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8"/>
  <workbookPr/>
  <mc:AlternateContent xmlns:mc="http://schemas.openxmlformats.org/markup-compatibility/2006">
    <mc:Choice Requires="x15">
      <x15ac:absPath xmlns:x15ac="http://schemas.microsoft.com/office/spreadsheetml/2010/11/ac" url="Z:\財政課\R03年度分\06財政共通\06愛知県／財政／照会・回答\愛知県／照会／８、９月\R3.9.14Ｒ令和元年度財政状況資料集（公会計分）の作成について\HP\"/>
    </mc:Choice>
  </mc:AlternateContent>
  <xr:revisionPtr revIDLastSave="0" documentId="13_ncr:1_{B47D3DB7-9053-4FFD-B389-1A9B2ADBD4A5}" xr6:coauthVersionLast="36" xr6:coauthVersionMax="36" xr10:uidLastSave="{00000000-0000-0000-0000-000000000000}"/>
  <bookViews>
    <workbookView xWindow="0" yWindow="0" windowWidth="20490" windowHeight="7455" tabRatio="871"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5" i="10" l="1"/>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C37" i="10"/>
  <c r="CO36" i="10"/>
  <c r="BW36" i="10"/>
  <c r="BE36" i="10"/>
  <c r="AM36" i="10"/>
  <c r="C36" i="10"/>
  <c r="CO35" i="10"/>
  <c r="BE35" i="10"/>
  <c r="C35" i="10"/>
  <c r="CO34" i="10"/>
  <c r="BW34" i="10"/>
  <c r="BW35" i="10" s="1"/>
  <c r="BE34" i="10"/>
  <c r="C34" i="10"/>
  <c r="U34" i="10" s="1"/>
  <c r="U35" i="10" s="1"/>
  <c r="U36" i="10" s="1"/>
  <c r="U37" i="10" s="1"/>
  <c r="AM34" i="10" l="1"/>
  <c r="AM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<sst xmlns="http://schemas.openxmlformats.org/spreadsheetml/2006/main" count="1102" uniqueCount="615">
  <si>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</si>
  <si>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</si>
  <si>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</si>
  <si>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</si>
  <si>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</si>
  <si>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</si>
  <si>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</si>
  <si>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</si>
  <si>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</si>
  <si>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</si>
  <si>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</si>
  <si>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</si>
  <si>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</si>
  <si>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</si>
  <si>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</si>
  <si>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</si>
  <si>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</si>
  <si>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</si>
  <si>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</si>
  <si>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</si>
  <si>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</si>
  <si>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</si>
  <si>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</si>
  <si>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</si>
  <si>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</si>
  <si>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</si>
  <si>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</si>
  <si>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</si>
  <si>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</si>
  <si>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</si>
  <si>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</si>
  <si>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</si>
  <si>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</si>
  <si>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</si>
  <si>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</si>
  <si>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</si>
  <si>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</si>
  <si>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</si>
  <si>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</si>
  <si>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</si>
  <si>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</si>
  <si>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</si>
  <si>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</si>
  <si>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</si>
  <si>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</si>
  <si>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</si>
  <si>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</si>
  <si>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</si>
  <si>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</si>
  <si>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</si>
  <si>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</si>
  <si>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</si>
  <si>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</si>
  <si>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</si>
  <si>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</si>
  <si>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</si>
  <si>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</si>
  <si>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</si>
  <si>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</si>
  <si>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</si>
  <si>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</si>
  <si>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</si>
  <si>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</si>
  <si>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</si>
  <si>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</si>
  <si>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</si>
  <si>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</si>
  <si>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</si>
  <si>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</si>
  <si>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</si>
  <si>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</si>
  <si>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</si>
  <si>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</si>
  <si>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</si>
  <si>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</si>
  <si>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</si>
  <si>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</si>
  <si>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</si>
  <si>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</si>
  <si>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</si>
  <si>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</si>
  <si>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</si>
  <si>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</si>
  <si>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愛知県</t>
    <phoneticPr fontId="5"/>
  </si>
  <si>
    <t>市町村類型</t>
    <phoneticPr fontId="5"/>
  </si>
  <si>
    <t>Ⅱ－２</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</si>
  <si>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</si>
  <si>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</si>
  <si>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</si>
  <si>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</si>
  <si>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</si>
  <si>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</si>
  <si>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</si>
  <si>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</si>
  <si>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</si>
  <si>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</si>
  <si>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</si>
  <si>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</si>
  <si>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みよし市</t>
    <phoneticPr fontId="5"/>
  </si>
  <si>
    <t>地方交付税種地</t>
    <rPh sb="0" eb="2">
      <t>チホウ</t>
    </rPh>
    <rPh sb="2" eb="5">
      <t>コウフゼイ</t>
    </rPh>
    <rPh sb="5" eb="6">
      <t>シュ</t>
    </rPh>
    <rPh sb="6" eb="7">
      <t>チ</t>
    </rPh>
    <phoneticPr fontId="5"/>
  </si>
  <si>
    <t>2-6</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</si>
  <si>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</si>
  <si>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</si>
  <si>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</si>
  <si>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</si>
  <si>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</si>
  <si>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</si>
  <si>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</si>
  <si>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</si>
  <si>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</si>
  <si>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</si>
  <si>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</si>
  <si>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</si>
  <si>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</si>
  <si>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</si>
  <si>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</si>
  <si>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</si>
  <si>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</si>
  <si>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</si>
  <si>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</si>
  <si>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</si>
  <si>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</si>
  <si>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</si>
  <si>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</si>
  <si>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</si>
  <si>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2.8</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</si>
  <si>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</si>
  <si>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</si>
  <si>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</si>
  <si>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</si>
  <si>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</si>
  <si>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</si>
  <si>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</si>
  <si>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</si>
  <si>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</si>
  <si>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</si>
  <si>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</si>
  <si>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</si>
  <si>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</si>
  <si>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</si>
  <si>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</si>
  <si>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</si>
  <si>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</si>
  <si>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</si>
  <si>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</si>
  <si>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</si>
  <si>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</si>
  <si>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</si>
  <si>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</si>
  <si>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</si>
  <si>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</si>
  <si>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-0.2</t>
    <phoneticPr fontId="5"/>
  </si>
  <si>
    <t>基準財政需要額</t>
    <phoneticPr fontId="25"/>
  </si>
  <si>
    <t>うち日本人(％)</t>
    <phoneticPr fontId="5"/>
  </si>
  <si>
    <t>-0.3</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</si>
  <si>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</si>
  <si>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</si>
  <si>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</si>
  <si>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</si>
  <si>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</si>
  <si>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</si>
  <si>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</si>
  <si>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</si>
  <si>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</si>
  <si>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</si>
  <si>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</si>
  <si>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</si>
  <si>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</si>
  <si>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</si>
  <si>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</si>
  <si>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</si>
  <si>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</si>
  <si>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</si>
  <si>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</si>
  <si>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</si>
  <si>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</si>
  <si>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</si>
  <si>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</si>
  <si>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</si>
  <si>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</si>
  <si>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</si>
  <si>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</si>
  <si>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</si>
  <si>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</si>
  <si>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</si>
  <si>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</si>
  <si>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</si>
  <si>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</si>
  <si>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</si>
  <si>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</si>
  <si>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</si>
  <si>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</si>
  <si>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</si>
  <si>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</si>
  <si>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</si>
  <si>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</si>
  <si>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</si>
  <si>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</si>
  <si>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</si>
  <si>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</si>
  <si>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</si>
  <si>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</si>
  <si>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</si>
  <si>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</si>
  <si>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</si>
  <si>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</si>
  <si>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</si>
  <si>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</si>
  <si>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</si>
  <si>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</si>
  <si>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</si>
  <si>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愛知県みよし市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</si>
  <si>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</si>
  <si>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</si>
  <si>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</si>
  <si>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</si>
  <si>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</si>
  <si>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</si>
  <si>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</si>
  <si>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</si>
  <si>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</si>
  <si>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</si>
  <si>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</si>
  <si>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</si>
  <si>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</si>
  <si>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</si>
  <si>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</si>
  <si>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</si>
  <si>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</si>
  <si>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</si>
  <si>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</si>
  <si>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</si>
  <si>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</si>
  <si>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</si>
  <si>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</si>
  <si>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</si>
  <si>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</si>
  <si>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</si>
  <si>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</si>
  <si>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</si>
  <si>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</si>
  <si>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</si>
  <si>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</si>
  <si>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</si>
  <si>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</si>
  <si>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</si>
  <si>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</si>
  <si>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</si>
  <si>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</si>
  <si>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</si>
  <si>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</si>
  <si>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</si>
  <si>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</si>
  <si>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</si>
  <si>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</si>
  <si>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</si>
  <si>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</si>
  <si>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</si>
  <si>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</si>
  <si>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</si>
  <si>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</si>
  <si>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</si>
  <si>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</si>
  <si>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</si>
  <si>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</si>
  <si>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</si>
  <si>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</si>
  <si>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</si>
  <si>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</si>
  <si>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</si>
  <si>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</si>
  <si>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</si>
  <si>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</si>
  <si>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</si>
  <si>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</si>
  <si>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</si>
  <si>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</si>
  <si>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</si>
  <si>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</si>
  <si>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</si>
  <si>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</si>
  <si>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</si>
  <si>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</si>
  <si>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</si>
  <si>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</si>
  <si>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</si>
  <si>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</si>
  <si>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</si>
  <si>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</si>
  <si>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</si>
  <si>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</si>
  <si>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</si>
  <si>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</si>
  <si>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</si>
  <si>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</si>
  <si>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</si>
  <si>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</si>
  <si>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</si>
  <si>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</si>
  <si>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</si>
  <si>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</si>
  <si>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</si>
  <si>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</si>
  <si>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</si>
  <si>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</si>
  <si>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</si>
  <si>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</si>
  <si>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</si>
  <si>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</si>
  <si>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</si>
  <si>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</si>
  <si>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</si>
  <si>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</si>
  <si>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</si>
  <si>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</si>
  <si>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</si>
  <si>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</si>
  <si>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</si>
  <si>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</si>
  <si>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</si>
  <si>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</si>
  <si>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</si>
  <si>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</si>
  <si>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</si>
  <si>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</si>
  <si>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</si>
  <si>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</si>
  <si>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</si>
  <si>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</si>
  <si>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</si>
  <si>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</si>
  <si>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</si>
  <si>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</si>
  <si>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病院</t>
    <phoneticPr fontId="5"/>
  </si>
  <si>
    <t>加入世帯数(世帯)</t>
  </si>
  <si>
    <t>　繰出金</t>
    <phoneticPr fontId="5"/>
  </si>
  <si>
    <t>地方債</t>
  </si>
  <si>
    <t>介護サービス</t>
    <phoneticPr fontId="5"/>
  </si>
  <si>
    <t>被保険者数(人)</t>
  </si>
  <si>
    <t>　積立金</t>
    <phoneticPr fontId="5"/>
  </si>
  <si>
    <t>　うち減収補塡債(特例分)</t>
    <rPh sb="4" eb="5">
      <t>シュウ</t>
    </rPh>
    <rPh sb="9" eb="10">
      <t>トク</t>
    </rPh>
    <rPh sb="10" eb="11">
      <t>レイ</t>
    </rPh>
    <rPh sb="11" eb="12">
      <t>ブン</t>
    </rPh>
    <phoneticPr fontId="16"/>
  </si>
  <si>
    <t>上水道</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</si>
  <si>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</si>
  <si>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</si>
  <si>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</si>
  <si>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</si>
  <si>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</si>
  <si>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</si>
  <si>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</si>
  <si>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</si>
  <si>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</si>
  <si>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</si>
  <si>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</si>
  <si>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</si>
  <si>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</si>
  <si>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</si>
  <si>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</si>
  <si>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</si>
  <si>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</si>
  <si>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</si>
  <si>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</si>
  <si>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</si>
  <si>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</si>
  <si>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</si>
  <si>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</si>
  <si>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愛知県みよし市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</si>
  <si>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</si>
  <si>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</si>
  <si>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</si>
  <si>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</si>
  <si>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</si>
  <si>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</si>
  <si>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</si>
  <si>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</si>
  <si>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</si>
  <si>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</si>
  <si>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</si>
  <si>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</si>
  <si>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</si>
  <si>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</si>
  <si>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</si>
  <si>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</si>
  <si>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</si>
  <si>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</si>
  <si>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</si>
  <si>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</si>
  <si>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</si>
  <si>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</si>
  <si>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</si>
  <si>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</si>
  <si>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</si>
  <si>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</si>
  <si>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</si>
  <si>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</si>
  <si>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</si>
  <si>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</si>
  <si>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</si>
  <si>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</si>
  <si>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</si>
  <si>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</si>
  <si>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</si>
  <si>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介護保険特別会計（事業勘定）</t>
    <phoneticPr fontId="5"/>
  </si>
  <si>
    <t>後期高齢者医療特別会計</t>
    <phoneticPr fontId="5"/>
  </si>
  <si>
    <t>介護保険特別会計（サービス事業）</t>
    <phoneticPr fontId="5"/>
  </si>
  <si>
    <t>病院事業会計</t>
    <phoneticPr fontId="5"/>
  </si>
  <si>
    <t>法適用企業</t>
    <phoneticPr fontId="5"/>
  </si>
  <si>
    <t>下水道事業会計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</si>
  <si>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</si>
  <si>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</si>
  <si>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</si>
  <si>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</si>
  <si>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</si>
  <si>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</si>
  <si>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</si>
  <si>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</si>
  <si>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</si>
  <si>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</si>
  <si>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</si>
  <si>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</si>
  <si>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</si>
  <si>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</si>
  <si>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</si>
  <si>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</si>
  <si>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</si>
  <si>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</si>
  <si>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</si>
  <si>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</si>
  <si>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</si>
  <si>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</si>
  <si>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</si>
  <si>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</si>
  <si>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</si>
  <si>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</si>
  <si>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</si>
  <si>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</si>
  <si>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</si>
  <si>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</si>
  <si>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</si>
  <si>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</si>
  <si>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</si>
  <si>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</si>
  <si>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</si>
  <si>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</si>
  <si>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</si>
  <si>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</si>
  <si>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</si>
  <si>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</si>
  <si>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</si>
  <si>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</si>
  <si>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</si>
  <si>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</si>
  <si>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</si>
  <si>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</si>
  <si>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</si>
  <si>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</si>
  <si>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</si>
  <si>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</si>
  <si>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</si>
  <si>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</si>
  <si>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</si>
  <si>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</si>
  <si>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</si>
  <si>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</si>
  <si>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</si>
  <si>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</si>
  <si>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</si>
  <si>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</si>
  <si>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</si>
  <si>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</si>
  <si>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</si>
  <si>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</si>
  <si>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</si>
  <si>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</si>
  <si>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</si>
  <si>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</si>
  <si>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</si>
  <si>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</si>
  <si>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</si>
  <si>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介護保険特別会計（サービス事業）</t>
    <phoneticPr fontId="5"/>
  </si>
  <si>
    <t>(Ｆ)</t>
    <phoneticPr fontId="5"/>
  </si>
  <si>
    <t>介護保険特別会計（事業勘定）</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</si>
  <si>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</si>
  <si>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</si>
  <si>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</si>
  <si>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</si>
  <si>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</si>
  <si>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</si>
  <si>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t>
    <phoneticPr fontId="5"/>
  </si>
  <si>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</si>
  <si>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</si>
  <si>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</si>
  <si>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</si>
  <si>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</si>
  <si>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</si>
  <si>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</si>
  <si>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</si>
  <si>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</si>
  <si>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t>
    <phoneticPr fontId="5"/>
  </si>
  <si>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</si>
  <si>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</si>
  <si>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</si>
  <si>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</si>
  <si>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</si>
  <si>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</si>
  <si>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</si>
  <si>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</si>
  <si>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</si>
  <si>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</si>
  <si>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</si>
  <si>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</si>
  <si>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</si>
  <si>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</si>
  <si>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</si>
  <si>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</si>
  <si>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</si>
  <si>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</si>
  <si>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</si>
  <si>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</si>
  <si>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</si>
  <si>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</si>
  <si>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</si>
  <si>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</si>
  <si>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</si>
  <si>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</si>
  <si>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</si>
  <si>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</si>
  <si>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</si>
  <si>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</si>
  <si>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</si>
  <si>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</si>
  <si>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</si>
  <si>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</si>
  <si>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</si>
  <si>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</si>
  <si>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</si>
  <si>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</si>
  <si>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</si>
  <si>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</si>
  <si>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</si>
  <si>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</si>
  <si>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</si>
  <si>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</si>
  <si>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</si>
  <si>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</si>
  <si>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</si>
  <si>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</si>
  <si>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</si>
  <si>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</si>
  <si>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</si>
  <si>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</si>
  <si>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</si>
  <si>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</si>
  <si>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</si>
  <si>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</si>
  <si>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</si>
  <si>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</si>
  <si>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</si>
  <si>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</si>
  <si>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</si>
  <si>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</si>
  <si>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</si>
  <si>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</si>
  <si>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</si>
  <si>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</si>
  <si>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</si>
  <si>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</si>
  <si>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</si>
  <si>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1.79</t>
  </si>
  <si>
    <t>▲ 0.92</t>
  </si>
  <si>
    <t>一般会計</t>
  </si>
  <si>
    <t>病院事業会計</t>
  </si>
  <si>
    <t>下水道事業会計</t>
  </si>
  <si>
    <t>国民健康保険特別会計</t>
  </si>
  <si>
    <t>介護保険特別会計（事業勘定）</t>
  </si>
  <si>
    <t>介護保険特別会計（サービス事業）</t>
  </si>
  <si>
    <t>後期高齢者医療特別会計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</si>
  <si>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</si>
  <si>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</si>
  <si>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</si>
  <si>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</si>
  <si>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</si>
  <si>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</si>
  <si>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</si>
  <si>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</si>
  <si>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t>
    <phoneticPr fontId="2"/>
  </si>
  <si>
    <t>尾三衛生組合</t>
    <rPh sb="0" eb="6">
      <t>ビサンエイセイクミアイ</t>
    </rPh>
    <phoneticPr fontId="2"/>
  </si>
  <si>
    <t>尾三消防組合</t>
    <rPh sb="0" eb="2">
      <t>ビサン</t>
    </rPh>
    <rPh sb="2" eb="4">
      <t>ショウボウ</t>
    </rPh>
    <rPh sb="4" eb="6">
      <t>クミアイ</t>
    </rPh>
    <phoneticPr fontId="2"/>
  </si>
  <si>
    <t>愛知中部水道企業団</t>
    <rPh sb="0" eb="2">
      <t>アイチ</t>
    </rPh>
    <rPh sb="2" eb="4">
      <t>チュウブ</t>
    </rPh>
    <rPh sb="4" eb="6">
      <t>スイドウ</t>
    </rPh>
    <rPh sb="6" eb="8">
      <t>キギョウ</t>
    </rPh>
    <rPh sb="8" eb="9">
      <t>ダン</t>
    </rPh>
    <phoneticPr fontId="2"/>
  </si>
  <si>
    <t>愛知県市町村職員退職手当組合</t>
    <rPh sb="0" eb="3">
      <t>アイチケン</t>
    </rPh>
    <rPh sb="3" eb="6">
      <t>シチョウソン</t>
    </rPh>
    <rPh sb="6" eb="8">
      <t>ショクイン</t>
    </rPh>
    <rPh sb="8" eb="10">
      <t>タイショク</t>
    </rPh>
    <rPh sb="10" eb="12">
      <t>テアテ</t>
    </rPh>
    <rPh sb="12" eb="14">
      <t>クミアイ</t>
    </rPh>
    <phoneticPr fontId="2"/>
  </si>
  <si>
    <t>愛知県後期高齢者医療広域連合（一般会計）</t>
    <rPh sb="0" eb="3">
      <t>アイチケン</t>
    </rPh>
    <rPh sb="3" eb="5">
      <t>コウキ</t>
    </rPh>
    <rPh sb="5" eb="8">
      <t>コウレイシャ</t>
    </rPh>
    <rPh sb="8" eb="10">
      <t>イリョウ</t>
    </rPh>
    <rPh sb="10" eb="12">
      <t>コウイキ</t>
    </rPh>
    <rPh sb="12" eb="14">
      <t>レンゴウ</t>
    </rPh>
    <rPh sb="15" eb="17">
      <t>イッパン</t>
    </rPh>
    <rPh sb="17" eb="19">
      <t>カイケイ</t>
    </rPh>
    <phoneticPr fontId="2"/>
  </si>
  <si>
    <t>愛知県後期高齢者医療広域連合（後期高齢者医療特別会計）</t>
    <rPh sb="0" eb="3">
      <t>アイチケン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</si>
  <si>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旧豊田三好事務組合</t>
    <rPh sb="0" eb="1">
      <t>キュウ</t>
    </rPh>
    <rPh sb="1" eb="3">
      <t>トヨタ</t>
    </rPh>
    <rPh sb="3" eb="5">
      <t>ミヨシ</t>
    </rPh>
    <rPh sb="5" eb="7">
      <t>ジム</t>
    </rPh>
    <rPh sb="7" eb="9">
      <t>クミアイ</t>
    </rPh>
    <phoneticPr fontId="2"/>
  </si>
  <si>
    <t>みよし市土地開発公社</t>
    <rPh sb="3" eb="4">
      <t>シ</t>
    </rPh>
    <rPh sb="4" eb="6">
      <t>トチ</t>
    </rPh>
    <rPh sb="6" eb="8">
      <t>カイハツ</t>
    </rPh>
    <rPh sb="8" eb="10">
      <t>コウシャ</t>
    </rPh>
    <phoneticPr fontId="2"/>
  </si>
  <si>
    <t>〇</t>
    <phoneticPr fontId="2"/>
  </si>
  <si>
    <t>-</t>
    <phoneticPr fontId="2"/>
  </si>
  <si>
    <t>-</t>
    <phoneticPr fontId="2"/>
  </si>
  <si>
    <t>公共施設維持管理基金</t>
    <rPh sb="0" eb="2">
      <t>コウキョウ</t>
    </rPh>
    <rPh sb="2" eb="4">
      <t>シセツ</t>
    </rPh>
    <rPh sb="4" eb="6">
      <t>イジ</t>
    </rPh>
    <rPh sb="6" eb="8">
      <t>カンリ</t>
    </rPh>
    <rPh sb="8" eb="10">
      <t>キキン</t>
    </rPh>
    <phoneticPr fontId="5"/>
  </si>
  <si>
    <t>笑顔輝くこども基金</t>
    <rPh sb="0" eb="2">
      <t>エガオ</t>
    </rPh>
    <rPh sb="2" eb="3">
      <t>カガヤ</t>
    </rPh>
    <rPh sb="7" eb="9">
      <t>キキン</t>
    </rPh>
    <phoneticPr fontId="5"/>
  </si>
  <si>
    <t>福祉基金</t>
    <rPh sb="0" eb="2">
      <t>フクシ</t>
    </rPh>
    <rPh sb="2" eb="4">
      <t>キキン</t>
    </rPh>
    <phoneticPr fontId="5"/>
  </si>
  <si>
    <t>下水道施設整備基金</t>
    <rPh sb="0" eb="3">
      <t>ゲスイドウ</t>
    </rPh>
    <rPh sb="3" eb="5">
      <t>シセツ</t>
    </rPh>
    <rPh sb="5" eb="7">
      <t>セイビ</t>
    </rPh>
    <rPh sb="7" eb="9">
      <t>キキン</t>
    </rPh>
    <phoneticPr fontId="5"/>
  </si>
  <si>
    <t>環境基金</t>
    <rPh sb="0" eb="2">
      <t>カンキョウ</t>
    </rPh>
    <rPh sb="2" eb="4">
      <t>キキン</t>
    </rPh>
    <phoneticPr fontId="5"/>
  </si>
  <si>
    <t>-</t>
    <phoneticPr fontId="2"/>
  </si>
  <si>
    <t>-</t>
    <phoneticPr fontId="2"/>
  </si>
  <si>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</si>
  <si>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</si>
  <si>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</si>
  <si>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</si>
  <si>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</si>
  <si>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</si>
  <si>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</si>
  <si>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</si>
  <si>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</si>
  <si>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</si>
  <si>
    <t>有形固定資産減価償却率は、類似団体と比較し低い水準にあるものの、上昇傾向にある。また、過去に建設した施設の減価償却が進むため、今後はさらに上昇していくものと思われる。将来負担比率については、マイナスとなるため計上されない。</t>
    <phoneticPr fontId="5"/>
  </si>
  <si>
    <t>実質公債費比率は、類似団体と比較して、低い水準となっているが、微増傾向にある。類似団体と比較し低い水準となっている要因は、自動車関連企業の業績好調により、税収が増加し、標準的な財政規模が大きくなっているためである。しかし、法人市民税の一部国税化や世界情勢により今後は税収が減少し、普通建設事業において起債の発行が増加していくものと想定されるため、実質公債費比率も増加していくものと思われる。将来負担比率については、マイナスとなるため計上されない。</t>
    <rPh sb="31" eb="33">
      <t>ビゾウ</t>
    </rPh>
    <rPh sb="33" eb="35">
      <t>ケイコウ</t>
    </rPh>
    <rPh sb="39" eb="43">
      <t>ルイジダンタイ</t>
    </rPh>
    <rPh sb="44" eb="46">
      <t>ヒカク</t>
    </rPh>
    <rPh sb="47" eb="48">
      <t>ヒク</t>
    </rPh>
    <rPh sb="49" eb="51">
      <t>スイジュン</t>
    </rPh>
    <rPh sb="57" eb="59">
      <t>ヨウイン</t>
    </rPh>
    <rPh sb="111" eb="115">
      <t>ホウジンシミン</t>
    </rPh>
    <rPh sb="115" eb="116">
      <t>ゼイ</t>
    </rPh>
    <rPh sb="117" eb="119">
      <t>イチブ</t>
    </rPh>
    <rPh sb="119" eb="122">
      <t>コクゼイカ</t>
    </rPh>
    <rPh sb="123" eb="127">
      <t>セカイジョウセイ</t>
    </rPh>
    <rPh sb="165" eb="167">
      <t>ソウテイ</t>
    </rPh>
    <rPh sb="173" eb="177">
      <t>ジッシツコウサイ</t>
    </rPh>
    <rPh sb="177" eb="178">
      <t>ヒ</t>
    </rPh>
    <rPh sb="178" eb="180">
      <t>ヒリツ</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</si>
</sst>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39" fillId="0" borderId="0" xfId="20"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6" fillId="0" borderId="0" xfId="19" applyNumberFormat="1" applyAlignment="1">
      <alignment horizontal="right" vertical="center"/>
    </xf>
    <xf numFmtId="177" fontId="16" fillId="0" borderId="0" xfId="19" applyNumberFormat="1" applyAlignment="1">
      <alignment horizontal="right" vertical="center"/>
    </xf>
    <xf numFmtId="178" fontId="16" fillId="0" borderId="0" xfId="18" applyNumberFormat="1" applyAlignment="1">
      <alignment horizontal="center" vertical="center"/>
    </xf>
    <xf numFmtId="178" fontId="16" fillId="0" borderId="0" xfId="18" applyNumberFormat="1" applyAlignment="1">
      <alignment vertical="center"/>
    </xf>
    <xf numFmtId="178" fontId="1" fillId="0" borderId="0" xfId="16" applyNumberFormat="1" applyFont="1">
      <alignment vertical="center"/>
    </xf>
    <xf numFmtId="178" fontId="38"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4"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0" fontId="1" fillId="0" borderId="48" xfId="16" applyFont="1" applyBorder="1">
      <alignment vertical="center"/>
    </xf>
    <xf numFmtId="0" fontId="1" fillId="0" borderId="12" xfId="16" applyFont="1" applyBorder="1">
      <alignment vertical="center"/>
    </xf>
    <xf numFmtId="0" fontId="34" fillId="0" borderId="41" xfId="16" applyFont="1" applyBorder="1">
      <alignment vertical="center"/>
    </xf>
    <xf numFmtId="0" fontId="34"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6" fillId="6" borderId="0" xfId="6" applyFill="1" applyAlignment="1">
      <alignment vertical="center"/>
    </xf>
    <xf numFmtId="0" fontId="16" fillId="6" borderId="0" xfId="6" applyFill="1" applyAlignment="1" applyProtection="1">
      <alignment vertical="center"/>
      <protection hidden="1"/>
    </xf>
    <xf numFmtId="0" fontId="0" fillId="6" borderId="0" xfId="6" applyFont="1" applyFill="1" applyAlignme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79DE2124-92E9-40B8-9A85-6B0EE12467C7}"/>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54227</c:v>
                </c:pt>
                <c:pt idx="1">
                  <c:v>57295</c:v>
                </c:pt>
                <c:pt idx="2">
                  <c:v>54110</c:v>
                </c:pt>
                <c:pt idx="3">
                  <c:v>54684</c:v>
                </c:pt>
                <c:pt idx="4">
                  <c:v>62383</c:v>
                </c:pt>
              </c:numCache>
            </c:numRef>
          </c:val>
          <c:smooth val="0"/>
          <c:extLst>
            <c:ext xmlns:c16="http://schemas.microsoft.com/office/drawing/2014/chart" uri="{C3380CC4-5D6E-409C-BE32-E72D297353CC}">
              <c16:uniqueId val="{00000000-0EE7-409F-89AF-92774EE26ABC}"/>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90880</c:v>
                </c:pt>
                <c:pt idx="1">
                  <c:v>68645</c:v>
                </c:pt>
                <c:pt idx="2">
                  <c:v>52598</c:v>
                </c:pt>
                <c:pt idx="3">
                  <c:v>63844</c:v>
                </c:pt>
                <c:pt idx="4">
                  <c:v>65581</c:v>
                </c:pt>
              </c:numCache>
            </c:numRef>
          </c:val>
          <c:smooth val="0"/>
          <c:extLst>
            <c:ext xmlns:c16="http://schemas.microsoft.com/office/drawing/2014/chart" uri="{C3380CC4-5D6E-409C-BE32-E72D297353CC}">
              <c16:uniqueId val="{00000001-0EE7-409F-89AF-92774EE26ABC}"/>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12.39</c:v>
                </c:pt>
                <c:pt idx="1">
                  <c:v>11.62</c:v>
                </c:pt>
                <c:pt idx="2">
                  <c:v>11.45</c:v>
                </c:pt>
                <c:pt idx="3">
                  <c:v>15.6</c:v>
                </c:pt>
                <c:pt idx="4">
                  <c:v>9.8699999999999992</c:v>
                </c:pt>
              </c:numCache>
            </c:numRef>
          </c:val>
          <c:extLst>
            <c:ext xmlns:c16="http://schemas.microsoft.com/office/drawing/2014/chart" uri="{C3380CC4-5D6E-409C-BE32-E72D297353CC}">
              <c16:uniqueId val="{00000000-F6EC-4999-8CE5-87510B941573}"/>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42.33</c:v>
                </c:pt>
                <c:pt idx="1">
                  <c:v>40.049999999999997</c:v>
                </c:pt>
                <c:pt idx="2">
                  <c:v>37.19</c:v>
                </c:pt>
                <c:pt idx="3">
                  <c:v>52.31</c:v>
                </c:pt>
                <c:pt idx="4">
                  <c:v>44.33</c:v>
                </c:pt>
              </c:numCache>
            </c:numRef>
          </c:val>
          <c:extLst>
            <c:ext xmlns:c16="http://schemas.microsoft.com/office/drawing/2014/chart" uri="{C3380CC4-5D6E-409C-BE32-E72D297353CC}">
              <c16:uniqueId val="{00000001-F6EC-4999-8CE5-87510B941573}"/>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4.2</c:v>
                </c:pt>
                <c:pt idx="1">
                  <c:v>6.8</c:v>
                </c:pt>
                <c:pt idx="2">
                  <c:v>-1.79</c:v>
                </c:pt>
                <c:pt idx="3">
                  <c:v>3.94</c:v>
                </c:pt>
                <c:pt idx="4">
                  <c:v>-0.92</c:v>
                </c:pt>
              </c:numCache>
            </c:numRef>
          </c:val>
          <c:smooth val="0"/>
          <c:extLst>
            <c:ext xmlns:c16="http://schemas.microsoft.com/office/drawing/2014/chart" uri="{C3380CC4-5D6E-409C-BE32-E72D297353CC}">
              <c16:uniqueId val="{00000002-F6EC-4999-8CE5-87510B941573}"/>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0.79</c:v>
                </c:pt>
                <c:pt idx="2">
                  <c:v>#N/A</c:v>
                </c:pt>
                <c:pt idx="3">
                  <c:v>0.76</c:v>
                </c:pt>
                <c:pt idx="4">
                  <c:v>#N/A</c:v>
                </c:pt>
                <c:pt idx="5">
                  <c:v>0.11</c:v>
                </c:pt>
                <c:pt idx="6">
                  <c:v>#N/A</c:v>
                </c:pt>
                <c:pt idx="7">
                  <c:v>0.94</c:v>
                </c:pt>
                <c:pt idx="8">
                  <c:v>0</c:v>
                </c:pt>
                <c:pt idx="9">
                  <c:v>0</c:v>
                </c:pt>
              </c:numCache>
            </c:numRef>
          </c:val>
          <c:extLst>
            <c:ext xmlns:c16="http://schemas.microsoft.com/office/drawing/2014/chart" uri="{C3380CC4-5D6E-409C-BE32-E72D297353CC}">
              <c16:uniqueId val="{00000000-9DB0-4C45-8671-DECE4B86C2B1}"/>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9DB0-4C45-8671-DECE4B86C2B1}"/>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9DB0-4C45-8671-DECE4B86C2B1}"/>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0.01</c:v>
                </c:pt>
                <c:pt idx="8">
                  <c:v>#N/A</c:v>
                </c:pt>
                <c:pt idx="9">
                  <c:v>0</c:v>
                </c:pt>
              </c:numCache>
            </c:numRef>
          </c:val>
          <c:extLst>
            <c:ext xmlns:c16="http://schemas.microsoft.com/office/drawing/2014/chart" uri="{C3380CC4-5D6E-409C-BE32-E72D297353CC}">
              <c16:uniqueId val="{00000003-9DB0-4C45-8671-DECE4B86C2B1}"/>
            </c:ext>
          </c:extLst>
        </c:ser>
        <c:ser>
          <c:idx val="4"/>
          <c:order val="4"/>
          <c:tx>
            <c:strRef>
              <c:f>データシート!$A$31</c:f>
              <c:strCache>
                <c:ptCount val="1"/>
                <c:pt idx="0">
                  <c:v>介護保険特別会計（サービス事業）</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0.02</c:v>
                </c:pt>
                <c:pt idx="2">
                  <c:v>#N/A</c:v>
                </c:pt>
                <c:pt idx="3">
                  <c:v>0.01</c:v>
                </c:pt>
                <c:pt idx="4">
                  <c:v>#N/A</c:v>
                </c:pt>
                <c:pt idx="5">
                  <c:v>0.03</c:v>
                </c:pt>
                <c:pt idx="6">
                  <c:v>#N/A</c:v>
                </c:pt>
                <c:pt idx="7">
                  <c:v>7.0000000000000007E-2</c:v>
                </c:pt>
                <c:pt idx="8">
                  <c:v>#N/A</c:v>
                </c:pt>
                <c:pt idx="9">
                  <c:v>0.02</c:v>
                </c:pt>
              </c:numCache>
            </c:numRef>
          </c:val>
          <c:extLst>
            <c:ext xmlns:c16="http://schemas.microsoft.com/office/drawing/2014/chart" uri="{C3380CC4-5D6E-409C-BE32-E72D297353CC}">
              <c16:uniqueId val="{00000004-9DB0-4C45-8671-DECE4B86C2B1}"/>
            </c:ext>
          </c:extLst>
        </c:ser>
        <c:ser>
          <c:idx val="5"/>
          <c:order val="5"/>
          <c:tx>
            <c:strRef>
              <c:f>データシート!$A$32</c:f>
              <c:strCache>
                <c:ptCount val="1"/>
                <c:pt idx="0">
                  <c:v>介護保険特別会計（事業勘定）</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0.51</c:v>
                </c:pt>
                <c:pt idx="2">
                  <c:v>#N/A</c:v>
                </c:pt>
                <c:pt idx="3">
                  <c:v>0.39</c:v>
                </c:pt>
                <c:pt idx="4">
                  <c:v>#N/A</c:v>
                </c:pt>
                <c:pt idx="5">
                  <c:v>0.18</c:v>
                </c:pt>
                <c:pt idx="6">
                  <c:v>#N/A</c:v>
                </c:pt>
                <c:pt idx="7">
                  <c:v>0.25</c:v>
                </c:pt>
                <c:pt idx="8">
                  <c:v>#N/A</c:v>
                </c:pt>
                <c:pt idx="9">
                  <c:v>0.08</c:v>
                </c:pt>
              </c:numCache>
            </c:numRef>
          </c:val>
          <c:extLst>
            <c:ext xmlns:c16="http://schemas.microsoft.com/office/drawing/2014/chart" uri="{C3380CC4-5D6E-409C-BE32-E72D297353CC}">
              <c16:uniqueId val="{00000005-9DB0-4C45-8671-DECE4B86C2B1}"/>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1.31</c:v>
                </c:pt>
                <c:pt idx="2">
                  <c:v>#N/A</c:v>
                </c:pt>
                <c:pt idx="3">
                  <c:v>1.62</c:v>
                </c:pt>
                <c:pt idx="4">
                  <c:v>#N/A</c:v>
                </c:pt>
                <c:pt idx="5">
                  <c:v>1.45</c:v>
                </c:pt>
                <c:pt idx="6">
                  <c:v>#N/A</c:v>
                </c:pt>
                <c:pt idx="7">
                  <c:v>0.69</c:v>
                </c:pt>
                <c:pt idx="8">
                  <c:v>#N/A</c:v>
                </c:pt>
                <c:pt idx="9">
                  <c:v>0.69</c:v>
                </c:pt>
              </c:numCache>
            </c:numRef>
          </c:val>
          <c:extLst>
            <c:ext xmlns:c16="http://schemas.microsoft.com/office/drawing/2014/chart" uri="{C3380CC4-5D6E-409C-BE32-E72D297353CC}">
              <c16:uniqueId val="{00000006-9DB0-4C45-8671-DECE4B86C2B1}"/>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0</c:v>
                </c:pt>
                <c:pt idx="1">
                  <c:v>0</c:v>
                </c:pt>
                <c:pt idx="2">
                  <c:v>0</c:v>
                </c:pt>
                <c:pt idx="3">
                  <c:v>0</c:v>
                </c:pt>
                <c:pt idx="4">
                  <c:v>0</c:v>
                </c:pt>
                <c:pt idx="5">
                  <c:v>0</c:v>
                </c:pt>
                <c:pt idx="6">
                  <c:v>0</c:v>
                </c:pt>
                <c:pt idx="7">
                  <c:v>0</c:v>
                </c:pt>
                <c:pt idx="8">
                  <c:v>#N/A</c:v>
                </c:pt>
                <c:pt idx="9">
                  <c:v>1.75</c:v>
                </c:pt>
              </c:numCache>
            </c:numRef>
          </c:val>
          <c:extLst>
            <c:ext xmlns:c16="http://schemas.microsoft.com/office/drawing/2014/chart" uri="{C3380CC4-5D6E-409C-BE32-E72D297353CC}">
              <c16:uniqueId val="{00000007-9DB0-4C45-8671-DECE4B86C2B1}"/>
            </c:ext>
          </c:extLst>
        </c:ser>
        <c:ser>
          <c:idx val="8"/>
          <c:order val="8"/>
          <c:tx>
            <c:strRef>
              <c:f>データシート!$A$35</c:f>
              <c:strCache>
                <c:ptCount val="1"/>
                <c:pt idx="0">
                  <c:v>病院事業会計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10.83</c:v>
                </c:pt>
                <c:pt idx="2">
                  <c:v>#N/A</c:v>
                </c:pt>
                <c:pt idx="3">
                  <c:v>8.1199999999999992</c:v>
                </c:pt>
                <c:pt idx="4">
                  <c:v>#N/A</c:v>
                </c:pt>
                <c:pt idx="5">
                  <c:v>6.39</c:v>
                </c:pt>
                <c:pt idx="6">
                  <c:v>#N/A</c:v>
                </c:pt>
                <c:pt idx="7">
                  <c:v>6.84</c:v>
                </c:pt>
                <c:pt idx="8">
                  <c:v>#N/A</c:v>
                </c:pt>
                <c:pt idx="9">
                  <c:v>3.97</c:v>
                </c:pt>
              </c:numCache>
            </c:numRef>
          </c:val>
          <c:extLst>
            <c:ext xmlns:c16="http://schemas.microsoft.com/office/drawing/2014/chart" uri="{C3380CC4-5D6E-409C-BE32-E72D297353CC}">
              <c16:uniqueId val="{00000008-9DB0-4C45-8671-DECE4B86C2B1}"/>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12.28</c:v>
                </c:pt>
                <c:pt idx="2">
                  <c:v>#N/A</c:v>
                </c:pt>
                <c:pt idx="3">
                  <c:v>11.61</c:v>
                </c:pt>
                <c:pt idx="4">
                  <c:v>#N/A</c:v>
                </c:pt>
                <c:pt idx="5">
                  <c:v>11.44</c:v>
                </c:pt>
                <c:pt idx="6">
                  <c:v>#N/A</c:v>
                </c:pt>
                <c:pt idx="7">
                  <c:v>15.59</c:v>
                </c:pt>
                <c:pt idx="8">
                  <c:v>#N/A</c:v>
                </c:pt>
                <c:pt idx="9">
                  <c:v>9.86</c:v>
                </c:pt>
              </c:numCache>
            </c:numRef>
          </c:val>
          <c:extLst>
            <c:ext xmlns:c16="http://schemas.microsoft.com/office/drawing/2014/chart" uri="{C3380CC4-5D6E-409C-BE32-E72D297353CC}">
              <c16:uniqueId val="{00000009-9DB0-4C45-8671-DECE4B86C2B1}"/>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1796</c:v>
                </c:pt>
                <c:pt idx="5">
                  <c:v>1650</c:v>
                </c:pt>
                <c:pt idx="8">
                  <c:v>1697</c:v>
                </c:pt>
                <c:pt idx="11">
                  <c:v>1548</c:v>
                </c:pt>
                <c:pt idx="14">
                  <c:v>1733</c:v>
                </c:pt>
              </c:numCache>
            </c:numRef>
          </c:val>
          <c:extLst>
            <c:ext xmlns:c16="http://schemas.microsoft.com/office/drawing/2014/chart" uri="{C3380CC4-5D6E-409C-BE32-E72D297353CC}">
              <c16:uniqueId val="{00000000-14DF-463F-B2FC-2816B83DDF19}"/>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14DF-463F-B2FC-2816B83DDF19}"/>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179</c:v>
                </c:pt>
                <c:pt idx="3">
                  <c:v>180</c:v>
                </c:pt>
                <c:pt idx="6">
                  <c:v>185</c:v>
                </c:pt>
                <c:pt idx="9">
                  <c:v>149</c:v>
                </c:pt>
                <c:pt idx="12">
                  <c:v>230</c:v>
                </c:pt>
              </c:numCache>
            </c:numRef>
          </c:val>
          <c:extLst>
            <c:ext xmlns:c16="http://schemas.microsoft.com/office/drawing/2014/chart" uri="{C3380CC4-5D6E-409C-BE32-E72D297353CC}">
              <c16:uniqueId val="{00000002-14DF-463F-B2FC-2816B83DDF19}"/>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106</c:v>
                </c:pt>
                <c:pt idx="3">
                  <c:v>116</c:v>
                </c:pt>
                <c:pt idx="6">
                  <c:v>107</c:v>
                </c:pt>
                <c:pt idx="9">
                  <c:v>101</c:v>
                </c:pt>
                <c:pt idx="12">
                  <c:v>91</c:v>
                </c:pt>
              </c:numCache>
            </c:numRef>
          </c:val>
          <c:extLst>
            <c:ext xmlns:c16="http://schemas.microsoft.com/office/drawing/2014/chart" uri="{C3380CC4-5D6E-409C-BE32-E72D297353CC}">
              <c16:uniqueId val="{00000003-14DF-463F-B2FC-2816B83DDF19}"/>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698</c:v>
                </c:pt>
                <c:pt idx="3">
                  <c:v>685</c:v>
                </c:pt>
                <c:pt idx="6">
                  <c:v>751</c:v>
                </c:pt>
                <c:pt idx="9">
                  <c:v>675</c:v>
                </c:pt>
                <c:pt idx="12">
                  <c:v>907</c:v>
                </c:pt>
              </c:numCache>
            </c:numRef>
          </c:val>
          <c:extLst>
            <c:ext xmlns:c16="http://schemas.microsoft.com/office/drawing/2014/chart" uri="{C3380CC4-5D6E-409C-BE32-E72D297353CC}">
              <c16:uniqueId val="{00000004-14DF-463F-B2FC-2816B83DDF19}"/>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14DF-463F-B2FC-2816B83DDF19}"/>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14DF-463F-B2FC-2816B83DDF19}"/>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1248</c:v>
                </c:pt>
                <c:pt idx="3">
                  <c:v>1194</c:v>
                </c:pt>
                <c:pt idx="6">
                  <c:v>1190</c:v>
                </c:pt>
                <c:pt idx="9">
                  <c:v>1105</c:v>
                </c:pt>
                <c:pt idx="12">
                  <c:v>1024</c:v>
                </c:pt>
              </c:numCache>
            </c:numRef>
          </c:val>
          <c:extLst>
            <c:ext xmlns:c16="http://schemas.microsoft.com/office/drawing/2014/chart" uri="{C3380CC4-5D6E-409C-BE32-E72D297353CC}">
              <c16:uniqueId val="{00000007-14DF-463F-B2FC-2816B83DDF19}"/>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435</c:v>
                </c:pt>
                <c:pt idx="2">
                  <c:v>#N/A</c:v>
                </c:pt>
                <c:pt idx="3">
                  <c:v>#N/A</c:v>
                </c:pt>
                <c:pt idx="4">
                  <c:v>525</c:v>
                </c:pt>
                <c:pt idx="5">
                  <c:v>#N/A</c:v>
                </c:pt>
                <c:pt idx="6">
                  <c:v>#N/A</c:v>
                </c:pt>
                <c:pt idx="7">
                  <c:v>536</c:v>
                </c:pt>
                <c:pt idx="8">
                  <c:v>#N/A</c:v>
                </c:pt>
                <c:pt idx="9">
                  <c:v>#N/A</c:v>
                </c:pt>
                <c:pt idx="10">
                  <c:v>482</c:v>
                </c:pt>
                <c:pt idx="11">
                  <c:v>#N/A</c:v>
                </c:pt>
                <c:pt idx="12">
                  <c:v>#N/A</c:v>
                </c:pt>
                <c:pt idx="13">
                  <c:v>519</c:v>
                </c:pt>
                <c:pt idx="14">
                  <c:v>#N/A</c:v>
                </c:pt>
              </c:numCache>
            </c:numRef>
          </c:val>
          <c:smooth val="0"/>
          <c:extLst>
            <c:ext xmlns:c16="http://schemas.microsoft.com/office/drawing/2014/chart" uri="{C3380CC4-5D6E-409C-BE32-E72D297353CC}">
              <c16:uniqueId val="{00000008-14DF-463F-B2FC-2816B83DDF19}"/>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11470</c:v>
                </c:pt>
                <c:pt idx="5">
                  <c:v>10614</c:v>
                </c:pt>
                <c:pt idx="8">
                  <c:v>9618</c:v>
                </c:pt>
                <c:pt idx="11">
                  <c:v>8689</c:v>
                </c:pt>
                <c:pt idx="14">
                  <c:v>7931</c:v>
                </c:pt>
              </c:numCache>
            </c:numRef>
          </c:val>
          <c:extLst>
            <c:ext xmlns:c16="http://schemas.microsoft.com/office/drawing/2014/chart" uri="{C3380CC4-5D6E-409C-BE32-E72D297353CC}">
              <c16:uniqueId val="{00000000-2766-4A14-B949-1A35021208E3}"/>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6533</c:v>
                </c:pt>
                <c:pt idx="5">
                  <c:v>6237</c:v>
                </c:pt>
                <c:pt idx="8">
                  <c:v>6163</c:v>
                </c:pt>
                <c:pt idx="11">
                  <c:v>5890</c:v>
                </c:pt>
                <c:pt idx="14">
                  <c:v>6083</c:v>
                </c:pt>
              </c:numCache>
            </c:numRef>
          </c:val>
          <c:extLst>
            <c:ext xmlns:c16="http://schemas.microsoft.com/office/drawing/2014/chart" uri="{C3380CC4-5D6E-409C-BE32-E72D297353CC}">
              <c16:uniqueId val="{00000001-2766-4A14-B949-1A35021208E3}"/>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17145</c:v>
                </c:pt>
                <c:pt idx="5">
                  <c:v>18267</c:v>
                </c:pt>
                <c:pt idx="8">
                  <c:v>18941</c:v>
                </c:pt>
                <c:pt idx="11">
                  <c:v>19217</c:v>
                </c:pt>
                <c:pt idx="14">
                  <c:v>20815</c:v>
                </c:pt>
              </c:numCache>
            </c:numRef>
          </c:val>
          <c:extLst>
            <c:ext xmlns:c16="http://schemas.microsoft.com/office/drawing/2014/chart" uri="{C3380CC4-5D6E-409C-BE32-E72D297353CC}">
              <c16:uniqueId val="{00000002-2766-4A14-B949-1A35021208E3}"/>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2766-4A14-B949-1A35021208E3}"/>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2766-4A14-B949-1A35021208E3}"/>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2766-4A14-B949-1A35021208E3}"/>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638</c:v>
                </c:pt>
                <c:pt idx="3">
                  <c:v>626</c:v>
                </c:pt>
                <c:pt idx="6">
                  <c:v>742</c:v>
                </c:pt>
                <c:pt idx="9">
                  <c:v>2096</c:v>
                </c:pt>
                <c:pt idx="12">
                  <c:v>550</c:v>
                </c:pt>
              </c:numCache>
            </c:numRef>
          </c:val>
          <c:extLst>
            <c:ext xmlns:c16="http://schemas.microsoft.com/office/drawing/2014/chart" uri="{C3380CC4-5D6E-409C-BE32-E72D297353CC}">
              <c16:uniqueId val="{00000006-2766-4A14-B949-1A35021208E3}"/>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427</c:v>
                </c:pt>
                <c:pt idx="3">
                  <c:v>323</c:v>
                </c:pt>
                <c:pt idx="6">
                  <c:v>255</c:v>
                </c:pt>
                <c:pt idx="9">
                  <c:v>241</c:v>
                </c:pt>
                <c:pt idx="12">
                  <c:v>224</c:v>
                </c:pt>
              </c:numCache>
            </c:numRef>
          </c:val>
          <c:extLst>
            <c:ext xmlns:c16="http://schemas.microsoft.com/office/drawing/2014/chart" uri="{C3380CC4-5D6E-409C-BE32-E72D297353CC}">
              <c16:uniqueId val="{00000007-2766-4A14-B949-1A35021208E3}"/>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7385</c:v>
                </c:pt>
                <c:pt idx="3">
                  <c:v>7364</c:v>
                </c:pt>
                <c:pt idx="6">
                  <c:v>7188</c:v>
                </c:pt>
                <c:pt idx="9">
                  <c:v>1971</c:v>
                </c:pt>
                <c:pt idx="12">
                  <c:v>6449</c:v>
                </c:pt>
              </c:numCache>
            </c:numRef>
          </c:val>
          <c:extLst>
            <c:ext xmlns:c16="http://schemas.microsoft.com/office/drawing/2014/chart" uri="{C3380CC4-5D6E-409C-BE32-E72D297353CC}">
              <c16:uniqueId val="{00000008-2766-4A14-B949-1A35021208E3}"/>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2062</c:v>
                </c:pt>
                <c:pt idx="3">
                  <c:v>1710</c:v>
                </c:pt>
                <c:pt idx="6">
                  <c:v>1746</c:v>
                </c:pt>
                <c:pt idx="9">
                  <c:v>1687</c:v>
                </c:pt>
                <c:pt idx="12">
                  <c:v>1396</c:v>
                </c:pt>
              </c:numCache>
            </c:numRef>
          </c:val>
          <c:extLst>
            <c:ext xmlns:c16="http://schemas.microsoft.com/office/drawing/2014/chart" uri="{C3380CC4-5D6E-409C-BE32-E72D297353CC}">
              <c16:uniqueId val="{00000009-2766-4A14-B949-1A35021208E3}"/>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9171</c:v>
                </c:pt>
                <c:pt idx="3">
                  <c:v>8452</c:v>
                </c:pt>
                <c:pt idx="6">
                  <c:v>7548</c:v>
                </c:pt>
                <c:pt idx="9">
                  <c:v>6746</c:v>
                </c:pt>
                <c:pt idx="12">
                  <c:v>6166</c:v>
                </c:pt>
              </c:numCache>
            </c:numRef>
          </c:val>
          <c:extLst>
            <c:ext xmlns:c16="http://schemas.microsoft.com/office/drawing/2014/chart" uri="{C3380CC4-5D6E-409C-BE32-E72D297353CC}">
              <c16:uniqueId val="{0000000A-2766-4A14-B949-1A35021208E3}"/>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2766-4A14-B949-1A35021208E3}"/>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7161</c:v>
                </c:pt>
                <c:pt idx="1">
                  <c:v>7659</c:v>
                </c:pt>
                <c:pt idx="2">
                  <c:v>7996</c:v>
                </c:pt>
              </c:numCache>
            </c:numRef>
          </c:val>
          <c:extLst>
            <c:ext xmlns:c16="http://schemas.microsoft.com/office/drawing/2014/chart" uri="{C3380CC4-5D6E-409C-BE32-E72D297353CC}">
              <c16:uniqueId val="{00000000-C0E6-4014-BC22-9217B90CA685}"/>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143</c:v>
                </c:pt>
                <c:pt idx="1">
                  <c:v>144</c:v>
                </c:pt>
                <c:pt idx="2">
                  <c:v>144</c:v>
                </c:pt>
              </c:numCache>
            </c:numRef>
          </c:val>
          <c:extLst>
            <c:ext xmlns:c16="http://schemas.microsoft.com/office/drawing/2014/chart" uri="{C3380CC4-5D6E-409C-BE32-E72D297353CC}">
              <c16:uniqueId val="{00000001-C0E6-4014-BC22-9217B90CA685}"/>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10046</c:v>
                </c:pt>
                <c:pt idx="1">
                  <c:v>10287</c:v>
                </c:pt>
                <c:pt idx="2">
                  <c:v>11775</c:v>
                </c:pt>
              </c:numCache>
            </c:numRef>
          </c:val>
          <c:extLst>
            <c:ext xmlns:c16="http://schemas.microsoft.com/office/drawing/2014/chart" uri="{C3380CC4-5D6E-409C-BE32-E72D297353CC}">
              <c16:uniqueId val="{00000002-C0E6-4014-BC22-9217B90CA685}"/>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{D059762C-4249-4598-BB9B-11E78D3A51B2}</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0655-41AC-AFC1-4C7A6BD55EB5}"/>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{0C8DA390-5846-49C0-85DB-7670ACE29CA1}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0655-41AC-AFC1-4C7A6BD55EB5}"/>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{2F555035-F323-4077-A27B-DE3FB77C9460}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0655-41AC-AFC1-4C7A6BD55EB5}"/>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{3214D935-462A-4474-B708-97992BEF1C6D}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0655-41AC-AFC1-4C7A6BD55EB5}"/>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{6EFD0E7B-1835-4ABA-84C2-CAA8B257D663}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0655-41AC-AFC1-4C7A6BD55EB5}"/>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{C9E48233-BB46-475D-B656-63F8539B2780}</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0655-41AC-AFC1-4C7A6BD55EB5}"/>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{B0DD9894-809D-4A6F-AB66-6C1FD39C11E0}</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0655-41AC-AFC1-4C7A6BD55EB5}"/>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{7DC7325E-FD9A-418E-A67C-68283143558E}</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0655-41AC-AFC1-4C7A6BD55EB5}"/>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{6AE78946-65EA-4504-87AA-CC8989B6C2BD}</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0655-41AC-AFC1-4C7A6BD55EB5}"/>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52.5</c:v>
                </c:pt>
                <c:pt idx="16">
                  <c:v>53.7</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0655-41AC-AFC1-4C7A6BD55EB5}"/>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{C9197449-ADFC-4BE1-AC99-FEC6DD3B8D5D}</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0655-41AC-AFC1-4C7A6BD55EB5}"/>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{879189AD-008E-4323-86AB-224AB6955B99}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0655-41AC-AFC1-4C7A6BD55EB5}"/>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{27189CD9-8F01-46E6-AEF7-88A9905856D2}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0655-41AC-AFC1-4C7A6BD55EB5}"/>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{FBA8F87E-BBEE-4311-BDD7-F2DF781D133B}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0655-41AC-AFC1-4C7A6BD55EB5}"/>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{747D3DB9-8006-47BB-ADCB-42C7C06AB38C}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0655-41AC-AFC1-4C7A6BD55EB5}"/>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{5AA8E433-CF26-4DF8-8F86-8FA2783395A3}</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0655-41AC-AFC1-4C7A6BD55EB5}"/>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{2A1B3CBD-5841-450F-8A1A-7D61C002E84D}</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0655-41AC-AFC1-4C7A6BD55EB5}"/>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{1832B464-7941-431A-B0B3-0B8BD44A4BD5}</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0655-41AC-AFC1-4C7A6BD55EB5}"/>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{5B1FD088-3F38-43A7-8BAA-8AF2F214D765}</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0655-41AC-AFC1-4C7A6BD55EB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57.2</c:v>
                </c:pt>
                <c:pt idx="16">
                  <c:v>58.5</c:v>
                </c:pt>
              </c:numCache>
            </c:numRef>
          </c:xVal>
          <c:yVal>
            <c:numRef>
              <c:f>公会計指標分析・財政指標組合せ分析表!$BP$55:$DC$55</c:f>
              <c:numCache>
                <c:formatCode>#,##0.0;"▲ "#,##0.0</c:formatCode>
                <c:ptCount val="40"/>
                <c:pt idx="8">
                  <c:v>33.1</c:v>
                </c:pt>
                <c:pt idx="16">
                  <c:v>31.3</c:v>
                </c:pt>
              </c:numCache>
            </c:numRef>
          </c:yVal>
          <c:smooth val="0"/>
          <c:extLst>
            <c:ext xmlns:c16="http://schemas.microsoft.com/office/drawing/2014/chart" uri="{C3380CC4-5D6E-409C-BE32-E72D297353CC}">
              <c16:uniqueId val="{00000013-0655-41AC-AFC1-4C7A6BD55EB5}"/>
            </c:ext>
          </c:extLst>
        </c:ser>
        <c:dLbls>
          <c:showLegendKey val="0"/>
          <c:showVal val="1"/>
          <c:showCatName val="0"/>
          <c:showSerName val="0"/>
          <c:showPercent val="0"/>
          <c:showBubbleSize val="0"/>
        </c:dLbls>
        <c:axId val="46179840"/>
        <c:axId val="46181760"/>
      </c:scatterChart>
      <c:valAx>
        <c:axId val="46179840"/>
        <c:scaling>
          <c:orientation val="minMax"/>
          <c:max val="58.7"/>
          <c:min val="57.1"/>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33.4"/>
          <c:min val="3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{38A853B4-30F6-47B9-82B1-DF4AECCA31DB}</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EE9D-43A7-B8D6-D622B20EA3CF}"/>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{8F824BAC-9E82-463A-8ECF-AC54DB177DC2}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EE9D-43A7-B8D6-D622B20EA3CF}"/>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{C17D9776-BA82-4F82-8397-B03FB66CDBE2}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EE9D-43A7-B8D6-D622B20EA3CF}"/>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{FEECA068-3D0C-44DC-B2F1-9AD52D488083}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EE9D-43A7-B8D6-D622B20EA3CF}"/>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{CD84C4F8-0BBD-4C34-8572-A6B6372DEAD2}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EE9D-43A7-B8D6-D622B20EA3CF}"/>
                </c:ext>
              </c:extLst>
            </c:dLbl>
            <c:dLbl>
              <c:idx val="8"/>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{D713B7A1-C528-440E-87B0-953362C331B2}</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EE9D-43A7-B8D6-D622B20EA3CF}"/>
                </c:ext>
              </c:extLst>
            </c:dLbl>
            <c:dLbl>
              <c:idx val="16"/>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{961894DE-6337-46EF-B4EE-39DA6FC678F3}</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EE9D-43A7-B8D6-D622B20EA3CF}"/>
                </c:ext>
              </c:extLst>
            </c:dLbl>
            <c:dLbl>
              <c:idx val="24"/>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{6CD290F1-13FA-49BF-B4F7-B76294BFE986}</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EE9D-43A7-B8D6-D622B20EA3CF}"/>
                </c:ext>
              </c:extLst>
            </c:dLbl>
            <c:dLbl>
              <c:idx val="32"/>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{42A62E10-8D77-4136-8B6E-892102A10537}</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EE9D-43A7-B8D6-D622B20EA3CF}"/>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2.5</c:v>
                </c:pt>
                <c:pt idx="8">
                  <c:v>2.6</c:v>
                </c:pt>
                <c:pt idx="16">
                  <c:v>3</c:v>
                </c:pt>
                <c:pt idx="24">
                  <c:v>3.2</c:v>
                </c:pt>
                <c:pt idx="32">
                  <c:v>3.2</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EE9D-43A7-B8D6-D622B20EA3CF}"/>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{D4BD6107-3EA3-4E0D-B2FF-B1A70C1E76D4}</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EE9D-43A7-B8D6-D622B20EA3CF}"/>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{B827006C-7F30-412C-8758-5EBC2A764CD6}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EE9D-43A7-B8D6-D622B20EA3CF}"/>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{AE27EDC5-DF7D-453A-8D6A-A3C594BE837B}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EE9D-43A7-B8D6-D622B20EA3CF}"/>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{C12EF4B1-DB70-4DAB-AD52-C1B776DD4194}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EE9D-43A7-B8D6-D622B20EA3CF}"/>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{38713425-52AC-4F8E-BF5B-C2ED9494B24E}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EE9D-43A7-B8D6-D622B20EA3CF}"/>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{FB767D46-0EAA-412C-B8FA-12482FD24ABD}</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EE9D-43A7-B8D6-D622B20EA3CF}"/>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{BA095936-68C8-45ED-A58D-27E464E6D08E}</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EE9D-43A7-B8D6-D622B20EA3CF}"/>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{8A13BA7C-E9E3-4EC8-B3BD-9E392DEB772B}</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EE9D-43A7-B8D6-D622B20EA3CF}"/>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{998223F2-F4AE-4A68-8B8B-2C5F6833384F}</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EE9D-43A7-B8D6-D622B20EA3CF}"/>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7.8</c:v>
                </c:pt>
                <c:pt idx="8">
                  <c:v>7.5</c:v>
                </c:pt>
                <c:pt idx="16">
                  <c:v>7.2</c:v>
                </c:pt>
                <c:pt idx="24">
                  <c:v>6.9</c:v>
                </c:pt>
                <c:pt idx="32">
                  <c:v>6.6</c:v>
                </c:pt>
              </c:numCache>
            </c:numRef>
          </c:xVal>
          <c:yVal>
            <c:numRef>
              <c:f>公会計指標分析・財政指標組合せ分析表!$BP$77:$DC$77</c:f>
              <c:numCache>
                <c:formatCode>#,##0.0;"▲ "#,##0.0</c:formatCode>
                <c:ptCount val="40"/>
                <c:pt idx="0">
                  <c:v>37.299999999999997</c:v>
                </c:pt>
                <c:pt idx="8">
                  <c:v>33.1</c:v>
                </c:pt>
                <c:pt idx="16">
                  <c:v>31.3</c:v>
                </c:pt>
                <c:pt idx="24">
                  <c:v>25.3</c:v>
                </c:pt>
                <c:pt idx="32">
                  <c:v>25.5</c:v>
                </c:pt>
              </c:numCache>
            </c:numRef>
          </c:yVal>
          <c:smooth val="0"/>
          <c:extLst>
            <c:ext xmlns:c16="http://schemas.microsoft.com/office/drawing/2014/chart" uri="{C3380CC4-5D6E-409C-BE32-E72D297353CC}">
              <c16:uniqueId val="{00000013-EE9D-43A7-B8D6-D622B20EA3CF}"/>
            </c:ext>
          </c:extLst>
        </c:ser>
        <c:dLbls>
          <c:showLegendKey val="0"/>
          <c:showVal val="1"/>
          <c:showCatName val="0"/>
          <c:showSerName val="0"/>
          <c:showPercent val="0"/>
          <c:showBubbleSize val="0"/>
        </c:dLbls>
        <c:axId val="84219776"/>
        <c:axId val="84234240"/>
      </c:scatterChart>
      <c:valAx>
        <c:axId val="84219776"/>
        <c:scaling>
          <c:orientation val="minMax"/>
          <c:max val="7.9"/>
          <c:min val="6.5"/>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40"/>
          <c:min val="2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愛知県みよし市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元利償還金等のうち普通会計における元利償還金は、割合としては大半を占めているものの残高は年々減少傾向にある。</a:t>
          </a:r>
        </a:p>
        <a:p>
          <a:r>
            <a:rPr kumimoji="1" lang="ja-JP" altLang="en-US" sz="1400">
              <a:latin typeface="ＭＳ ゴシック" pitchFamily="49" charset="-128"/>
              <a:ea typeface="ＭＳ ゴシック" pitchFamily="49" charset="-128"/>
            </a:rPr>
            <a:t>今後は普通会計だけでなく、公営企業でも病院施設や下水道施設の老朽化に伴い多くの更新費用が必要になることが見込まれる。</a:t>
          </a:r>
        </a:p>
        <a:p>
          <a:r>
            <a:rPr kumimoji="1" lang="ja-JP" altLang="en-US" sz="1400">
              <a:latin typeface="ＭＳ ゴシック" pitchFamily="49" charset="-128"/>
              <a:ea typeface="ＭＳ ゴシック" pitchFamily="49" charset="-128"/>
            </a:rPr>
            <a:t>引き続き歳入確保や経費削減に努め、基金を活用しながら公債費の適正な水準の維持に努めていく。</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数値なし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愛知県みよし市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計画的な起債の借入れにより地方債残高は減少しており、それに伴い将来負担額も減少傾向にある。</a:t>
          </a:r>
        </a:p>
        <a:p>
          <a:r>
            <a:rPr kumimoji="1" lang="ja-JP" altLang="en-US" sz="1400">
              <a:latin typeface="ＭＳ ゴシック" pitchFamily="49" charset="-128"/>
              <a:ea typeface="ＭＳ ゴシック" pitchFamily="49" charset="-128"/>
            </a:rPr>
            <a:t>充当可能財源等は、基準財政需要額算入見込額の減少が大きいが、これは地方債残高のうち今後普通交付税措置される額に相当するため、起債残高の減少に連動して減少している。充当可能基金の残高は、積極的な積立てを行い、増加している。</a:t>
          </a:r>
        </a:p>
        <a:p>
          <a:r>
            <a:rPr kumimoji="1" lang="ja-JP" altLang="en-US" sz="1400">
              <a:latin typeface="ＭＳ ゴシック" pitchFamily="49" charset="-128"/>
              <a:ea typeface="ＭＳ ゴシック" pitchFamily="49" charset="-128"/>
            </a:rPr>
            <a:t>今後も計画的な起債の発行と基金の積立てを行うことで、健全財政の維持に努めていく。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愛知県みよし市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防災基金：災害対策事業に充当するために積み立てたもの</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公園緑地保全基金：保田ヶ池公園整備工事に充当するために積み立てたもの</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企業立地促進基金：企業立地促進のために新たに設置</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本市の税収構造は、法人市民税の増減により大きく変動する特性があり、直近では、平成２０年のリーマンショック等の影響を受け、平成２１年から２５年まで法人市民税の大幅な減収があったが、その際、財政調整基金からの繰入により、行政サービスの低下を極力避け、市民生活に直結する施策について着実に執行することができた。今後も、財政調整基金と各特定目的基金を活用し、各充当対象事業の事業計画にあわせて計画的に積み立て及び取り崩しを行っ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公共施設維持管理基金：公共施設の維持管理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笑顔輝く子ども基金：子育てに関する事業の推進</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福祉基金：福祉事業の推進</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下水道施設整備基金：下水道施設の整備、維持管理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環境基金：環境保全</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公共施設維持管理基金：サンアート大規模改修工事、総合体育館大規模改修工事に充当するため積み立てたもの</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笑顔輝く子ども基金：小、中学校建設基金を廃止し新たに積み立てたもの</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その他特定目的基金については、それぞれ特定の事業を行うに際して、短期的に大きな費用負担が発生する場合に備えて基金として積み立ててきたものであり、今後も、各充当対象事業の事業計画にあわせて計画的に積み立て及び取り崩しを行っ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将来の減収見込みに伴う積み立てによるもの</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法人市民税の一部国税化、米中貿易摩擦、原材料価格の高騰、為替変動の影響を受けて低下傾向にある本市の税収を補うために財政調整基金を充当する。また、昨今の新型コロナウイルスの対策についても財政調整基金を充当して対応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積立や償還について精査しながら有効活用していく。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B6A69775-0724-4016-A9AF-8A2D4913F70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824B7486-81D5-4177-9C9E-9F0EE91A6FC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75</xdr:col>
      <xdr:colOff>0</xdr:colOff>
      <xdr:row>50</xdr:row>
      <xdr:rowOff>0</xdr:rowOff>
    </xdr:from>
    <xdr:to>
      <xdr:col>83</xdr:col>
      <xdr:colOff>0</xdr:colOff>
      <xdr:row>52</xdr:row>
      <xdr:rowOff>0</xdr:rowOff>
    </xdr:to>
    <xdr:sp macro="" textlink="">
      <xdr:nvSpPr>
        <xdr:cNvPr id="4" name="正方形/長方形 3">
          <a:extLst>
            <a:ext uri="{FF2B5EF4-FFF2-40B4-BE49-F238E27FC236}">
              <a16:creationId xmlns:a16="http://schemas.microsoft.com/office/drawing/2014/main" id="{730B986D-A3AA-475A-BE85-AFECB1A4D191}"/>
            </a:ext>
          </a:extLst>
        </xdr:cNvPr>
        <xdr:cNvSpPr/>
      </xdr:nvSpPr>
      <xdr:spPr>
        <a:xfrm>
          <a:off x="14582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5" name="正方形/長方形 4">
          <a:extLst>
            <a:ext uri="{FF2B5EF4-FFF2-40B4-BE49-F238E27FC236}">
              <a16:creationId xmlns:a16="http://schemas.microsoft.com/office/drawing/2014/main" id="{7065AB7B-59DA-4F5F-A930-C2AEF864D025}"/>
            </a:ext>
          </a:extLst>
        </xdr:cNvPr>
        <xdr:cNvSpPr/>
      </xdr:nvSpPr>
      <xdr:spPr>
        <a:xfrm>
          <a:off x="16106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6" name="正方形/長方形 5">
          <a:extLst>
            <a:ext uri="{FF2B5EF4-FFF2-40B4-BE49-F238E27FC236}">
              <a16:creationId xmlns:a16="http://schemas.microsoft.com/office/drawing/2014/main" id="{2C8371C0-6595-414C-B15C-CFDED344F482}"/>
            </a:ext>
          </a:extLst>
        </xdr:cNvPr>
        <xdr:cNvSpPr/>
      </xdr:nvSpPr>
      <xdr:spPr>
        <a:xfrm>
          <a:off x="13058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7" name="正方形/長方形 6">
          <a:extLst>
            <a:ext uri="{FF2B5EF4-FFF2-40B4-BE49-F238E27FC236}">
              <a16:creationId xmlns:a16="http://schemas.microsoft.com/office/drawing/2014/main" id="{4ED0D40E-43C7-45A5-A187-BE49EC85477F}"/>
            </a:ext>
          </a:extLst>
        </xdr:cNvPr>
        <xdr:cNvSpPr/>
      </xdr:nvSpPr>
      <xdr:spPr>
        <a:xfrm>
          <a:off x="14582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8" name="正方形/長方形 7">
          <a:extLst>
            <a:ext uri="{FF2B5EF4-FFF2-40B4-BE49-F238E27FC236}">
              <a16:creationId xmlns:a16="http://schemas.microsoft.com/office/drawing/2014/main" id="{EC6FA4D1-A8C3-4319-849B-2042D69F5633}"/>
            </a:ext>
          </a:extLst>
        </xdr:cNvPr>
        <xdr:cNvSpPr/>
      </xdr:nvSpPr>
      <xdr:spPr>
        <a:xfrm>
          <a:off x="16106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9" name="正方形/長方形 8">
          <a:extLst>
            <a:ext uri="{FF2B5EF4-FFF2-40B4-BE49-F238E27FC236}">
              <a16:creationId xmlns:a16="http://schemas.microsoft.com/office/drawing/2014/main" id="{E738604B-8229-4D59-92AE-B04697A0EE0D}"/>
            </a:ext>
          </a:extLst>
        </xdr:cNvPr>
        <xdr:cNvSpPr/>
      </xdr:nvSpPr>
      <xdr:spPr>
        <a:xfrm>
          <a:off x="17630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0" name="正方形/長方形 9">
          <a:extLst>
            <a:ext uri="{FF2B5EF4-FFF2-40B4-BE49-F238E27FC236}">
              <a16:creationId xmlns:a16="http://schemas.microsoft.com/office/drawing/2014/main" id="{307D159B-A803-477C-8F03-0C59FA7D40F9}"/>
            </a:ext>
          </a:extLst>
        </xdr:cNvPr>
        <xdr:cNvSpPr/>
      </xdr:nvSpPr>
      <xdr:spPr>
        <a:xfrm>
          <a:off x="19154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1" name="正方形/長方形 10">
          <a:extLst>
            <a:ext uri="{FF2B5EF4-FFF2-40B4-BE49-F238E27FC236}">
              <a16:creationId xmlns:a16="http://schemas.microsoft.com/office/drawing/2014/main" id="{32D4A04B-CBBE-481B-886D-33036D1DC586}"/>
            </a:ext>
          </a:extLst>
        </xdr:cNvPr>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2" name="正方形/長方形 11">
          <a:extLst>
            <a:ext uri="{FF2B5EF4-FFF2-40B4-BE49-F238E27FC236}">
              <a16:creationId xmlns:a16="http://schemas.microsoft.com/office/drawing/2014/main" id="{4CAF362B-9096-498E-A5E4-1C52ACE835C2}"/>
            </a:ext>
          </a:extLst>
        </xdr:cNvPr>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3" name="正方形/長方形 12">
          <a:extLst>
            <a:ext uri="{FF2B5EF4-FFF2-40B4-BE49-F238E27FC236}">
              <a16:creationId xmlns:a16="http://schemas.microsoft.com/office/drawing/2014/main" id="{6DB72C2A-CBC7-46DF-A885-0A0F7E6000D7}"/>
            </a:ext>
          </a:extLst>
        </xdr:cNvPr>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4" name="正方形/長方形 13">
          <a:extLst>
            <a:ext uri="{FF2B5EF4-FFF2-40B4-BE49-F238E27FC236}">
              <a16:creationId xmlns:a16="http://schemas.microsoft.com/office/drawing/2014/main" id="{661B77A9-E0A1-4AE4-A4C3-E8D2589CD3FC}"/>
            </a:ext>
          </a:extLst>
        </xdr:cNvPr>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愛知県みよし市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5" name="正方形/長方形 14">
          <a:extLst>
            <a:ext uri="{FF2B5EF4-FFF2-40B4-BE49-F238E27FC236}">
              <a16:creationId xmlns:a16="http://schemas.microsoft.com/office/drawing/2014/main" id="{62C38CB2-A20A-40ED-97F1-4E7034D5DF5E}"/>
            </a:ext>
          </a:extLst>
        </xdr:cNvPr>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6" name="正方形/長方形 15">
          <a:extLst>
            <a:ext uri="{FF2B5EF4-FFF2-40B4-BE49-F238E27FC236}">
              <a16:creationId xmlns:a16="http://schemas.microsoft.com/office/drawing/2014/main" id="{0F49357C-3452-4852-A30E-696C54823747}"/>
            </a:ext>
          </a:extLst>
        </xdr:cNvPr>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7" name="正方形/長方形 16">
          <a:extLst>
            <a:ext uri="{FF2B5EF4-FFF2-40B4-BE49-F238E27FC236}">
              <a16:creationId xmlns:a16="http://schemas.microsoft.com/office/drawing/2014/main" id="{C13F04B1-BE80-4875-9D37-27DAABEB1E05}"/>
            </a:ext>
          </a:extLst>
        </xdr:cNvPr>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8" name="正方形/長方形 17">
          <a:extLst>
            <a:ext uri="{FF2B5EF4-FFF2-40B4-BE49-F238E27FC236}">
              <a16:creationId xmlns:a16="http://schemas.microsoft.com/office/drawing/2014/main" id="{620C289C-6702-44E0-8494-E495DC2608B7}"/>
            </a:ext>
          </a:extLst>
        </xdr:cNvPr>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9" name="正方形/長方形 18">
          <a:extLst>
            <a:ext uri="{FF2B5EF4-FFF2-40B4-BE49-F238E27FC236}">
              <a16:creationId xmlns:a16="http://schemas.microsoft.com/office/drawing/2014/main" id="{61484120-1773-4955-9595-E6326E57236F}"/>
            </a:ext>
          </a:extLst>
        </xdr:cNvPr>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0" name="正方形/長方形 19">
          <a:extLst>
            <a:ext uri="{FF2B5EF4-FFF2-40B4-BE49-F238E27FC236}">
              <a16:creationId xmlns:a16="http://schemas.microsoft.com/office/drawing/2014/main" id="{B8794D49-8682-4F80-99AD-1A76C03BCC94}"/>
            </a:ext>
          </a:extLst>
        </xdr:cNvPr>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61,145
58,980
32.19
29,917,390
27,620,031
1,780,301
18,037,571
6,165,526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1" name="正方形/長方形 20">
          <a:extLst>
            <a:ext uri="{FF2B5EF4-FFF2-40B4-BE49-F238E27FC236}">
              <a16:creationId xmlns:a16="http://schemas.microsoft.com/office/drawing/2014/main" id="{74D930B5-B33E-43A4-B220-AE8B4BA7E5FA}"/>
            </a:ext>
          </a:extLst>
        </xdr:cNvPr>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2" name="正方形/長方形 21">
          <a:extLst>
            <a:ext uri="{FF2B5EF4-FFF2-40B4-BE49-F238E27FC236}">
              <a16:creationId xmlns:a16="http://schemas.microsoft.com/office/drawing/2014/main" id="{A1F02606-2608-4E7A-BFDB-9482C8D9E96F}"/>
            </a:ext>
          </a:extLst>
        </xdr:cNvPr>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3" name="正方形/長方形 22">
          <a:extLst>
            <a:ext uri="{FF2B5EF4-FFF2-40B4-BE49-F238E27FC236}">
              <a16:creationId xmlns:a16="http://schemas.microsoft.com/office/drawing/2014/main" id="{39638168-E74C-4B34-B352-676F33D02428}"/>
            </a:ext>
          </a:extLst>
        </xdr:cNvPr>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4" name="正方形/長方形 23">
          <a:extLst>
            <a:ext uri="{FF2B5EF4-FFF2-40B4-BE49-F238E27FC236}">
              <a16:creationId xmlns:a16="http://schemas.microsoft.com/office/drawing/2014/main" id="{5E1A0BCC-6F08-4004-B39B-709A2DBD9A57}"/>
            </a:ext>
          </a:extLst>
        </xdr:cNvPr>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5" name="正方形/長方形 24">
          <a:extLst>
            <a:ext uri="{FF2B5EF4-FFF2-40B4-BE49-F238E27FC236}">
              <a16:creationId xmlns:a16="http://schemas.microsoft.com/office/drawing/2014/main" id="{C3BB5DB0-ACA1-4D90-9255-E0B6454AB73F}"/>
            </a:ext>
          </a:extLst>
        </xdr:cNvPr>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6" name="正方形/長方形 25">
          <a:extLst>
            <a:ext uri="{FF2B5EF4-FFF2-40B4-BE49-F238E27FC236}">
              <a16:creationId xmlns:a16="http://schemas.microsoft.com/office/drawing/2014/main" id="{4781BE81-A07D-48A1-A2C0-0C38310DD4A7}"/>
            </a:ext>
          </a:extLst>
        </xdr:cNvPr>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7" name="角丸四角形 26">
          <a:extLst>
            <a:ext uri="{FF2B5EF4-FFF2-40B4-BE49-F238E27FC236}">
              <a16:creationId xmlns:a16="http://schemas.microsoft.com/office/drawing/2014/main" id="{B3431BA4-5557-4BF9-837B-64960D4B74AF}"/>
            </a:ext>
          </a:extLst>
        </xdr:cNvPr>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8" name="正方形/長方形 27">
          <a:extLst>
            <a:ext uri="{FF2B5EF4-FFF2-40B4-BE49-F238E27FC236}">
              <a16:creationId xmlns:a16="http://schemas.microsoft.com/office/drawing/2014/main" id="{AF467F66-62B3-4EA1-A37C-FDB8C87645DA}"/>
            </a:ext>
          </a:extLst>
        </xdr:cNvPr>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9" name="正方形/長方形 28">
          <a:extLst>
            <a:ext uri="{FF2B5EF4-FFF2-40B4-BE49-F238E27FC236}">
              <a16:creationId xmlns:a16="http://schemas.microsoft.com/office/drawing/2014/main" id="{0606A63E-9149-4214-A391-7CF5FAA1CEDB}"/>
            </a:ext>
          </a:extLst>
        </xdr:cNvPr>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0" name="正方形/長方形 29">
          <a:extLst>
            <a:ext uri="{FF2B5EF4-FFF2-40B4-BE49-F238E27FC236}">
              <a16:creationId xmlns:a16="http://schemas.microsoft.com/office/drawing/2014/main" id="{5618AF05-29D1-4296-8A93-5C49ED6DB5AE}"/>
            </a:ext>
          </a:extLst>
        </xdr:cNvPr>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1" name="直線コネクタ 30">
          <a:extLst>
            <a:ext uri="{FF2B5EF4-FFF2-40B4-BE49-F238E27FC236}">
              <a16:creationId xmlns:a16="http://schemas.microsoft.com/office/drawing/2014/main" id="{EAC7EA66-BFA3-48D8-BF41-5E1CDEB9457F}"/>
            </a:ext>
          </a:extLst>
        </xdr:cNvPr>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2" name="楕円 31">
          <a:extLst>
            <a:ext uri="{FF2B5EF4-FFF2-40B4-BE49-F238E27FC236}">
              <a16:creationId xmlns:a16="http://schemas.microsoft.com/office/drawing/2014/main" id="{9FC53B0C-B814-4787-B680-157E22479EB5}"/>
            </a:ext>
          </a:extLst>
        </xdr:cNvPr>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3" name="フローチャート: 判断 32">
          <a:extLst>
            <a:ext uri="{FF2B5EF4-FFF2-40B4-BE49-F238E27FC236}">
              <a16:creationId xmlns:a16="http://schemas.microsoft.com/office/drawing/2014/main" id="{64742FC4-C5E0-41E6-9095-7FD11514FC43}"/>
            </a:ext>
          </a:extLst>
        </xdr:cNvPr>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4" name="直線コネクタ 33">
          <a:extLst>
            <a:ext uri="{FF2B5EF4-FFF2-40B4-BE49-F238E27FC236}">
              <a16:creationId xmlns:a16="http://schemas.microsoft.com/office/drawing/2014/main" id="{C8D275F7-EF22-4AAE-9788-39FF9CFAA2EF}"/>
            </a:ext>
          </a:extLst>
        </xdr:cNvPr>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5" name="直線コネクタ 34">
          <a:extLst>
            <a:ext uri="{FF2B5EF4-FFF2-40B4-BE49-F238E27FC236}">
              <a16:creationId xmlns:a16="http://schemas.microsoft.com/office/drawing/2014/main" id="{F76A7D88-99DB-4435-BBE0-2A7FA0ECE629}"/>
            </a:ext>
          </a:extLst>
        </xdr:cNvPr>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6" name="直線コネクタ 35">
          <a:extLst>
            <a:ext uri="{FF2B5EF4-FFF2-40B4-BE49-F238E27FC236}">
              <a16:creationId xmlns:a16="http://schemas.microsoft.com/office/drawing/2014/main" id="{D56B9B12-5B93-44E2-A32D-75297906C1B8}"/>
            </a:ext>
          </a:extLst>
        </xdr:cNvPr>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7" name="直線コネクタ 36">
          <a:extLst>
            <a:ext uri="{FF2B5EF4-FFF2-40B4-BE49-F238E27FC236}">
              <a16:creationId xmlns:a16="http://schemas.microsoft.com/office/drawing/2014/main" id="{67D96FB8-D2CD-4B34-B97C-870F2C947BAB}"/>
            </a:ext>
          </a:extLst>
        </xdr:cNvPr>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8" name="テキスト ボックス 37">
          <a:extLst>
            <a:ext uri="{FF2B5EF4-FFF2-40B4-BE49-F238E27FC236}">
              <a16:creationId xmlns:a16="http://schemas.microsoft.com/office/drawing/2014/main" id="{16BB16DF-58AF-4A57-9B5B-34F6A58F56D6}"/>
            </a:ext>
          </a:extLst>
        </xdr:cNvPr>
        <xdr:cNvSpPr txBox="1"/>
      </xdr:nvSpPr>
      <xdr:spPr>
        <a:xfrm>
          <a:off x="419100" y="20923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9" name="テキスト ボックス 38">
          <a:extLst>
            <a:ext uri="{FF2B5EF4-FFF2-40B4-BE49-F238E27FC236}">
              <a16:creationId xmlns:a16="http://schemas.microsoft.com/office/drawing/2014/main" id="{F30826F9-D825-47B0-A650-0384D48969E7}"/>
            </a:ext>
          </a:extLst>
        </xdr:cNvPr>
        <xdr:cNvSpPr txBox="1"/>
      </xdr:nvSpPr>
      <xdr:spPr>
        <a:xfrm>
          <a:off x="419100" y="23336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40" name="テキスト ボックス 39">
          <a:extLst>
            <a:ext uri="{FF2B5EF4-FFF2-40B4-BE49-F238E27FC236}">
              <a16:creationId xmlns:a16="http://schemas.microsoft.com/office/drawing/2014/main" id="{48065D27-FAF4-44E8-8102-D3AE3072A00A}"/>
            </a:ext>
          </a:extLst>
        </xdr:cNvPr>
        <xdr:cNvSpPr txBox="1"/>
      </xdr:nvSpPr>
      <xdr:spPr>
        <a:xfrm>
          <a:off x="419100" y="2574925"/>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1" name="テキスト ボックス 40">
          <a:extLst>
            <a:ext uri="{FF2B5EF4-FFF2-40B4-BE49-F238E27FC236}">
              <a16:creationId xmlns:a16="http://schemas.microsoft.com/office/drawing/2014/main" id="{95D1F7F6-98BA-406D-83EB-069ACCEC2132}"/>
            </a:ext>
          </a:extLst>
        </xdr:cNvPr>
        <xdr:cNvSpPr txBox="1"/>
      </xdr:nvSpPr>
      <xdr:spPr>
        <a:xfrm>
          <a:off x="419100" y="281622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2" name="テキスト ボックス 41">
          <a:extLst>
            <a:ext uri="{FF2B5EF4-FFF2-40B4-BE49-F238E27FC236}">
              <a16:creationId xmlns:a16="http://schemas.microsoft.com/office/drawing/2014/main" id="{EF7BE1C8-2630-4FEF-BCB0-55586D0A48C1}"/>
            </a:ext>
          </a:extLst>
        </xdr:cNvPr>
        <xdr:cNvSpPr txBox="1"/>
      </xdr:nvSpPr>
      <xdr:spPr>
        <a:xfrm>
          <a:off x="419100" y="305752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3" name="正方形/長方形 42">
          <a:extLst>
            <a:ext uri="{FF2B5EF4-FFF2-40B4-BE49-F238E27FC236}">
              <a16:creationId xmlns:a16="http://schemas.microsoft.com/office/drawing/2014/main" id="{4B580679-7E13-4CE0-BB72-86603F05D5C3}"/>
            </a:ext>
          </a:extLst>
        </xdr:cNvPr>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4" name="正方形/長方形 43">
          <a:extLst>
            <a:ext uri="{FF2B5EF4-FFF2-40B4-BE49-F238E27FC236}">
              <a16:creationId xmlns:a16="http://schemas.microsoft.com/office/drawing/2014/main" id="{43444326-8F11-4E84-B602-2CB9E0866655}"/>
            </a:ext>
          </a:extLst>
        </xdr:cNvPr>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45" name="正方形/長方形 44">
          <a:extLst>
            <a:ext uri="{FF2B5EF4-FFF2-40B4-BE49-F238E27FC236}">
              <a16:creationId xmlns:a16="http://schemas.microsoft.com/office/drawing/2014/main" id="{A272C79C-1F29-4769-BD8B-3DA4DFEFCA7B}"/>
            </a:ext>
          </a:extLst>
        </xdr:cNvPr>
        <xdr:cNvSpPr/>
      </xdr:nvSpPr>
      <xdr:spPr>
        <a:xfrm>
          <a:off x="4012062" y="3836446"/>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6" name="正方形/長方形 45">
          <a:extLst>
            <a:ext uri="{FF2B5EF4-FFF2-40B4-BE49-F238E27FC236}">
              <a16:creationId xmlns:a16="http://schemas.microsoft.com/office/drawing/2014/main" id="{7CF3D805-9344-4C70-AF31-BCAF8EA5A50A}"/>
            </a:ext>
          </a:extLst>
        </xdr:cNvPr>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7" name="正方形/長方形 46">
          <a:extLst>
            <a:ext uri="{FF2B5EF4-FFF2-40B4-BE49-F238E27FC236}">
              <a16:creationId xmlns:a16="http://schemas.microsoft.com/office/drawing/2014/main" id="{510EADF4-D2DC-4C48-8C95-C5B8612C3892}"/>
            </a:ext>
          </a:extLst>
        </xdr:cNvPr>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8" name="正方形/長方形 47">
          <a:extLst>
            <a:ext uri="{FF2B5EF4-FFF2-40B4-BE49-F238E27FC236}">
              <a16:creationId xmlns:a16="http://schemas.microsoft.com/office/drawing/2014/main" id="{9A03A5CF-88B7-4E6C-BCCE-816443B40FD4}"/>
            </a:ext>
          </a:extLst>
        </xdr:cNvPr>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9" name="正方形/長方形 48">
          <a:extLst>
            <a:ext uri="{FF2B5EF4-FFF2-40B4-BE49-F238E27FC236}">
              <a16:creationId xmlns:a16="http://schemas.microsoft.com/office/drawing/2014/main" id="{65B3E282-B00F-4DE3-8D1A-38383F7DB95C}"/>
            </a:ext>
          </a:extLst>
        </xdr:cNvPr>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0" name="正方形/長方形 49">
          <a:extLst>
            <a:ext uri="{FF2B5EF4-FFF2-40B4-BE49-F238E27FC236}">
              <a16:creationId xmlns:a16="http://schemas.microsoft.com/office/drawing/2014/main" id="{B3EA736F-436C-4BAD-A07C-F7AA4CB9BBD0}"/>
            </a:ext>
          </a:extLst>
        </xdr:cNvPr>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1" name="正方形/長方形 50">
          <a:extLst>
            <a:ext uri="{FF2B5EF4-FFF2-40B4-BE49-F238E27FC236}">
              <a16:creationId xmlns:a16="http://schemas.microsoft.com/office/drawing/2014/main" id="{A23D6F28-B8C4-444B-A817-1463C659B0E7}"/>
            </a:ext>
          </a:extLst>
        </xdr:cNvPr>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2" name="正方形/長方形 51">
          <a:extLst>
            <a:ext uri="{FF2B5EF4-FFF2-40B4-BE49-F238E27FC236}">
              <a16:creationId xmlns:a16="http://schemas.microsoft.com/office/drawing/2014/main" id="{35F98DBD-4E3F-4D90-AE72-7016FD371B57}"/>
            </a:ext>
          </a:extLst>
        </xdr:cNvPr>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3" name="正方形/長方形 52">
          <a:extLst>
            <a:ext uri="{FF2B5EF4-FFF2-40B4-BE49-F238E27FC236}">
              <a16:creationId xmlns:a16="http://schemas.microsoft.com/office/drawing/2014/main" id="{D9E39DC3-B93F-40F5-8CA3-5BBC4B1375C0}"/>
            </a:ext>
          </a:extLst>
        </xdr:cNvPr>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4" name="正方形/長方形 53">
          <a:extLst>
            <a:ext uri="{FF2B5EF4-FFF2-40B4-BE49-F238E27FC236}">
              <a16:creationId xmlns:a16="http://schemas.microsoft.com/office/drawing/2014/main" id="{D34010E8-743C-4A48-B296-F8C011F61B6B}"/>
            </a:ext>
          </a:extLst>
        </xdr:cNvPr>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5" name="テキスト ボックス 54">
          <a:extLst>
            <a:ext uri="{FF2B5EF4-FFF2-40B4-BE49-F238E27FC236}">
              <a16:creationId xmlns:a16="http://schemas.microsoft.com/office/drawing/2014/main" id="{1E6E899A-2362-4A96-9293-981EA0EC5203}"/>
            </a:ext>
          </a:extLst>
        </xdr:cNvPr>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有形固定資産減価償却率について、本市は類似団体より低い水準で推移している。これは、庁舎、図書館等の建設年が新しい施設が多いためである。今後は減価償却が進み、それに伴い有形固定資産減価償却率も高くなっていくことが想定される。公共施設等総合管理計画及び個別施設計画に基づき、施設の見直しを行い、維持管理、長寿命化等の対策を行っていく。</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6" name="テキスト ボックス 55">
          <a:extLst>
            <a:ext uri="{FF2B5EF4-FFF2-40B4-BE49-F238E27FC236}">
              <a16:creationId xmlns:a16="http://schemas.microsoft.com/office/drawing/2014/main" id="{EEF61C1B-71D2-4BFD-9A3A-A7EED06EB9D7}"/>
            </a:ext>
          </a:extLst>
        </xdr:cNvPr>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7" name="直線コネクタ 56">
          <a:extLst>
            <a:ext uri="{FF2B5EF4-FFF2-40B4-BE49-F238E27FC236}">
              <a16:creationId xmlns:a16="http://schemas.microsoft.com/office/drawing/2014/main" id="{A47AF8C3-7D6C-40A2-89D3-BF1159480B15}"/>
            </a:ext>
          </a:extLst>
        </xdr:cNvPr>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8" name="テキスト ボックス 57">
          <a:extLst>
            <a:ext uri="{FF2B5EF4-FFF2-40B4-BE49-F238E27FC236}">
              <a16:creationId xmlns:a16="http://schemas.microsoft.com/office/drawing/2014/main" id="{AAF9506C-DB9D-4BCF-9EB0-F755B9503D42}"/>
            </a:ext>
          </a:extLst>
        </xdr:cNvPr>
        <xdr:cNvSpPr txBox="1"/>
      </xdr:nvSpPr>
      <xdr:spPr>
        <a:xfrm>
          <a:off x="847106" y="6246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9" name="直線コネクタ 58">
          <a:extLst>
            <a:ext uri="{FF2B5EF4-FFF2-40B4-BE49-F238E27FC236}">
              <a16:creationId xmlns:a16="http://schemas.microsoft.com/office/drawing/2014/main" id="{876E5023-158F-402A-A0FD-C77EA6D1FF9C}"/>
            </a:ext>
          </a:extLst>
        </xdr:cNvPr>
        <xdr:cNvCxnSpPr/>
      </xdr:nvCxnSpPr>
      <xdr:spPr>
        <a:xfrm>
          <a:off x="1270000" y="603204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60" name="テキスト ボックス 59">
          <a:extLst>
            <a:ext uri="{FF2B5EF4-FFF2-40B4-BE49-F238E27FC236}">
              <a16:creationId xmlns:a16="http://schemas.microsoft.com/office/drawing/2014/main" id="{46FBAE83-BF2B-43EC-9C41-65F1D3C3CF74}"/>
            </a:ext>
          </a:extLst>
        </xdr:cNvPr>
        <xdr:cNvSpPr txBox="1"/>
      </xdr:nvSpPr>
      <xdr:spPr>
        <a:xfrm>
          <a:off x="847106" y="593824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1" name="直線コネクタ 60">
          <a:extLst>
            <a:ext uri="{FF2B5EF4-FFF2-40B4-BE49-F238E27FC236}">
              <a16:creationId xmlns:a16="http://schemas.microsoft.com/office/drawing/2014/main" id="{F522151D-E9C9-44C0-AAB3-08C0B8E2779A}"/>
            </a:ext>
          </a:extLst>
        </xdr:cNvPr>
        <xdr:cNvCxnSpPr/>
      </xdr:nvCxnSpPr>
      <xdr:spPr>
        <a:xfrm>
          <a:off x="1270000" y="572361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2" name="テキスト ボックス 61">
          <a:extLst>
            <a:ext uri="{FF2B5EF4-FFF2-40B4-BE49-F238E27FC236}">
              <a16:creationId xmlns:a16="http://schemas.microsoft.com/office/drawing/2014/main" id="{18767294-461D-429C-9152-F8C027D68E02}"/>
            </a:ext>
          </a:extLst>
        </xdr:cNvPr>
        <xdr:cNvSpPr txBox="1"/>
      </xdr:nvSpPr>
      <xdr:spPr>
        <a:xfrm>
          <a:off x="847106" y="562981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3" name="直線コネクタ 62">
          <a:extLst>
            <a:ext uri="{FF2B5EF4-FFF2-40B4-BE49-F238E27FC236}">
              <a16:creationId xmlns:a16="http://schemas.microsoft.com/office/drawing/2014/main" id="{6B01572E-7E41-4085-820C-68900FD2AE86}"/>
            </a:ext>
          </a:extLst>
        </xdr:cNvPr>
        <xdr:cNvCxnSpPr/>
      </xdr:nvCxnSpPr>
      <xdr:spPr>
        <a:xfrm>
          <a:off x="1270000" y="5415189"/>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4" name="テキスト ボックス 63">
          <a:extLst>
            <a:ext uri="{FF2B5EF4-FFF2-40B4-BE49-F238E27FC236}">
              <a16:creationId xmlns:a16="http://schemas.microsoft.com/office/drawing/2014/main" id="{27F2EDB3-8907-4A22-8AFD-7254C34D97C0}"/>
            </a:ext>
          </a:extLst>
        </xdr:cNvPr>
        <xdr:cNvSpPr txBox="1"/>
      </xdr:nvSpPr>
      <xdr:spPr>
        <a:xfrm>
          <a:off x="847106" y="5321388"/>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5" name="直線コネクタ 64">
          <a:extLst>
            <a:ext uri="{FF2B5EF4-FFF2-40B4-BE49-F238E27FC236}">
              <a16:creationId xmlns:a16="http://schemas.microsoft.com/office/drawing/2014/main" id="{4C00A248-45DB-40A4-969A-3D2B7D8A26D1}"/>
            </a:ext>
          </a:extLst>
        </xdr:cNvPr>
        <xdr:cNvCxnSpPr/>
      </xdr:nvCxnSpPr>
      <xdr:spPr>
        <a:xfrm>
          <a:off x="1270000" y="5106761"/>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6" name="テキスト ボックス 65">
          <a:extLst>
            <a:ext uri="{FF2B5EF4-FFF2-40B4-BE49-F238E27FC236}">
              <a16:creationId xmlns:a16="http://schemas.microsoft.com/office/drawing/2014/main" id="{297A96B3-1762-4DF9-AD62-49C16EA16EE8}"/>
            </a:ext>
          </a:extLst>
        </xdr:cNvPr>
        <xdr:cNvSpPr txBox="1"/>
      </xdr:nvSpPr>
      <xdr:spPr>
        <a:xfrm>
          <a:off x="847106" y="5012960"/>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7" name="直線コネクタ 66">
          <a:extLst>
            <a:ext uri="{FF2B5EF4-FFF2-40B4-BE49-F238E27FC236}">
              <a16:creationId xmlns:a16="http://schemas.microsoft.com/office/drawing/2014/main" id="{AF6AC7A1-995B-4FEA-970D-BFF98EA9AA29}"/>
            </a:ext>
          </a:extLst>
        </xdr:cNvPr>
        <xdr:cNvCxnSpPr/>
      </xdr:nvCxnSpPr>
      <xdr:spPr>
        <a:xfrm>
          <a:off x="1270000" y="479833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8" name="テキスト ボックス 67">
          <a:extLst>
            <a:ext uri="{FF2B5EF4-FFF2-40B4-BE49-F238E27FC236}">
              <a16:creationId xmlns:a16="http://schemas.microsoft.com/office/drawing/2014/main" id="{666D6F31-EEBD-430E-9B5B-406254553862}"/>
            </a:ext>
          </a:extLst>
        </xdr:cNvPr>
        <xdr:cNvSpPr txBox="1"/>
      </xdr:nvSpPr>
      <xdr:spPr>
        <a:xfrm>
          <a:off x="847106" y="470453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9" name="直線コネクタ 68">
          <a:extLst>
            <a:ext uri="{FF2B5EF4-FFF2-40B4-BE49-F238E27FC236}">
              <a16:creationId xmlns:a16="http://schemas.microsoft.com/office/drawing/2014/main" id="{DA48CEC5-D0B9-4551-BC62-C24C10A7D21A}"/>
            </a:ext>
          </a:extLst>
        </xdr:cNvPr>
        <xdr:cNvCxnSpPr/>
      </xdr:nvCxnSpPr>
      <xdr:spPr>
        <a:xfrm>
          <a:off x="1270000" y="448990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70" name="テキスト ボックス 69">
          <a:extLst>
            <a:ext uri="{FF2B5EF4-FFF2-40B4-BE49-F238E27FC236}">
              <a16:creationId xmlns:a16="http://schemas.microsoft.com/office/drawing/2014/main" id="{4512C67B-0ED9-4CCB-9CB8-37140D3EE5EF}"/>
            </a:ext>
          </a:extLst>
        </xdr:cNvPr>
        <xdr:cNvSpPr txBox="1"/>
      </xdr:nvSpPr>
      <xdr:spPr>
        <a:xfrm>
          <a:off x="847106" y="439610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1" name="直線コネクタ 70">
          <a:extLst>
            <a:ext uri="{FF2B5EF4-FFF2-40B4-BE49-F238E27FC236}">
              <a16:creationId xmlns:a16="http://schemas.microsoft.com/office/drawing/2014/main" id="{A897F97E-2FD4-4C34-8FAA-18AC78839BC6}"/>
            </a:ext>
          </a:extLst>
        </xdr:cNvPr>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2" name="テキスト ボックス 71">
          <a:extLst>
            <a:ext uri="{FF2B5EF4-FFF2-40B4-BE49-F238E27FC236}">
              <a16:creationId xmlns:a16="http://schemas.microsoft.com/office/drawing/2014/main" id="{05D58B15-FAFD-4439-A948-B1C96C3F5904}"/>
            </a:ext>
          </a:extLst>
        </xdr:cNvPr>
        <xdr:cNvSpPr txBox="1"/>
      </xdr:nvSpPr>
      <xdr:spPr>
        <a:xfrm>
          <a:off x="847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3" name="有形固定資産減価償却率グラフ枠">
          <a:extLst>
            <a:ext uri="{FF2B5EF4-FFF2-40B4-BE49-F238E27FC236}">
              <a16:creationId xmlns:a16="http://schemas.microsoft.com/office/drawing/2014/main" id="{0E0D6770-C7DF-4851-956A-0841679E740A}"/>
            </a:ext>
          </a:extLst>
        </xdr:cNvPr>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51979</xdr:rowOff>
    </xdr:from>
    <xdr:to>
      <xdr:col>23</xdr:col>
      <xdr:colOff>85090</xdr:colOff>
      <xdr:row>34</xdr:row>
      <xdr:rowOff>54701</xdr:rowOff>
    </xdr:to>
    <xdr:cxnSp macro="">
      <xdr:nvCxnSpPr>
        <xdr:cNvPr id="74" name="直線コネクタ 73">
          <a:extLst>
            <a:ext uri="{FF2B5EF4-FFF2-40B4-BE49-F238E27FC236}">
              <a16:creationId xmlns:a16="http://schemas.microsoft.com/office/drawing/2014/main" id="{FABA34D8-CF8D-475A-BF15-0CB7B58BAB87}"/>
            </a:ext>
          </a:extLst>
        </xdr:cNvPr>
        <xdr:cNvCxnSpPr/>
      </xdr:nvCxnSpPr>
      <xdr:spPr>
        <a:xfrm flipV="1">
          <a:off x="4760595" y="4681129"/>
          <a:ext cx="1270" cy="12028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58528</xdr:rowOff>
    </xdr:from>
    <xdr:ext cx="405111" cy="259045"/>
    <xdr:sp macro="" textlink="">
      <xdr:nvSpPr>
        <xdr:cNvPr id="75" name="有形固定資産減価償却率最小値テキスト">
          <a:extLst>
            <a:ext uri="{FF2B5EF4-FFF2-40B4-BE49-F238E27FC236}">
              <a16:creationId xmlns:a16="http://schemas.microsoft.com/office/drawing/2014/main" id="{804540D4-529D-4D24-AE6C-B91DC07BD954}"/>
            </a:ext>
          </a:extLst>
        </xdr:cNvPr>
        <xdr:cNvSpPr txBox="1"/>
      </xdr:nvSpPr>
      <xdr:spPr>
        <a:xfrm>
          <a:off x="4813300" y="58878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54701</xdr:rowOff>
    </xdr:from>
    <xdr:to>
      <xdr:col>23</xdr:col>
      <xdr:colOff>174625</xdr:colOff>
      <xdr:row>34</xdr:row>
      <xdr:rowOff>54701</xdr:rowOff>
    </xdr:to>
    <xdr:cxnSp macro="">
      <xdr:nvCxnSpPr>
        <xdr:cNvPr id="76" name="直線コネクタ 75">
          <a:extLst>
            <a:ext uri="{FF2B5EF4-FFF2-40B4-BE49-F238E27FC236}">
              <a16:creationId xmlns:a16="http://schemas.microsoft.com/office/drawing/2014/main" id="{EC6CFB28-7C05-4F57-8EFE-07B81AF45413}"/>
            </a:ext>
          </a:extLst>
        </xdr:cNvPr>
        <xdr:cNvCxnSpPr/>
      </xdr:nvCxnSpPr>
      <xdr:spPr>
        <a:xfrm>
          <a:off x="4673600" y="58840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170106</xdr:rowOff>
    </xdr:from>
    <xdr:ext cx="405111" cy="259045"/>
    <xdr:sp macro="" textlink="">
      <xdr:nvSpPr>
        <xdr:cNvPr id="77" name="有形固定資産減価償却率最大値テキスト">
          <a:extLst>
            <a:ext uri="{FF2B5EF4-FFF2-40B4-BE49-F238E27FC236}">
              <a16:creationId xmlns:a16="http://schemas.microsoft.com/office/drawing/2014/main" id="{60D4F058-8092-4324-B2A4-89118D195B7B}"/>
            </a:ext>
          </a:extLst>
        </xdr:cNvPr>
        <xdr:cNvSpPr txBox="1"/>
      </xdr:nvSpPr>
      <xdr:spPr>
        <a:xfrm>
          <a:off x="4813300" y="44563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51979</xdr:rowOff>
    </xdr:from>
    <xdr:to>
      <xdr:col>23</xdr:col>
      <xdr:colOff>174625</xdr:colOff>
      <xdr:row>27</xdr:row>
      <xdr:rowOff>51979</xdr:rowOff>
    </xdr:to>
    <xdr:cxnSp macro="">
      <xdr:nvCxnSpPr>
        <xdr:cNvPr id="78" name="直線コネクタ 77">
          <a:extLst>
            <a:ext uri="{FF2B5EF4-FFF2-40B4-BE49-F238E27FC236}">
              <a16:creationId xmlns:a16="http://schemas.microsoft.com/office/drawing/2014/main" id="{2724404B-6A35-4798-B58F-C6A7084744FC}"/>
            </a:ext>
          </a:extLst>
        </xdr:cNvPr>
        <xdr:cNvCxnSpPr/>
      </xdr:nvCxnSpPr>
      <xdr:spPr>
        <a:xfrm>
          <a:off x="4673600" y="4681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46372</xdr:rowOff>
    </xdr:from>
    <xdr:ext cx="405111" cy="259045"/>
    <xdr:sp macro="" textlink="">
      <xdr:nvSpPr>
        <xdr:cNvPr id="79" name="有形固定資産減価償却率平均値テキスト">
          <a:extLst>
            <a:ext uri="{FF2B5EF4-FFF2-40B4-BE49-F238E27FC236}">
              <a16:creationId xmlns:a16="http://schemas.microsoft.com/office/drawing/2014/main" id="{EDC5B1F6-F1C2-4C61-851A-1D64009CF9A6}"/>
            </a:ext>
          </a:extLst>
        </xdr:cNvPr>
        <xdr:cNvSpPr txBox="1"/>
      </xdr:nvSpPr>
      <xdr:spPr>
        <a:xfrm>
          <a:off x="4813300" y="53613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67945</xdr:rowOff>
    </xdr:from>
    <xdr:to>
      <xdr:col>23</xdr:col>
      <xdr:colOff>136525</xdr:colOff>
      <xdr:row>31</xdr:row>
      <xdr:rowOff>169545</xdr:rowOff>
    </xdr:to>
    <xdr:sp macro="" textlink="">
      <xdr:nvSpPr>
        <xdr:cNvPr id="80" name="フローチャート: 判断 79">
          <a:extLst>
            <a:ext uri="{FF2B5EF4-FFF2-40B4-BE49-F238E27FC236}">
              <a16:creationId xmlns:a16="http://schemas.microsoft.com/office/drawing/2014/main" id="{6DD6C900-7700-41D6-B05B-306934DE8FAD}"/>
            </a:ext>
          </a:extLst>
        </xdr:cNvPr>
        <xdr:cNvSpPr/>
      </xdr:nvSpPr>
      <xdr:spPr>
        <a:xfrm>
          <a:off x="4711700" y="5382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43271</xdr:rowOff>
    </xdr:from>
    <xdr:to>
      <xdr:col>19</xdr:col>
      <xdr:colOff>187325</xdr:colOff>
      <xdr:row>31</xdr:row>
      <xdr:rowOff>144871</xdr:rowOff>
    </xdr:to>
    <xdr:sp macro="" textlink="">
      <xdr:nvSpPr>
        <xdr:cNvPr id="81" name="フローチャート: 判断 80">
          <a:extLst>
            <a:ext uri="{FF2B5EF4-FFF2-40B4-BE49-F238E27FC236}">
              <a16:creationId xmlns:a16="http://schemas.microsoft.com/office/drawing/2014/main" id="{14536DB7-BC47-43BE-B8B1-C493F284EAF5}"/>
            </a:ext>
          </a:extLst>
        </xdr:cNvPr>
        <xdr:cNvSpPr/>
      </xdr:nvSpPr>
      <xdr:spPr>
        <a:xfrm>
          <a:off x="4000500" y="5358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3175</xdr:rowOff>
    </xdr:from>
    <xdr:to>
      <xdr:col>15</xdr:col>
      <xdr:colOff>187325</xdr:colOff>
      <xdr:row>31</xdr:row>
      <xdr:rowOff>104775</xdr:rowOff>
    </xdr:to>
    <xdr:sp macro="" textlink="">
      <xdr:nvSpPr>
        <xdr:cNvPr id="82" name="フローチャート: 判断 81">
          <a:extLst>
            <a:ext uri="{FF2B5EF4-FFF2-40B4-BE49-F238E27FC236}">
              <a16:creationId xmlns:a16="http://schemas.microsoft.com/office/drawing/2014/main" id="{F40B7079-BD99-4B87-9AB0-A217198A2E49}"/>
            </a:ext>
          </a:extLst>
        </xdr:cNvPr>
        <xdr:cNvSpPr/>
      </xdr:nvSpPr>
      <xdr:spPr>
        <a:xfrm>
          <a:off x="3238500" y="5318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134529</xdr:rowOff>
    </xdr:from>
    <xdr:to>
      <xdr:col>11</xdr:col>
      <xdr:colOff>187325</xdr:colOff>
      <xdr:row>31</xdr:row>
      <xdr:rowOff>64679</xdr:rowOff>
    </xdr:to>
    <xdr:sp macro="" textlink="">
      <xdr:nvSpPr>
        <xdr:cNvPr id="83" name="フローチャート: 判断 82">
          <a:extLst>
            <a:ext uri="{FF2B5EF4-FFF2-40B4-BE49-F238E27FC236}">
              <a16:creationId xmlns:a16="http://schemas.microsoft.com/office/drawing/2014/main" id="{5933D752-D9E9-48BC-9AC9-0A45175F025E}"/>
            </a:ext>
          </a:extLst>
        </xdr:cNvPr>
        <xdr:cNvSpPr/>
      </xdr:nvSpPr>
      <xdr:spPr>
        <a:xfrm>
          <a:off x="2476500" y="5278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72844</xdr:rowOff>
    </xdr:from>
    <xdr:to>
      <xdr:col>7</xdr:col>
      <xdr:colOff>187325</xdr:colOff>
      <xdr:row>31</xdr:row>
      <xdr:rowOff>2994</xdr:rowOff>
    </xdr:to>
    <xdr:sp macro="" textlink="">
      <xdr:nvSpPr>
        <xdr:cNvPr id="84" name="フローチャート: 判断 83">
          <a:extLst>
            <a:ext uri="{FF2B5EF4-FFF2-40B4-BE49-F238E27FC236}">
              <a16:creationId xmlns:a16="http://schemas.microsoft.com/office/drawing/2014/main" id="{59BCDB6B-AF5F-4970-824A-387E4F152050}"/>
            </a:ext>
          </a:extLst>
        </xdr:cNvPr>
        <xdr:cNvSpPr/>
      </xdr:nvSpPr>
      <xdr:spPr>
        <a:xfrm>
          <a:off x="1714500" y="5216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5" name="テキスト ボックス 84">
          <a:extLst>
            <a:ext uri="{FF2B5EF4-FFF2-40B4-BE49-F238E27FC236}">
              <a16:creationId xmlns:a16="http://schemas.microsoft.com/office/drawing/2014/main" id="{DD2CF1F8-231B-43E9-B9E3-CFBDB9B933F8}"/>
            </a:ext>
          </a:extLst>
        </xdr:cNvPr>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6" name="テキスト ボックス 85">
          <a:extLst>
            <a:ext uri="{FF2B5EF4-FFF2-40B4-BE49-F238E27FC236}">
              <a16:creationId xmlns:a16="http://schemas.microsoft.com/office/drawing/2014/main" id="{A82E9BA2-83C7-47F9-8152-17FE1AFBDFBD}"/>
            </a:ext>
          </a:extLst>
        </xdr:cNvPr>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7" name="テキスト ボックス 86">
          <a:extLst>
            <a:ext uri="{FF2B5EF4-FFF2-40B4-BE49-F238E27FC236}">
              <a16:creationId xmlns:a16="http://schemas.microsoft.com/office/drawing/2014/main" id="{A98D69BB-604F-4734-93F6-68BE0AD0CB27}"/>
            </a:ext>
          </a:extLst>
        </xdr:cNvPr>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8" name="テキスト ボックス 87">
          <a:extLst>
            <a:ext uri="{FF2B5EF4-FFF2-40B4-BE49-F238E27FC236}">
              <a16:creationId xmlns:a16="http://schemas.microsoft.com/office/drawing/2014/main" id="{25A3BF19-82BC-466C-8539-EC1AFB2BD79D}"/>
            </a:ext>
          </a:extLst>
        </xdr:cNvPr>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9" name="テキスト ボックス 88">
          <a:extLst>
            <a:ext uri="{FF2B5EF4-FFF2-40B4-BE49-F238E27FC236}">
              <a16:creationId xmlns:a16="http://schemas.microsoft.com/office/drawing/2014/main" id="{AF822764-035E-4864-B657-9BF426E40212}"/>
            </a:ext>
          </a:extLst>
        </xdr:cNvPr>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85725</xdr:colOff>
      <xdr:row>30</xdr:row>
      <xdr:rowOff>26579</xdr:rowOff>
    </xdr:from>
    <xdr:to>
      <xdr:col>15</xdr:col>
      <xdr:colOff>187325</xdr:colOff>
      <xdr:row>30</xdr:row>
      <xdr:rowOff>128179</xdr:rowOff>
    </xdr:to>
    <xdr:sp macro="" textlink="">
      <xdr:nvSpPr>
        <xdr:cNvPr id="90" name="楕円 89">
          <a:extLst>
            <a:ext uri="{FF2B5EF4-FFF2-40B4-BE49-F238E27FC236}">
              <a16:creationId xmlns:a16="http://schemas.microsoft.com/office/drawing/2014/main" id="{54C2E80F-2686-472D-96FB-44CA8E8BFEFA}"/>
            </a:ext>
          </a:extLst>
        </xdr:cNvPr>
        <xdr:cNvSpPr/>
      </xdr:nvSpPr>
      <xdr:spPr>
        <a:xfrm>
          <a:off x="3238500" y="5170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161018</xdr:rowOff>
    </xdr:from>
    <xdr:to>
      <xdr:col>11</xdr:col>
      <xdr:colOff>187325</xdr:colOff>
      <xdr:row>30</xdr:row>
      <xdr:rowOff>91168</xdr:rowOff>
    </xdr:to>
    <xdr:sp macro="" textlink="">
      <xdr:nvSpPr>
        <xdr:cNvPr id="91" name="楕円 90">
          <a:extLst>
            <a:ext uri="{FF2B5EF4-FFF2-40B4-BE49-F238E27FC236}">
              <a16:creationId xmlns:a16="http://schemas.microsoft.com/office/drawing/2014/main" id="{8B2CD03F-A880-477D-A502-E56E4546A8F1}"/>
            </a:ext>
          </a:extLst>
        </xdr:cNvPr>
        <xdr:cNvSpPr/>
      </xdr:nvSpPr>
      <xdr:spPr>
        <a:xfrm>
          <a:off x="2476500" y="5133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40368</xdr:rowOff>
    </xdr:from>
    <xdr:to>
      <xdr:col>15</xdr:col>
      <xdr:colOff>136525</xdr:colOff>
      <xdr:row>30</xdr:row>
      <xdr:rowOff>77379</xdr:rowOff>
    </xdr:to>
    <xdr:cxnSp macro="">
      <xdr:nvCxnSpPr>
        <xdr:cNvPr id="92" name="直線コネクタ 91">
          <a:extLst>
            <a:ext uri="{FF2B5EF4-FFF2-40B4-BE49-F238E27FC236}">
              <a16:creationId xmlns:a16="http://schemas.microsoft.com/office/drawing/2014/main" id="{A055E471-AA51-4BC4-9CE8-25B0E105E58C}"/>
            </a:ext>
          </a:extLst>
        </xdr:cNvPr>
        <xdr:cNvCxnSpPr/>
      </xdr:nvCxnSpPr>
      <xdr:spPr>
        <a:xfrm>
          <a:off x="2527300" y="5183868"/>
          <a:ext cx="762000" cy="37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161398</xdr:rowOff>
    </xdr:from>
    <xdr:ext cx="405111" cy="259045"/>
    <xdr:sp macro="" textlink="">
      <xdr:nvSpPr>
        <xdr:cNvPr id="93" name="n_1aveValue有形固定資産減価償却率">
          <a:extLst>
            <a:ext uri="{FF2B5EF4-FFF2-40B4-BE49-F238E27FC236}">
              <a16:creationId xmlns:a16="http://schemas.microsoft.com/office/drawing/2014/main" id="{EBC8439A-D75E-49FE-A574-DC2B437D62E8}"/>
            </a:ext>
          </a:extLst>
        </xdr:cNvPr>
        <xdr:cNvSpPr txBox="1"/>
      </xdr:nvSpPr>
      <xdr:spPr>
        <a:xfrm>
          <a:off x="3836044" y="51334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95902</xdr:rowOff>
    </xdr:from>
    <xdr:ext cx="405111" cy="259045"/>
    <xdr:sp macro="" textlink="">
      <xdr:nvSpPr>
        <xdr:cNvPr id="94" name="n_2aveValue有形固定資産減価償却率">
          <a:extLst>
            <a:ext uri="{FF2B5EF4-FFF2-40B4-BE49-F238E27FC236}">
              <a16:creationId xmlns:a16="http://schemas.microsoft.com/office/drawing/2014/main" id="{651B99F4-7ADA-4F0A-8284-2DF67495DC41}"/>
            </a:ext>
          </a:extLst>
        </xdr:cNvPr>
        <xdr:cNvSpPr txBox="1"/>
      </xdr:nvSpPr>
      <xdr:spPr>
        <a:xfrm>
          <a:off x="3086744" y="5410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55806</xdr:rowOff>
    </xdr:from>
    <xdr:ext cx="405111" cy="259045"/>
    <xdr:sp macro="" textlink="">
      <xdr:nvSpPr>
        <xdr:cNvPr id="95" name="n_3aveValue有形固定資産減価償却率">
          <a:extLst>
            <a:ext uri="{FF2B5EF4-FFF2-40B4-BE49-F238E27FC236}">
              <a16:creationId xmlns:a16="http://schemas.microsoft.com/office/drawing/2014/main" id="{B7568788-9A0F-4B8C-8F57-3EB072870D7A}"/>
            </a:ext>
          </a:extLst>
        </xdr:cNvPr>
        <xdr:cNvSpPr txBox="1"/>
      </xdr:nvSpPr>
      <xdr:spPr>
        <a:xfrm>
          <a:off x="2324744" y="53707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19521</xdr:rowOff>
    </xdr:from>
    <xdr:ext cx="405111" cy="259045"/>
    <xdr:sp macro="" textlink="">
      <xdr:nvSpPr>
        <xdr:cNvPr id="96" name="n_4aveValue有形固定資産減価償却率">
          <a:extLst>
            <a:ext uri="{FF2B5EF4-FFF2-40B4-BE49-F238E27FC236}">
              <a16:creationId xmlns:a16="http://schemas.microsoft.com/office/drawing/2014/main" id="{4ADB4619-606B-446C-A458-786224F48987}"/>
            </a:ext>
          </a:extLst>
        </xdr:cNvPr>
        <xdr:cNvSpPr txBox="1"/>
      </xdr:nvSpPr>
      <xdr:spPr>
        <a:xfrm>
          <a:off x="1562744" y="4991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144706</xdr:rowOff>
    </xdr:from>
    <xdr:ext cx="405111" cy="259045"/>
    <xdr:sp macro="" textlink="">
      <xdr:nvSpPr>
        <xdr:cNvPr id="97" name="n_2mainValue有形固定資産減価償却率">
          <a:extLst>
            <a:ext uri="{FF2B5EF4-FFF2-40B4-BE49-F238E27FC236}">
              <a16:creationId xmlns:a16="http://schemas.microsoft.com/office/drawing/2014/main" id="{DC0565CD-7798-4797-8953-1917AB991D18}"/>
            </a:ext>
          </a:extLst>
        </xdr:cNvPr>
        <xdr:cNvSpPr txBox="1"/>
      </xdr:nvSpPr>
      <xdr:spPr>
        <a:xfrm>
          <a:off x="3086744" y="49453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107695</xdr:rowOff>
    </xdr:from>
    <xdr:ext cx="405111" cy="259045"/>
    <xdr:sp macro="" textlink="">
      <xdr:nvSpPr>
        <xdr:cNvPr id="98" name="n_3mainValue有形固定資産減価償却率">
          <a:extLst>
            <a:ext uri="{FF2B5EF4-FFF2-40B4-BE49-F238E27FC236}">
              <a16:creationId xmlns:a16="http://schemas.microsoft.com/office/drawing/2014/main" id="{64826933-3668-416C-B133-578470270CDA}"/>
            </a:ext>
          </a:extLst>
        </xdr:cNvPr>
        <xdr:cNvSpPr txBox="1"/>
      </xdr:nvSpPr>
      <xdr:spPr>
        <a:xfrm>
          <a:off x="2324744" y="49082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9" name="正方形/長方形 98">
          <a:extLst>
            <a:ext uri="{FF2B5EF4-FFF2-40B4-BE49-F238E27FC236}">
              <a16:creationId xmlns:a16="http://schemas.microsoft.com/office/drawing/2014/main" id="{2F6C2D70-D806-4F31-A903-EA3C6BA855AB}"/>
            </a:ext>
          </a:extLst>
        </xdr:cNvPr>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0" name="正方形/長方形 99">
          <a:extLst>
            <a:ext uri="{FF2B5EF4-FFF2-40B4-BE49-F238E27FC236}">
              <a16:creationId xmlns:a16="http://schemas.microsoft.com/office/drawing/2014/main" id="{AE7CF648-3B7A-4619-9845-03CA5DEAA168}"/>
            </a:ext>
          </a:extLst>
        </xdr:cNvPr>
        <xdr:cNvSpPr/>
      </xdr:nvSpPr>
      <xdr:spPr>
        <a:xfrm>
          <a:off x="12373243" y="3853117"/>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71</xdr:col>
      <xdr:colOff>123041</xdr:colOff>
      <xdr:row>22</xdr:row>
      <xdr:rowOff>64546</xdr:rowOff>
    </xdr:from>
    <xdr:to>
      <xdr:col>75</xdr:col>
      <xdr:colOff>48409</xdr:colOff>
      <xdr:row>24</xdr:row>
      <xdr:rowOff>30705</xdr:rowOff>
    </xdr:to>
    <xdr:sp macro="" textlink="">
      <xdr:nvSpPr>
        <xdr:cNvPr id="101" name="正方形/長方形 100">
          <a:extLst>
            <a:ext uri="{FF2B5EF4-FFF2-40B4-BE49-F238E27FC236}">
              <a16:creationId xmlns:a16="http://schemas.microsoft.com/office/drawing/2014/main" id="{FC2EE9EF-3655-4E8B-82DF-AD2643E0D800}"/>
            </a:ext>
          </a:extLst>
        </xdr:cNvPr>
        <xdr:cNvSpPr/>
      </xdr:nvSpPr>
      <xdr:spPr>
        <a:xfrm>
          <a:off x="13943816" y="3836446"/>
          <a:ext cx="687368"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[ 0.0%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2" name="正方形/長方形 101">
          <a:extLst>
            <a:ext uri="{FF2B5EF4-FFF2-40B4-BE49-F238E27FC236}">
              <a16:creationId xmlns:a16="http://schemas.microsoft.com/office/drawing/2014/main" id="{AC5DDB1D-4A88-47F9-A1F6-CE72DCD648BC}"/>
            </a:ext>
          </a:extLst>
        </xdr:cNvPr>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3" name="正方形/長方形 102">
          <a:extLst>
            <a:ext uri="{FF2B5EF4-FFF2-40B4-BE49-F238E27FC236}">
              <a16:creationId xmlns:a16="http://schemas.microsoft.com/office/drawing/2014/main" id="{604BE01E-9B35-4DB5-8124-DE094E7FFC3F}"/>
            </a:ext>
          </a:extLst>
        </xdr:cNvPr>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4" name="正方形/長方形 103">
          <a:extLst>
            <a:ext uri="{FF2B5EF4-FFF2-40B4-BE49-F238E27FC236}">
              <a16:creationId xmlns:a16="http://schemas.microsoft.com/office/drawing/2014/main" id="{7CFAA847-7858-4D25-B9C2-3DDE03547881}"/>
            </a:ext>
          </a:extLst>
        </xdr:cNvPr>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5" name="正方形/長方形 104">
          <a:extLst>
            <a:ext uri="{FF2B5EF4-FFF2-40B4-BE49-F238E27FC236}">
              <a16:creationId xmlns:a16="http://schemas.microsoft.com/office/drawing/2014/main" id="{9A0BD75A-71BD-451C-93AB-8FE0CFFD10C1}"/>
            </a:ext>
          </a:extLst>
        </xdr:cNvPr>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6" name="正方形/長方形 105">
          <a:extLst>
            <a:ext uri="{FF2B5EF4-FFF2-40B4-BE49-F238E27FC236}">
              <a16:creationId xmlns:a16="http://schemas.microsoft.com/office/drawing/2014/main" id="{458D1013-4793-4D51-95C1-44E2113409DB}"/>
            </a:ext>
          </a:extLst>
        </xdr:cNvPr>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7" name="正方形/長方形 106">
          <a:extLst>
            <a:ext uri="{FF2B5EF4-FFF2-40B4-BE49-F238E27FC236}">
              <a16:creationId xmlns:a16="http://schemas.microsoft.com/office/drawing/2014/main" id="{8E65A3EC-FC0C-4F0D-ADB0-EA104179F323}"/>
            </a:ext>
          </a:extLst>
        </xdr:cNvPr>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8" name="正方形/長方形 107">
          <a:extLst>
            <a:ext uri="{FF2B5EF4-FFF2-40B4-BE49-F238E27FC236}">
              <a16:creationId xmlns:a16="http://schemas.microsoft.com/office/drawing/2014/main" id="{0FEA04AA-4A17-4ACB-B7C5-EBB172F57ACC}"/>
            </a:ext>
          </a:extLst>
        </xdr:cNvPr>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9" name="正方形/長方形 108">
          <a:extLst>
            <a:ext uri="{FF2B5EF4-FFF2-40B4-BE49-F238E27FC236}">
              <a16:creationId xmlns:a16="http://schemas.microsoft.com/office/drawing/2014/main" id="{F9F7C17B-29F8-432E-B561-81BBB1721BF7}"/>
            </a:ext>
          </a:extLst>
        </xdr:cNvPr>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0" name="正方形/長方形 109">
          <a:extLst>
            <a:ext uri="{FF2B5EF4-FFF2-40B4-BE49-F238E27FC236}">
              <a16:creationId xmlns:a16="http://schemas.microsoft.com/office/drawing/2014/main" id="{59882540-1267-4CD5-9068-44DF185E43FF}"/>
            </a:ext>
          </a:extLst>
        </xdr:cNvPr>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1" name="テキスト ボックス 110">
          <a:extLst>
            <a:ext uri="{FF2B5EF4-FFF2-40B4-BE49-F238E27FC236}">
              <a16:creationId xmlns:a16="http://schemas.microsoft.com/office/drawing/2014/main" id="{D28857BB-0BFE-432B-A502-BD0B1B51C8E5}"/>
            </a:ext>
          </a:extLst>
        </xdr:cNvPr>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過去に起債した元利償還金の償還終了に伴い将来負担額は減少傾向にあるものの、今後は普通建設事業に対する起債の発行により、将来負担額の増加が見込まれる。</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2" name="テキスト ボックス 111">
          <a:extLst>
            <a:ext uri="{FF2B5EF4-FFF2-40B4-BE49-F238E27FC236}">
              <a16:creationId xmlns:a16="http://schemas.microsoft.com/office/drawing/2014/main" id="{EAA1846E-9BF7-49E1-850B-8D5EF7349213}"/>
            </a:ext>
          </a:extLst>
        </xdr:cNvPr>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3" name="直線コネクタ 112">
          <a:extLst>
            <a:ext uri="{FF2B5EF4-FFF2-40B4-BE49-F238E27FC236}">
              <a16:creationId xmlns:a16="http://schemas.microsoft.com/office/drawing/2014/main" id="{D4177345-8F3B-42D9-911B-921451C2A448}"/>
            </a:ext>
          </a:extLst>
        </xdr:cNvPr>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4" name="テキスト ボックス 113">
          <a:extLst>
            <a:ext uri="{FF2B5EF4-FFF2-40B4-BE49-F238E27FC236}">
              <a16:creationId xmlns:a16="http://schemas.microsoft.com/office/drawing/2014/main" id="{44F45357-8263-4772-B792-6651C0C91527}"/>
            </a:ext>
          </a:extLst>
        </xdr:cNvPr>
        <xdr:cNvSpPr txBox="1"/>
      </xdr:nvSpPr>
      <xdr:spPr>
        <a:xfrm>
          <a:off x="10756676" y="6246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5" name="直線コネクタ 114">
          <a:extLst>
            <a:ext uri="{FF2B5EF4-FFF2-40B4-BE49-F238E27FC236}">
              <a16:creationId xmlns:a16="http://schemas.microsoft.com/office/drawing/2014/main" id="{6BCB1513-58ED-47FA-8AD2-E8DC3E0F4569}"/>
            </a:ext>
          </a:extLst>
        </xdr:cNvPr>
        <xdr:cNvCxnSpPr/>
      </xdr:nvCxnSpPr>
      <xdr:spPr>
        <a:xfrm>
          <a:off x="11303000" y="603204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6" name="テキスト ボックス 115">
          <a:extLst>
            <a:ext uri="{FF2B5EF4-FFF2-40B4-BE49-F238E27FC236}">
              <a16:creationId xmlns:a16="http://schemas.microsoft.com/office/drawing/2014/main" id="{B0D915FB-9390-403F-871C-7A493C82D7BF}"/>
            </a:ext>
          </a:extLst>
        </xdr:cNvPr>
        <xdr:cNvSpPr txBox="1"/>
      </xdr:nvSpPr>
      <xdr:spPr>
        <a:xfrm>
          <a:off x="10756676" y="593824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7" name="直線コネクタ 116">
          <a:extLst>
            <a:ext uri="{FF2B5EF4-FFF2-40B4-BE49-F238E27FC236}">
              <a16:creationId xmlns:a16="http://schemas.microsoft.com/office/drawing/2014/main" id="{880B694A-F0D0-4214-AB89-A6FA620776C8}"/>
            </a:ext>
          </a:extLst>
        </xdr:cNvPr>
        <xdr:cNvCxnSpPr/>
      </xdr:nvCxnSpPr>
      <xdr:spPr>
        <a:xfrm>
          <a:off x="11303000" y="572361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143417</xdr:rowOff>
    </xdr:from>
    <xdr:ext cx="482824" cy="225703"/>
    <xdr:sp macro="" textlink="">
      <xdr:nvSpPr>
        <xdr:cNvPr id="118" name="テキスト ボックス 117">
          <a:extLst>
            <a:ext uri="{FF2B5EF4-FFF2-40B4-BE49-F238E27FC236}">
              <a16:creationId xmlns:a16="http://schemas.microsoft.com/office/drawing/2014/main" id="{E8E62E0B-9D27-40E7-8DA1-B4064527E77D}"/>
            </a:ext>
          </a:extLst>
        </xdr:cNvPr>
        <xdr:cNvSpPr txBox="1"/>
      </xdr:nvSpPr>
      <xdr:spPr>
        <a:xfrm>
          <a:off x="10756676" y="5629817"/>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9" name="直線コネクタ 118">
          <a:extLst>
            <a:ext uri="{FF2B5EF4-FFF2-40B4-BE49-F238E27FC236}">
              <a16:creationId xmlns:a16="http://schemas.microsoft.com/office/drawing/2014/main" id="{C7407DD5-E8DA-4AB8-8F9B-D0255D3CC442}"/>
            </a:ext>
          </a:extLst>
        </xdr:cNvPr>
        <xdr:cNvCxnSpPr/>
      </xdr:nvCxnSpPr>
      <xdr:spPr>
        <a:xfrm>
          <a:off x="11303000" y="5415189"/>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0" name="テキスト ボックス 119">
          <a:extLst>
            <a:ext uri="{FF2B5EF4-FFF2-40B4-BE49-F238E27FC236}">
              <a16:creationId xmlns:a16="http://schemas.microsoft.com/office/drawing/2014/main" id="{6CC4AF9F-E7B0-4D9D-A024-AF862CD62593}"/>
            </a:ext>
          </a:extLst>
        </xdr:cNvPr>
        <xdr:cNvSpPr txBox="1"/>
      </xdr:nvSpPr>
      <xdr:spPr>
        <a:xfrm>
          <a:off x="10828811" y="5321388"/>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1" name="直線コネクタ 120">
          <a:extLst>
            <a:ext uri="{FF2B5EF4-FFF2-40B4-BE49-F238E27FC236}">
              <a16:creationId xmlns:a16="http://schemas.microsoft.com/office/drawing/2014/main" id="{DFB8A828-9436-47CA-8A18-C9BB77E3767C}"/>
            </a:ext>
          </a:extLst>
        </xdr:cNvPr>
        <xdr:cNvCxnSpPr/>
      </xdr:nvCxnSpPr>
      <xdr:spPr>
        <a:xfrm>
          <a:off x="11303000" y="5106761"/>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2" name="テキスト ボックス 121">
          <a:extLst>
            <a:ext uri="{FF2B5EF4-FFF2-40B4-BE49-F238E27FC236}">
              <a16:creationId xmlns:a16="http://schemas.microsoft.com/office/drawing/2014/main" id="{5E29B184-09E9-481C-8C19-EFF4457DCD33}"/>
            </a:ext>
          </a:extLst>
        </xdr:cNvPr>
        <xdr:cNvSpPr txBox="1"/>
      </xdr:nvSpPr>
      <xdr:spPr>
        <a:xfrm>
          <a:off x="10828811" y="5012960"/>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3" name="直線コネクタ 122">
          <a:extLst>
            <a:ext uri="{FF2B5EF4-FFF2-40B4-BE49-F238E27FC236}">
              <a16:creationId xmlns:a16="http://schemas.microsoft.com/office/drawing/2014/main" id="{869D11FB-5DAF-44F1-8DE8-72B7326D24C6}"/>
            </a:ext>
          </a:extLst>
        </xdr:cNvPr>
        <xdr:cNvCxnSpPr/>
      </xdr:nvCxnSpPr>
      <xdr:spPr>
        <a:xfrm>
          <a:off x="11303000" y="479833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4" name="テキスト ボックス 123">
          <a:extLst>
            <a:ext uri="{FF2B5EF4-FFF2-40B4-BE49-F238E27FC236}">
              <a16:creationId xmlns:a16="http://schemas.microsoft.com/office/drawing/2014/main" id="{BDE16AF2-D9F3-463C-A4E9-B17FB9EFE815}"/>
            </a:ext>
          </a:extLst>
        </xdr:cNvPr>
        <xdr:cNvSpPr txBox="1"/>
      </xdr:nvSpPr>
      <xdr:spPr>
        <a:xfrm>
          <a:off x="10828811" y="470453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5" name="直線コネクタ 124">
          <a:extLst>
            <a:ext uri="{FF2B5EF4-FFF2-40B4-BE49-F238E27FC236}">
              <a16:creationId xmlns:a16="http://schemas.microsoft.com/office/drawing/2014/main" id="{5DCF0606-EEE2-45A6-BAD9-15E26F1F8284}"/>
            </a:ext>
          </a:extLst>
        </xdr:cNvPr>
        <xdr:cNvCxnSpPr/>
      </xdr:nvCxnSpPr>
      <xdr:spPr>
        <a:xfrm>
          <a:off x="11303000" y="448990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6" name="テキスト ボックス 125">
          <a:extLst>
            <a:ext uri="{FF2B5EF4-FFF2-40B4-BE49-F238E27FC236}">
              <a16:creationId xmlns:a16="http://schemas.microsoft.com/office/drawing/2014/main" id="{40D3F5B4-C6C8-4141-8646-5C69540F0758}"/>
            </a:ext>
          </a:extLst>
        </xdr:cNvPr>
        <xdr:cNvSpPr txBox="1"/>
      </xdr:nvSpPr>
      <xdr:spPr>
        <a:xfrm>
          <a:off x="10931403" y="439610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7" name="直線コネクタ 126">
          <a:extLst>
            <a:ext uri="{FF2B5EF4-FFF2-40B4-BE49-F238E27FC236}">
              <a16:creationId xmlns:a16="http://schemas.microsoft.com/office/drawing/2014/main" id="{2705A59C-639F-41D6-9B44-DEC89759BF4D}"/>
            </a:ext>
          </a:extLst>
        </xdr:cNvPr>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8" name="債務償還比率グラフ枠">
          <a:extLst>
            <a:ext uri="{FF2B5EF4-FFF2-40B4-BE49-F238E27FC236}">
              <a16:creationId xmlns:a16="http://schemas.microsoft.com/office/drawing/2014/main" id="{53824650-DD62-4187-8BA4-29B31433A6F6}"/>
            </a:ext>
          </a:extLst>
        </xdr:cNvPr>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33</xdr:row>
      <xdr:rowOff>153773</xdr:rowOff>
    </xdr:to>
    <xdr:cxnSp macro="">
      <xdr:nvCxnSpPr>
        <xdr:cNvPr id="129" name="直線コネクタ 128">
          <a:extLst>
            <a:ext uri="{FF2B5EF4-FFF2-40B4-BE49-F238E27FC236}">
              <a16:creationId xmlns:a16="http://schemas.microsoft.com/office/drawing/2014/main" id="{8F002279-647A-478F-9EAB-92A139383A61}"/>
            </a:ext>
          </a:extLst>
        </xdr:cNvPr>
        <xdr:cNvCxnSpPr/>
      </xdr:nvCxnSpPr>
      <xdr:spPr>
        <a:xfrm flipV="1">
          <a:off x="14793595" y="4489903"/>
          <a:ext cx="1269" cy="1321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157600</xdr:rowOff>
    </xdr:from>
    <xdr:ext cx="560923" cy="259045"/>
    <xdr:sp macro="" textlink="">
      <xdr:nvSpPr>
        <xdr:cNvPr id="130" name="債務償還比率最小値テキスト">
          <a:extLst>
            <a:ext uri="{FF2B5EF4-FFF2-40B4-BE49-F238E27FC236}">
              <a16:creationId xmlns:a16="http://schemas.microsoft.com/office/drawing/2014/main" id="{582FB430-F8AD-4AE7-AD72-80F2298DF15B}"/>
            </a:ext>
          </a:extLst>
        </xdr:cNvPr>
        <xdr:cNvSpPr txBox="1"/>
      </xdr:nvSpPr>
      <xdr:spPr>
        <a:xfrm>
          <a:off x="14846300" y="5815450"/>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153773</xdr:rowOff>
    </xdr:from>
    <xdr:to>
      <xdr:col>76</xdr:col>
      <xdr:colOff>111125</xdr:colOff>
      <xdr:row>33</xdr:row>
      <xdr:rowOff>153773</xdr:rowOff>
    </xdr:to>
    <xdr:cxnSp macro="">
      <xdr:nvCxnSpPr>
        <xdr:cNvPr id="131" name="直線コネクタ 130">
          <a:extLst>
            <a:ext uri="{FF2B5EF4-FFF2-40B4-BE49-F238E27FC236}">
              <a16:creationId xmlns:a16="http://schemas.microsoft.com/office/drawing/2014/main" id="{BD45E43A-E87A-4FD7-83F0-05A9C756A3AA}"/>
            </a:ext>
          </a:extLst>
        </xdr:cNvPr>
        <xdr:cNvCxnSpPr/>
      </xdr:nvCxnSpPr>
      <xdr:spPr>
        <a:xfrm>
          <a:off x="14706600" y="58116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32" name="債務償還比率最大値テキスト">
          <a:extLst>
            <a:ext uri="{FF2B5EF4-FFF2-40B4-BE49-F238E27FC236}">
              <a16:creationId xmlns:a16="http://schemas.microsoft.com/office/drawing/2014/main" id="{B92D326C-1EBF-4FA4-86CD-0A412854A112}"/>
            </a:ext>
          </a:extLst>
        </xdr:cNvPr>
        <xdr:cNvSpPr txBox="1"/>
      </xdr:nvSpPr>
      <xdr:spPr>
        <a:xfrm>
          <a:off x="14846300" y="426513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33" name="直線コネクタ 132">
          <a:extLst>
            <a:ext uri="{FF2B5EF4-FFF2-40B4-BE49-F238E27FC236}">
              <a16:creationId xmlns:a16="http://schemas.microsoft.com/office/drawing/2014/main" id="{8434DA0B-263A-4A8C-BD98-D686B428DB98}"/>
            </a:ext>
          </a:extLst>
        </xdr:cNvPr>
        <xdr:cNvCxnSpPr/>
      </xdr:nvCxnSpPr>
      <xdr:spPr>
        <a:xfrm>
          <a:off x="14706600" y="4489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100069</xdr:rowOff>
    </xdr:from>
    <xdr:ext cx="469744" cy="259045"/>
    <xdr:sp macro="" textlink="">
      <xdr:nvSpPr>
        <xdr:cNvPr id="134" name="債務償還比率平均値テキスト">
          <a:extLst>
            <a:ext uri="{FF2B5EF4-FFF2-40B4-BE49-F238E27FC236}">
              <a16:creationId xmlns:a16="http://schemas.microsoft.com/office/drawing/2014/main" id="{7869B184-4734-4514-8506-4CC9AB7D83BD}"/>
            </a:ext>
          </a:extLst>
        </xdr:cNvPr>
        <xdr:cNvSpPr txBox="1"/>
      </xdr:nvSpPr>
      <xdr:spPr>
        <a:xfrm>
          <a:off x="14846300" y="50721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121642</xdr:rowOff>
    </xdr:from>
    <xdr:to>
      <xdr:col>76</xdr:col>
      <xdr:colOff>73025</xdr:colOff>
      <xdr:row>30</xdr:row>
      <xdr:rowOff>51792</xdr:rowOff>
    </xdr:to>
    <xdr:sp macro="" textlink="">
      <xdr:nvSpPr>
        <xdr:cNvPr id="135" name="フローチャート: 判断 134">
          <a:extLst>
            <a:ext uri="{FF2B5EF4-FFF2-40B4-BE49-F238E27FC236}">
              <a16:creationId xmlns:a16="http://schemas.microsoft.com/office/drawing/2014/main" id="{6A225071-550B-4C11-B5D8-2746B03750E8}"/>
            </a:ext>
          </a:extLst>
        </xdr:cNvPr>
        <xdr:cNvSpPr/>
      </xdr:nvSpPr>
      <xdr:spPr>
        <a:xfrm>
          <a:off x="14744700" y="5093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105398</xdr:rowOff>
    </xdr:from>
    <xdr:to>
      <xdr:col>72</xdr:col>
      <xdr:colOff>123825</xdr:colOff>
      <xdr:row>30</xdr:row>
      <xdr:rowOff>35548</xdr:rowOff>
    </xdr:to>
    <xdr:sp macro="" textlink="">
      <xdr:nvSpPr>
        <xdr:cNvPr id="136" name="フローチャート: 判断 135">
          <a:extLst>
            <a:ext uri="{FF2B5EF4-FFF2-40B4-BE49-F238E27FC236}">
              <a16:creationId xmlns:a16="http://schemas.microsoft.com/office/drawing/2014/main" id="{77C8177D-7351-4F23-A79F-13010E08C87E}"/>
            </a:ext>
          </a:extLst>
        </xdr:cNvPr>
        <xdr:cNvSpPr/>
      </xdr:nvSpPr>
      <xdr:spPr>
        <a:xfrm>
          <a:off x="14033500" y="5077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126062</xdr:rowOff>
    </xdr:from>
    <xdr:to>
      <xdr:col>68</xdr:col>
      <xdr:colOff>123825</xdr:colOff>
      <xdr:row>30</xdr:row>
      <xdr:rowOff>56212</xdr:rowOff>
    </xdr:to>
    <xdr:sp macro="" textlink="">
      <xdr:nvSpPr>
        <xdr:cNvPr id="137" name="フローチャート: 判断 136">
          <a:extLst>
            <a:ext uri="{FF2B5EF4-FFF2-40B4-BE49-F238E27FC236}">
              <a16:creationId xmlns:a16="http://schemas.microsoft.com/office/drawing/2014/main" id="{AA3EE9B2-FC0B-4A2E-AA04-EA69558CC6A5}"/>
            </a:ext>
          </a:extLst>
        </xdr:cNvPr>
        <xdr:cNvSpPr/>
      </xdr:nvSpPr>
      <xdr:spPr>
        <a:xfrm>
          <a:off x="13271500" y="5098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132540</xdr:rowOff>
    </xdr:from>
    <xdr:to>
      <xdr:col>64</xdr:col>
      <xdr:colOff>123825</xdr:colOff>
      <xdr:row>30</xdr:row>
      <xdr:rowOff>62690</xdr:rowOff>
    </xdr:to>
    <xdr:sp macro="" textlink="">
      <xdr:nvSpPr>
        <xdr:cNvPr id="138" name="フローチャート: 判断 137">
          <a:extLst>
            <a:ext uri="{FF2B5EF4-FFF2-40B4-BE49-F238E27FC236}">
              <a16:creationId xmlns:a16="http://schemas.microsoft.com/office/drawing/2014/main" id="{E47EBB02-D1AA-45FA-96F2-77BEC67EBC81}"/>
            </a:ext>
          </a:extLst>
        </xdr:cNvPr>
        <xdr:cNvSpPr/>
      </xdr:nvSpPr>
      <xdr:spPr>
        <a:xfrm>
          <a:off x="12509500" y="5104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88023</xdr:rowOff>
    </xdr:from>
    <xdr:to>
      <xdr:col>60</xdr:col>
      <xdr:colOff>123825</xdr:colOff>
      <xdr:row>30</xdr:row>
      <xdr:rowOff>18173</xdr:rowOff>
    </xdr:to>
    <xdr:sp macro="" textlink="">
      <xdr:nvSpPr>
        <xdr:cNvPr id="139" name="フローチャート: 判断 138">
          <a:extLst>
            <a:ext uri="{FF2B5EF4-FFF2-40B4-BE49-F238E27FC236}">
              <a16:creationId xmlns:a16="http://schemas.microsoft.com/office/drawing/2014/main" id="{8137158E-1B09-4CFD-AA86-F5BB29D9AFFC}"/>
            </a:ext>
          </a:extLst>
        </xdr:cNvPr>
        <xdr:cNvSpPr/>
      </xdr:nvSpPr>
      <xdr:spPr>
        <a:xfrm>
          <a:off x="11747500" y="5060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A3DCE414-9DFA-4323-97A9-72FA10D065B8}"/>
            </a:ext>
          </a:extLst>
        </xdr:cNvPr>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id="{D6273677-5FF7-45AF-B900-EA3BD41A83A0}"/>
            </a:ext>
          </a:extLst>
        </xdr:cNvPr>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61D76089-2F67-4D73-BAE0-75590C6054A1}"/>
            </a:ext>
          </a:extLst>
        </xdr:cNvPr>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3" name="テキスト ボックス 142">
          <a:extLst>
            <a:ext uri="{FF2B5EF4-FFF2-40B4-BE49-F238E27FC236}">
              <a16:creationId xmlns:a16="http://schemas.microsoft.com/office/drawing/2014/main" id="{97D82882-7DAF-42B1-977C-3955FCA06ACC}"/>
            </a:ext>
          </a:extLst>
        </xdr:cNvPr>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4" name="テキスト ボックス 143">
          <a:extLst>
            <a:ext uri="{FF2B5EF4-FFF2-40B4-BE49-F238E27FC236}">
              <a16:creationId xmlns:a16="http://schemas.microsoft.com/office/drawing/2014/main" id="{541FAD73-94B8-4084-81EF-071C1C9F74EE}"/>
            </a:ext>
          </a:extLst>
        </xdr:cNvPr>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28</xdr:row>
      <xdr:rowOff>52075</xdr:rowOff>
    </xdr:from>
    <xdr:ext cx="469744" cy="259045"/>
    <xdr:sp macro="" textlink="">
      <xdr:nvSpPr>
        <xdr:cNvPr id="145" name="n_1aveValue債務償還比率">
          <a:extLst>
            <a:ext uri="{FF2B5EF4-FFF2-40B4-BE49-F238E27FC236}">
              <a16:creationId xmlns:a16="http://schemas.microsoft.com/office/drawing/2014/main" id="{FE13EC37-DAD7-4431-A728-CAA46CAFCDF5}"/>
            </a:ext>
          </a:extLst>
        </xdr:cNvPr>
        <xdr:cNvSpPr txBox="1"/>
      </xdr:nvSpPr>
      <xdr:spPr>
        <a:xfrm>
          <a:off x="13836727" y="4852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72739</xdr:rowOff>
    </xdr:from>
    <xdr:ext cx="469744" cy="259045"/>
    <xdr:sp macro="" textlink="">
      <xdr:nvSpPr>
        <xdr:cNvPr id="146" name="n_2aveValue債務償還比率">
          <a:extLst>
            <a:ext uri="{FF2B5EF4-FFF2-40B4-BE49-F238E27FC236}">
              <a16:creationId xmlns:a16="http://schemas.microsoft.com/office/drawing/2014/main" id="{7D6CC875-9C2E-4FB3-9883-7B315EDCA09D}"/>
            </a:ext>
          </a:extLst>
        </xdr:cNvPr>
        <xdr:cNvSpPr txBox="1"/>
      </xdr:nvSpPr>
      <xdr:spPr>
        <a:xfrm>
          <a:off x="13087427" y="4873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79217</xdr:rowOff>
    </xdr:from>
    <xdr:ext cx="469744" cy="259045"/>
    <xdr:sp macro="" textlink="">
      <xdr:nvSpPr>
        <xdr:cNvPr id="147" name="n_3aveValue債務償還比率">
          <a:extLst>
            <a:ext uri="{FF2B5EF4-FFF2-40B4-BE49-F238E27FC236}">
              <a16:creationId xmlns:a16="http://schemas.microsoft.com/office/drawing/2014/main" id="{1C038D6B-07A8-4D0B-A89F-A8465F154BE0}"/>
            </a:ext>
          </a:extLst>
        </xdr:cNvPr>
        <xdr:cNvSpPr txBox="1"/>
      </xdr:nvSpPr>
      <xdr:spPr>
        <a:xfrm>
          <a:off x="12325427" y="4879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34700</xdr:rowOff>
    </xdr:from>
    <xdr:ext cx="469744" cy="259045"/>
    <xdr:sp macro="" textlink="">
      <xdr:nvSpPr>
        <xdr:cNvPr id="148" name="n_4aveValue債務償還比率">
          <a:extLst>
            <a:ext uri="{FF2B5EF4-FFF2-40B4-BE49-F238E27FC236}">
              <a16:creationId xmlns:a16="http://schemas.microsoft.com/office/drawing/2014/main" id="{B5D100D6-9395-483E-9D24-0446E9AA8979}"/>
            </a:ext>
          </a:extLst>
        </xdr:cNvPr>
        <xdr:cNvSpPr txBox="1"/>
      </xdr:nvSpPr>
      <xdr:spPr>
        <a:xfrm>
          <a:off x="11563427" y="4835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9" name="正方形/長方形 148">
          <a:extLst>
            <a:ext uri="{FF2B5EF4-FFF2-40B4-BE49-F238E27FC236}">
              <a16:creationId xmlns:a16="http://schemas.microsoft.com/office/drawing/2014/main" id="{E0E072A8-7082-4EF4-9975-A0448E5D12D0}"/>
            </a:ext>
          </a:extLst>
        </xdr:cNvPr>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50" name="正方形/長方形 149">
          <a:extLst>
            <a:ext uri="{FF2B5EF4-FFF2-40B4-BE49-F238E27FC236}">
              <a16:creationId xmlns:a16="http://schemas.microsoft.com/office/drawing/2014/main" id="{6A6A314A-0B17-4286-B30C-12907AF1850F}"/>
            </a:ext>
          </a:extLst>
        </xdr:cNvPr>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51" name="テキスト ボックス 150">
          <a:extLst>
            <a:ext uri="{FF2B5EF4-FFF2-40B4-BE49-F238E27FC236}">
              <a16:creationId xmlns:a16="http://schemas.microsoft.com/office/drawing/2014/main" id="{27A6ABD2-94EE-4D91-A519-712253162A69}"/>
            </a:ext>
          </a:extLst>
        </xdr:cNvPr>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52" name="テキスト ボックス 151">
          <a:extLst>
            <a:ext uri="{FF2B5EF4-FFF2-40B4-BE49-F238E27FC236}">
              <a16:creationId xmlns:a16="http://schemas.microsoft.com/office/drawing/2014/main" id="{7A609F16-CC08-477D-9090-4FA3B89BF2C6}"/>
            </a:ext>
          </a:extLst>
        </xdr:cNvPr>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53" name="テキスト ボックス 152">
          <a:extLst>
            <a:ext uri="{FF2B5EF4-FFF2-40B4-BE49-F238E27FC236}">
              <a16:creationId xmlns:a16="http://schemas.microsoft.com/office/drawing/2014/main" id="{D6BD2E31-8A44-4EA6-9CD0-675F86FB335A}"/>
            </a:ext>
          </a:extLst>
        </xdr:cNvPr>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54" name="テキスト ボックス 153">
          <a:extLst>
            <a:ext uri="{FF2B5EF4-FFF2-40B4-BE49-F238E27FC236}">
              <a16:creationId xmlns:a16="http://schemas.microsoft.com/office/drawing/2014/main" id="{1A225D9C-EC17-41E5-A621-14D50233F1EF}"/>
            </a:ext>
          </a:extLst>
        </xdr:cNvPr>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3B6C05C7-C2EB-4B98-9C92-F2DB3278A6A4}"/>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BEBE1E40-E207-4792-8F8F-98A14ADFB7AB}"/>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439E82F1-269B-4E39-BEE2-D004F0B8977F}"/>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C7885271-777C-4620-9820-748499B7FB12}"/>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愛知県みよし市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9BB526C2-B451-4D36-AAB8-3E7A52023908}"/>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E97ADA42-D9FD-4B0E-943E-E6D26E1A71CB}"/>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DF315B3A-3CE8-433A-B80E-106F4511EA85}"/>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FC1FAC1A-28C9-4074-8C87-DD383E6AB84E}"/>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2E3E0A5D-F981-4CEC-8824-9E77F55FA8E3}"/>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E3D291F2-F265-4BF0-9538-5790F93CD647}"/>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61,145
58,980
32.19
29,917,390
27,620,031
1,780,301
18,037,571
6,165,526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57657842-C152-46AF-B969-BB6F5DF29C26}"/>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BF569F84-78B1-40F4-88A4-AC225C96CE6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A5C5E962-C9D4-45B0-83EF-5DA7E62E3F0F}"/>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5ADF1D82-46F9-40DD-B4FF-A1FE7BDB04F8}"/>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E3BB134B-220D-4928-AB0D-E15DEE1ECFAD}"/>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36689103-C78B-4ADF-A07E-533A50979D21}"/>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54285552-5DE0-4ECA-8F99-44807AC8660A}"/>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B0A48D18-511B-4887-A2FD-F689B6FE57A1}"/>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7E636CD4-2D7C-44CA-A1DD-0E36E73C66E2}"/>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7C52CE38-77EF-4913-80CC-D7972D981775}"/>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80F7C496-4644-40C5-A354-B7930632DD4E}"/>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99692AAC-04BB-4CFF-8B56-C64C247B9C86}"/>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F2AA69C0-9052-4005-94AC-119351CD35B8}"/>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F7CB8481-6000-4F82-88C5-A1328F4CD58C}"/>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6C9C49E5-8137-4739-A39E-CB4EC92835CD}"/>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E4453553-38C8-4947-8732-0658D8344DFF}"/>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8CFD4345-383C-4495-BD1B-61B862779E14}"/>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CD203EE2-14B6-4B46-950A-1650DBE82E5D}"/>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22A2381B-6493-4824-B134-2CB15BB49A7C}"/>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87FF08AB-6AB9-4728-9392-71E443492E1D}"/>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2816E867-7C72-42AD-A06B-4245F7BC5ED3}"/>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FC31ECBC-E152-427C-91C5-FA619720149B}"/>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1936E618-2BDD-413C-8864-5308C4804A3F}"/>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537C025B-7680-4E2B-A9E8-8AEA7582D7EA}"/>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9C3B74E2-9FD9-4314-8F57-723541AA1CAF}"/>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4F82552B-5716-4A11-B0E6-CC5F2A23A3EF}"/>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62541B03-CB50-44CE-9B2F-E9CA1748182A}"/>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F47432CF-4DA6-4E0E-A0B7-54E776FBDD51}"/>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B7731A6C-B7B1-47A9-95FD-5694A871BE98}"/>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38B5C2A0-946B-45FE-8E35-DAF675B3B899}"/>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7F52264A-6CEB-45BD-92A5-E6AB0C39D3B3}"/>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35D3E684-3FCA-43DC-BC0F-36C5119B7C1B}"/>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a:extLst>
            <a:ext uri="{FF2B5EF4-FFF2-40B4-BE49-F238E27FC236}">
              <a16:creationId xmlns:a16="http://schemas.microsoft.com/office/drawing/2014/main" id="{277399EB-A336-474D-9716-B22EB42B72B0}"/>
            </a:ext>
          </a:extLst>
        </xdr:cNvPr>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162577</xdr:rowOff>
    </xdr:from>
    <xdr:ext cx="467179" cy="259045"/>
    <xdr:sp macro="" textlink="">
      <xdr:nvSpPr>
        <xdr:cNvPr id="45" name="テキスト ボックス 44">
          <a:extLst>
            <a:ext uri="{FF2B5EF4-FFF2-40B4-BE49-F238E27FC236}">
              <a16:creationId xmlns:a16="http://schemas.microsoft.com/office/drawing/2014/main" id="{903F90D0-37B3-492E-B564-8D100DD68E27}"/>
            </a:ext>
          </a:extLst>
        </xdr:cNvPr>
        <xdr:cNvSpPr txBox="1"/>
      </xdr:nvSpPr>
      <xdr:spPr>
        <a:xfrm>
          <a:off x="294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a:extLst>
            <a:ext uri="{FF2B5EF4-FFF2-40B4-BE49-F238E27FC236}">
              <a16:creationId xmlns:a16="http://schemas.microsoft.com/office/drawing/2014/main" id="{6DD2E655-5705-4D7C-A603-D1D64C880FA0}"/>
            </a:ext>
          </a:extLst>
        </xdr:cNvPr>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a:extLst>
            <a:ext uri="{FF2B5EF4-FFF2-40B4-BE49-F238E27FC236}">
              <a16:creationId xmlns:a16="http://schemas.microsoft.com/office/drawing/2014/main" id="{84197E08-0370-42CB-88B1-82E25D23DE2D}"/>
            </a:ext>
          </a:extLst>
        </xdr:cNvPr>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a:extLst>
            <a:ext uri="{FF2B5EF4-FFF2-40B4-BE49-F238E27FC236}">
              <a16:creationId xmlns:a16="http://schemas.microsoft.com/office/drawing/2014/main" id="{DB37F8E7-D067-4988-AB9D-4D6383AE0037}"/>
            </a:ext>
          </a:extLst>
        </xdr:cNvPr>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a:extLst>
            <a:ext uri="{FF2B5EF4-FFF2-40B4-BE49-F238E27FC236}">
              <a16:creationId xmlns:a16="http://schemas.microsoft.com/office/drawing/2014/main" id="{A05B6795-AFA0-40A9-8741-9E71A10A35AB}"/>
            </a:ext>
          </a:extLst>
        </xdr:cNvPr>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a:extLst>
            <a:ext uri="{FF2B5EF4-FFF2-40B4-BE49-F238E27FC236}">
              <a16:creationId xmlns:a16="http://schemas.microsoft.com/office/drawing/2014/main" id="{F75B508C-BE20-45F4-93BB-84C8887A99F2}"/>
            </a:ext>
          </a:extLst>
        </xdr:cNvPr>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a:extLst>
            <a:ext uri="{FF2B5EF4-FFF2-40B4-BE49-F238E27FC236}">
              <a16:creationId xmlns:a16="http://schemas.microsoft.com/office/drawing/2014/main" id="{5B3AA30E-F374-4507-8D7A-FD7C5EFAE9EA}"/>
            </a:ext>
          </a:extLst>
        </xdr:cNvPr>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a:extLst>
            <a:ext uri="{FF2B5EF4-FFF2-40B4-BE49-F238E27FC236}">
              <a16:creationId xmlns:a16="http://schemas.microsoft.com/office/drawing/2014/main" id="{478880B5-8148-4035-9CE6-A22B274D8774}"/>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3" name="テキスト ボックス 52">
          <a:extLst>
            <a:ext uri="{FF2B5EF4-FFF2-40B4-BE49-F238E27FC236}">
              <a16:creationId xmlns:a16="http://schemas.microsoft.com/office/drawing/2014/main" id="{5E7448D4-CA5E-494C-8B56-851FB1F41DB6}"/>
            </a:ext>
          </a:extLst>
        </xdr:cNvPr>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道路】&#10;有形固定資産減価償却率グラフ枠">
          <a:extLst>
            <a:ext uri="{FF2B5EF4-FFF2-40B4-BE49-F238E27FC236}">
              <a16:creationId xmlns:a16="http://schemas.microsoft.com/office/drawing/2014/main" id="{748771FF-1541-4039-ADFC-E1FC25113BCE}"/>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105918</xdr:rowOff>
    </xdr:from>
    <xdr:to>
      <xdr:col>24</xdr:col>
      <xdr:colOff>62865</xdr:colOff>
      <xdr:row>40</xdr:row>
      <xdr:rowOff>53340</xdr:rowOff>
    </xdr:to>
    <xdr:cxnSp macro="">
      <xdr:nvCxnSpPr>
        <xdr:cNvPr id="55" name="直線コネクタ 54">
          <a:extLst>
            <a:ext uri="{FF2B5EF4-FFF2-40B4-BE49-F238E27FC236}">
              <a16:creationId xmlns:a16="http://schemas.microsoft.com/office/drawing/2014/main" id="{E2F4DE87-0A00-4C0D-98AD-AC3B7EABB4B2}"/>
            </a:ext>
          </a:extLst>
        </xdr:cNvPr>
        <xdr:cNvCxnSpPr/>
      </xdr:nvCxnSpPr>
      <xdr:spPr>
        <a:xfrm flipV="1">
          <a:off x="4634865" y="5763768"/>
          <a:ext cx="0" cy="1147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40</xdr:row>
      <xdr:rowOff>57167</xdr:rowOff>
    </xdr:from>
    <xdr:ext cx="405111" cy="259045"/>
    <xdr:sp macro="" textlink="">
      <xdr:nvSpPr>
        <xdr:cNvPr id="56" name="【道路】&#10;有形固定資産減価償却率最小値テキスト">
          <a:extLst>
            <a:ext uri="{FF2B5EF4-FFF2-40B4-BE49-F238E27FC236}">
              <a16:creationId xmlns:a16="http://schemas.microsoft.com/office/drawing/2014/main" id="{D8C6195C-8E4D-49F7-92E3-1EAC793279BB}"/>
            </a:ext>
          </a:extLst>
        </xdr:cNvPr>
        <xdr:cNvSpPr txBox="1"/>
      </xdr:nvSpPr>
      <xdr:spPr>
        <a:xfrm>
          <a:off x="4673600" y="6915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40</xdr:row>
      <xdr:rowOff>53340</xdr:rowOff>
    </xdr:from>
    <xdr:to>
      <xdr:col>24</xdr:col>
      <xdr:colOff>152400</xdr:colOff>
      <xdr:row>40</xdr:row>
      <xdr:rowOff>53340</xdr:rowOff>
    </xdr:to>
    <xdr:cxnSp macro="">
      <xdr:nvCxnSpPr>
        <xdr:cNvPr id="57" name="直線コネクタ 56">
          <a:extLst>
            <a:ext uri="{FF2B5EF4-FFF2-40B4-BE49-F238E27FC236}">
              <a16:creationId xmlns:a16="http://schemas.microsoft.com/office/drawing/2014/main" id="{C1EA8D84-9276-46EC-9532-A6AB89DD1FAB}"/>
            </a:ext>
          </a:extLst>
        </xdr:cNvPr>
        <xdr:cNvCxnSpPr/>
      </xdr:nvCxnSpPr>
      <xdr:spPr>
        <a:xfrm>
          <a:off x="4546600" y="6911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52595</xdr:rowOff>
    </xdr:from>
    <xdr:ext cx="405111" cy="259045"/>
    <xdr:sp macro="" textlink="">
      <xdr:nvSpPr>
        <xdr:cNvPr id="58" name="【道路】&#10;有形固定資産減価償却率最大値テキスト">
          <a:extLst>
            <a:ext uri="{FF2B5EF4-FFF2-40B4-BE49-F238E27FC236}">
              <a16:creationId xmlns:a16="http://schemas.microsoft.com/office/drawing/2014/main" id="{0E95A8EC-CDA9-4A84-9649-D2475709DB3C}"/>
            </a:ext>
          </a:extLst>
        </xdr:cNvPr>
        <xdr:cNvSpPr txBox="1"/>
      </xdr:nvSpPr>
      <xdr:spPr>
        <a:xfrm>
          <a:off x="4673600" y="55389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105918</xdr:rowOff>
    </xdr:from>
    <xdr:to>
      <xdr:col>24</xdr:col>
      <xdr:colOff>152400</xdr:colOff>
      <xdr:row>33</xdr:row>
      <xdr:rowOff>105918</xdr:rowOff>
    </xdr:to>
    <xdr:cxnSp macro="">
      <xdr:nvCxnSpPr>
        <xdr:cNvPr id="59" name="直線コネクタ 58">
          <a:extLst>
            <a:ext uri="{FF2B5EF4-FFF2-40B4-BE49-F238E27FC236}">
              <a16:creationId xmlns:a16="http://schemas.microsoft.com/office/drawing/2014/main" id="{0B23A98B-7A1C-420C-A871-B365CEEC8DD1}"/>
            </a:ext>
          </a:extLst>
        </xdr:cNvPr>
        <xdr:cNvCxnSpPr/>
      </xdr:nvCxnSpPr>
      <xdr:spPr>
        <a:xfrm>
          <a:off x="4546600" y="5763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8399</xdr:rowOff>
    </xdr:from>
    <xdr:ext cx="405111" cy="259045"/>
    <xdr:sp macro="" textlink="">
      <xdr:nvSpPr>
        <xdr:cNvPr id="60" name="【道路】&#10;有形固定資産減価償却率平均値テキスト">
          <a:extLst>
            <a:ext uri="{FF2B5EF4-FFF2-40B4-BE49-F238E27FC236}">
              <a16:creationId xmlns:a16="http://schemas.microsoft.com/office/drawing/2014/main" id="{2C649B4F-C80C-41B9-9D7E-23C244212A8D}"/>
            </a:ext>
          </a:extLst>
        </xdr:cNvPr>
        <xdr:cNvSpPr txBox="1"/>
      </xdr:nvSpPr>
      <xdr:spPr>
        <a:xfrm>
          <a:off x="4673600" y="618059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29972</xdr:rowOff>
    </xdr:from>
    <xdr:to>
      <xdr:col>24</xdr:col>
      <xdr:colOff>114300</xdr:colOff>
      <xdr:row>36</xdr:row>
      <xdr:rowOff>131572</xdr:rowOff>
    </xdr:to>
    <xdr:sp macro="" textlink="">
      <xdr:nvSpPr>
        <xdr:cNvPr id="61" name="フローチャート: 判断 60">
          <a:extLst>
            <a:ext uri="{FF2B5EF4-FFF2-40B4-BE49-F238E27FC236}">
              <a16:creationId xmlns:a16="http://schemas.microsoft.com/office/drawing/2014/main" id="{4B22F89F-5780-404F-B600-54F3865639CA}"/>
            </a:ext>
          </a:extLst>
        </xdr:cNvPr>
        <xdr:cNvSpPr/>
      </xdr:nvSpPr>
      <xdr:spPr>
        <a:xfrm>
          <a:off x="4584700" y="6202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35</xdr:row>
      <xdr:rowOff>151130</xdr:rowOff>
    </xdr:from>
    <xdr:to>
      <xdr:col>20</xdr:col>
      <xdr:colOff>38100</xdr:colOff>
      <xdr:row>36</xdr:row>
      <xdr:rowOff>81280</xdr:rowOff>
    </xdr:to>
    <xdr:sp macro="" textlink="">
      <xdr:nvSpPr>
        <xdr:cNvPr id="62" name="フローチャート: 判断 61">
          <a:extLst>
            <a:ext uri="{FF2B5EF4-FFF2-40B4-BE49-F238E27FC236}">
              <a16:creationId xmlns:a16="http://schemas.microsoft.com/office/drawing/2014/main" id="{60E38786-2838-4686-B530-04E6AF0ABB76}"/>
            </a:ext>
          </a:extLst>
        </xdr:cNvPr>
        <xdr:cNvSpPr/>
      </xdr:nvSpPr>
      <xdr:spPr>
        <a:xfrm>
          <a:off x="3746500" y="6151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35</xdr:row>
      <xdr:rowOff>82550</xdr:rowOff>
    </xdr:from>
    <xdr:to>
      <xdr:col>15</xdr:col>
      <xdr:colOff>101600</xdr:colOff>
      <xdr:row>36</xdr:row>
      <xdr:rowOff>12700</xdr:rowOff>
    </xdr:to>
    <xdr:sp macro="" textlink="">
      <xdr:nvSpPr>
        <xdr:cNvPr id="63" name="フローチャート: 判断 62">
          <a:extLst>
            <a:ext uri="{FF2B5EF4-FFF2-40B4-BE49-F238E27FC236}">
              <a16:creationId xmlns:a16="http://schemas.microsoft.com/office/drawing/2014/main" id="{BF9D183A-73A1-4913-85EB-6B4D5B508ED5}"/>
            </a:ext>
          </a:extLst>
        </xdr:cNvPr>
        <xdr:cNvSpPr/>
      </xdr:nvSpPr>
      <xdr:spPr>
        <a:xfrm>
          <a:off x="2857500" y="608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35</xdr:row>
      <xdr:rowOff>100838</xdr:rowOff>
    </xdr:from>
    <xdr:to>
      <xdr:col>10</xdr:col>
      <xdr:colOff>165100</xdr:colOff>
      <xdr:row>36</xdr:row>
      <xdr:rowOff>30988</xdr:rowOff>
    </xdr:to>
    <xdr:sp macro="" textlink="">
      <xdr:nvSpPr>
        <xdr:cNvPr id="64" name="フローチャート: 判断 63">
          <a:extLst>
            <a:ext uri="{FF2B5EF4-FFF2-40B4-BE49-F238E27FC236}">
              <a16:creationId xmlns:a16="http://schemas.microsoft.com/office/drawing/2014/main" id="{39A778CA-7D0E-4978-8033-EC5B0883483D}"/>
            </a:ext>
          </a:extLst>
        </xdr:cNvPr>
        <xdr:cNvSpPr/>
      </xdr:nvSpPr>
      <xdr:spPr>
        <a:xfrm>
          <a:off x="1968500" y="6101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35</xdr:row>
      <xdr:rowOff>55118</xdr:rowOff>
    </xdr:from>
    <xdr:to>
      <xdr:col>6</xdr:col>
      <xdr:colOff>38100</xdr:colOff>
      <xdr:row>35</xdr:row>
      <xdr:rowOff>156718</xdr:rowOff>
    </xdr:to>
    <xdr:sp macro="" textlink="">
      <xdr:nvSpPr>
        <xdr:cNvPr id="65" name="フローチャート: 判断 64">
          <a:extLst>
            <a:ext uri="{FF2B5EF4-FFF2-40B4-BE49-F238E27FC236}">
              <a16:creationId xmlns:a16="http://schemas.microsoft.com/office/drawing/2014/main" id="{E8201B5C-853B-4B39-838C-7B68B39420BA}"/>
            </a:ext>
          </a:extLst>
        </xdr:cNvPr>
        <xdr:cNvSpPr/>
      </xdr:nvSpPr>
      <xdr:spPr>
        <a:xfrm>
          <a:off x="1079500" y="6055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57685317-D364-4EDD-8F5F-725D794B2EED}"/>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53965AB8-6F7C-490E-BFEE-F391EA2272D6}"/>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F2CE7FB7-42CA-4867-8805-A9DB2569920E}"/>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3AFF5D5D-ABE9-4364-B67D-0CA3267012E6}"/>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8417E0A6-A2F2-4A4E-BD96-B6AEC1333D1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162560</xdr:rowOff>
    </xdr:from>
    <xdr:to>
      <xdr:col>15</xdr:col>
      <xdr:colOff>101600</xdr:colOff>
      <xdr:row>35</xdr:row>
      <xdr:rowOff>92710</xdr:rowOff>
    </xdr:to>
    <xdr:sp macro="" textlink="">
      <xdr:nvSpPr>
        <xdr:cNvPr id="71" name="楕円 70">
          <a:extLst>
            <a:ext uri="{FF2B5EF4-FFF2-40B4-BE49-F238E27FC236}">
              <a16:creationId xmlns:a16="http://schemas.microsoft.com/office/drawing/2014/main" id="{0C30CFF6-4742-429D-98EF-6D33BA0D1C96}"/>
            </a:ext>
          </a:extLst>
        </xdr:cNvPr>
        <xdr:cNvSpPr/>
      </xdr:nvSpPr>
      <xdr:spPr>
        <a:xfrm>
          <a:off x="2857500" y="5991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34</xdr:row>
      <xdr:rowOff>148844</xdr:rowOff>
    </xdr:from>
    <xdr:to>
      <xdr:col>10</xdr:col>
      <xdr:colOff>165100</xdr:colOff>
      <xdr:row>35</xdr:row>
      <xdr:rowOff>78994</xdr:rowOff>
    </xdr:to>
    <xdr:sp macro="" textlink="">
      <xdr:nvSpPr>
        <xdr:cNvPr id="72" name="楕円 71">
          <a:extLst>
            <a:ext uri="{FF2B5EF4-FFF2-40B4-BE49-F238E27FC236}">
              <a16:creationId xmlns:a16="http://schemas.microsoft.com/office/drawing/2014/main" id="{98F447CC-F625-4EDA-AC9E-2F5FEAC1ADE4}"/>
            </a:ext>
          </a:extLst>
        </xdr:cNvPr>
        <xdr:cNvSpPr/>
      </xdr:nvSpPr>
      <xdr:spPr>
        <a:xfrm>
          <a:off x="1968500" y="5978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35</xdr:row>
      <xdr:rowOff>28194</xdr:rowOff>
    </xdr:from>
    <xdr:to>
      <xdr:col>15</xdr:col>
      <xdr:colOff>50800</xdr:colOff>
      <xdr:row>35</xdr:row>
      <xdr:rowOff>41910</xdr:rowOff>
    </xdr:to>
    <xdr:cxnSp macro="">
      <xdr:nvCxnSpPr>
        <xdr:cNvPr id="73" name="直線コネクタ 72">
          <a:extLst>
            <a:ext uri="{FF2B5EF4-FFF2-40B4-BE49-F238E27FC236}">
              <a16:creationId xmlns:a16="http://schemas.microsoft.com/office/drawing/2014/main" id="{E230A7C4-D0B8-4219-9AA2-6E59FBC6CBD6}"/>
            </a:ext>
          </a:extLst>
        </xdr:cNvPr>
        <xdr:cNvCxnSpPr/>
      </xdr:nvCxnSpPr>
      <xdr:spPr>
        <a:xfrm>
          <a:off x="2019300" y="602894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34</xdr:row>
      <xdr:rowOff>97807</xdr:rowOff>
    </xdr:from>
    <xdr:ext cx="405111" cy="259045"/>
    <xdr:sp macro="" textlink="">
      <xdr:nvSpPr>
        <xdr:cNvPr id="74" name="n_1aveValue【道路】&#10;有形固定資産減価償却率">
          <a:extLst>
            <a:ext uri="{FF2B5EF4-FFF2-40B4-BE49-F238E27FC236}">
              <a16:creationId xmlns:a16="http://schemas.microsoft.com/office/drawing/2014/main" id="{5D51C4AA-7B67-4E58-8EF7-99EBC7C519E2}"/>
            </a:ext>
          </a:extLst>
        </xdr:cNvPr>
        <xdr:cNvSpPr txBox="1"/>
      </xdr:nvSpPr>
      <xdr:spPr>
        <a:xfrm>
          <a:off x="3582044" y="5927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3827</xdr:rowOff>
    </xdr:from>
    <xdr:ext cx="405111" cy="259045"/>
    <xdr:sp macro="" textlink="">
      <xdr:nvSpPr>
        <xdr:cNvPr id="75" name="n_2aveValue【道路】&#10;有形固定資産減価償却率">
          <a:extLst>
            <a:ext uri="{FF2B5EF4-FFF2-40B4-BE49-F238E27FC236}">
              <a16:creationId xmlns:a16="http://schemas.microsoft.com/office/drawing/2014/main" id="{2ADCCEAB-1E83-4CAB-BE25-9623735E098A}"/>
            </a:ext>
          </a:extLst>
        </xdr:cNvPr>
        <xdr:cNvSpPr txBox="1"/>
      </xdr:nvSpPr>
      <xdr:spPr>
        <a:xfrm>
          <a:off x="2705744" y="6176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22115</xdr:rowOff>
    </xdr:from>
    <xdr:ext cx="405111" cy="259045"/>
    <xdr:sp macro="" textlink="">
      <xdr:nvSpPr>
        <xdr:cNvPr id="76" name="n_3aveValue【道路】&#10;有形固定資産減価償却率">
          <a:extLst>
            <a:ext uri="{FF2B5EF4-FFF2-40B4-BE49-F238E27FC236}">
              <a16:creationId xmlns:a16="http://schemas.microsoft.com/office/drawing/2014/main" id="{5904B4F1-9AEF-4360-A471-D37DB345FD57}"/>
            </a:ext>
          </a:extLst>
        </xdr:cNvPr>
        <xdr:cNvSpPr txBox="1"/>
      </xdr:nvSpPr>
      <xdr:spPr>
        <a:xfrm>
          <a:off x="1816744" y="6194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1795</xdr:rowOff>
    </xdr:from>
    <xdr:ext cx="405111" cy="259045"/>
    <xdr:sp macro="" textlink="">
      <xdr:nvSpPr>
        <xdr:cNvPr id="77" name="n_4aveValue【道路】&#10;有形固定資産減価償却率">
          <a:extLst>
            <a:ext uri="{FF2B5EF4-FFF2-40B4-BE49-F238E27FC236}">
              <a16:creationId xmlns:a16="http://schemas.microsoft.com/office/drawing/2014/main" id="{F58C1AD2-25FA-4122-BA02-501170467023}"/>
            </a:ext>
          </a:extLst>
        </xdr:cNvPr>
        <xdr:cNvSpPr txBox="1"/>
      </xdr:nvSpPr>
      <xdr:spPr>
        <a:xfrm>
          <a:off x="927744" y="58310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33</xdr:row>
      <xdr:rowOff>109237</xdr:rowOff>
    </xdr:from>
    <xdr:ext cx="405111" cy="259045"/>
    <xdr:sp macro="" textlink="">
      <xdr:nvSpPr>
        <xdr:cNvPr id="78" name="n_2mainValue【道路】&#10;有形固定資産減価償却率">
          <a:extLst>
            <a:ext uri="{FF2B5EF4-FFF2-40B4-BE49-F238E27FC236}">
              <a16:creationId xmlns:a16="http://schemas.microsoft.com/office/drawing/2014/main" id="{6DC63460-EAD5-497C-A893-6106A2355F85}"/>
            </a:ext>
          </a:extLst>
        </xdr:cNvPr>
        <xdr:cNvSpPr txBox="1"/>
      </xdr:nvSpPr>
      <xdr:spPr>
        <a:xfrm>
          <a:off x="2705744" y="5767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33</xdr:row>
      <xdr:rowOff>95521</xdr:rowOff>
    </xdr:from>
    <xdr:ext cx="405111" cy="259045"/>
    <xdr:sp macro="" textlink="">
      <xdr:nvSpPr>
        <xdr:cNvPr id="79" name="n_3mainValue【道路】&#10;有形固定資産減価償却率">
          <a:extLst>
            <a:ext uri="{FF2B5EF4-FFF2-40B4-BE49-F238E27FC236}">
              <a16:creationId xmlns:a16="http://schemas.microsoft.com/office/drawing/2014/main" id="{E3D52FEF-55A6-49A3-8FC2-D88854DC12D8}"/>
            </a:ext>
          </a:extLst>
        </xdr:cNvPr>
        <xdr:cNvSpPr txBox="1"/>
      </xdr:nvSpPr>
      <xdr:spPr>
        <a:xfrm>
          <a:off x="1816744" y="57533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0" name="正方形/長方形 79">
          <a:extLst>
            <a:ext uri="{FF2B5EF4-FFF2-40B4-BE49-F238E27FC236}">
              <a16:creationId xmlns:a16="http://schemas.microsoft.com/office/drawing/2014/main" id="{785AAFBA-C526-4FB6-8E46-0F1D0B49A9E6}"/>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1" name="正方形/長方形 80">
          <a:extLst>
            <a:ext uri="{FF2B5EF4-FFF2-40B4-BE49-F238E27FC236}">
              <a16:creationId xmlns:a16="http://schemas.microsoft.com/office/drawing/2014/main" id="{49E93A1F-121F-49C3-939A-6E0DF324654C}"/>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2" name="正方形/長方形 81">
          <a:extLst>
            <a:ext uri="{FF2B5EF4-FFF2-40B4-BE49-F238E27FC236}">
              <a16:creationId xmlns:a16="http://schemas.microsoft.com/office/drawing/2014/main" id="{CF2E3BAC-4264-4298-B354-19EC05474B97}"/>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3" name="正方形/長方形 82">
          <a:extLst>
            <a:ext uri="{FF2B5EF4-FFF2-40B4-BE49-F238E27FC236}">
              <a16:creationId xmlns:a16="http://schemas.microsoft.com/office/drawing/2014/main" id="{7C25D524-F89A-4863-AC6E-4817AD6D5212}"/>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4" name="正方形/長方形 83">
          <a:extLst>
            <a:ext uri="{FF2B5EF4-FFF2-40B4-BE49-F238E27FC236}">
              <a16:creationId xmlns:a16="http://schemas.microsoft.com/office/drawing/2014/main" id="{14C7C0C8-61FC-40D9-AD92-C6C328765FE6}"/>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5" name="正方形/長方形 84">
          <a:extLst>
            <a:ext uri="{FF2B5EF4-FFF2-40B4-BE49-F238E27FC236}">
              <a16:creationId xmlns:a16="http://schemas.microsoft.com/office/drawing/2014/main" id="{3842E45B-3EDB-48D0-B202-D74FEDD92559}"/>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6" name="正方形/長方形 85">
          <a:extLst>
            <a:ext uri="{FF2B5EF4-FFF2-40B4-BE49-F238E27FC236}">
              <a16:creationId xmlns:a16="http://schemas.microsoft.com/office/drawing/2014/main" id="{9B00C1AF-684D-4CC8-8B4F-86B683A3D733}"/>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7" name="正方形/長方形 86">
          <a:extLst>
            <a:ext uri="{FF2B5EF4-FFF2-40B4-BE49-F238E27FC236}">
              <a16:creationId xmlns:a16="http://schemas.microsoft.com/office/drawing/2014/main" id="{DD9D3F75-AF44-40C7-A718-947A366F72E4}"/>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8" name="テキスト ボックス 87">
          <a:extLst>
            <a:ext uri="{FF2B5EF4-FFF2-40B4-BE49-F238E27FC236}">
              <a16:creationId xmlns:a16="http://schemas.microsoft.com/office/drawing/2014/main" id="{94A6DE6D-BE7E-48B4-9F46-3121C68E5D0D}"/>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9" name="直線コネクタ 88">
          <a:extLst>
            <a:ext uri="{FF2B5EF4-FFF2-40B4-BE49-F238E27FC236}">
              <a16:creationId xmlns:a16="http://schemas.microsoft.com/office/drawing/2014/main" id="{FB2DC618-8C54-4567-B34A-CE0C356F93B4}"/>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0" name="直線コネクタ 89">
          <a:extLst>
            <a:ext uri="{FF2B5EF4-FFF2-40B4-BE49-F238E27FC236}">
              <a16:creationId xmlns:a16="http://schemas.microsoft.com/office/drawing/2014/main" id="{D4402AC0-E732-4ED3-A984-AB709A2E8B38}"/>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1" name="テキスト ボックス 90">
          <a:extLst>
            <a:ext uri="{FF2B5EF4-FFF2-40B4-BE49-F238E27FC236}">
              <a16:creationId xmlns:a16="http://schemas.microsoft.com/office/drawing/2014/main" id="{00EB3643-772D-486C-9999-21A87133A6A3}"/>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2" name="直線コネクタ 91">
          <a:extLst>
            <a:ext uri="{FF2B5EF4-FFF2-40B4-BE49-F238E27FC236}">
              <a16:creationId xmlns:a16="http://schemas.microsoft.com/office/drawing/2014/main" id="{0817B519-D9D2-4598-B2BF-2DEA1C71971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3" name="テキスト ボックス 92">
          <a:extLst>
            <a:ext uri="{FF2B5EF4-FFF2-40B4-BE49-F238E27FC236}">
              <a16:creationId xmlns:a16="http://schemas.microsoft.com/office/drawing/2014/main" id="{F3B5576D-F695-44F4-BDB7-B2F40C9B82B8}"/>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4" name="直線コネクタ 93">
          <a:extLst>
            <a:ext uri="{FF2B5EF4-FFF2-40B4-BE49-F238E27FC236}">
              <a16:creationId xmlns:a16="http://schemas.microsoft.com/office/drawing/2014/main" id="{9E47DDCC-CF99-4CE0-B81F-963E88F91EB3}"/>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95" name="テキスト ボックス 94">
          <a:extLst>
            <a:ext uri="{FF2B5EF4-FFF2-40B4-BE49-F238E27FC236}">
              <a16:creationId xmlns:a16="http://schemas.microsoft.com/office/drawing/2014/main" id="{DAAD23D8-F426-4CF6-9540-10C95A690D05}"/>
            </a:ext>
          </a:extLst>
        </xdr:cNvPr>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6" name="直線コネクタ 95">
          <a:extLst>
            <a:ext uri="{FF2B5EF4-FFF2-40B4-BE49-F238E27FC236}">
              <a16:creationId xmlns:a16="http://schemas.microsoft.com/office/drawing/2014/main" id="{6B81A956-886C-447B-ACBD-5FFC10288727}"/>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97" name="テキスト ボックス 96">
          <a:extLst>
            <a:ext uri="{FF2B5EF4-FFF2-40B4-BE49-F238E27FC236}">
              <a16:creationId xmlns:a16="http://schemas.microsoft.com/office/drawing/2014/main" id="{7F0DC6D4-2098-4F68-B187-E02CD2643E98}"/>
            </a:ext>
          </a:extLst>
        </xdr:cNvPr>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8" name="直線コネクタ 97">
          <a:extLst>
            <a:ext uri="{FF2B5EF4-FFF2-40B4-BE49-F238E27FC236}">
              <a16:creationId xmlns:a16="http://schemas.microsoft.com/office/drawing/2014/main" id="{471DD555-F9FD-4B00-98B3-25D3FC0C48DE}"/>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99" name="テキスト ボックス 98">
          <a:extLst>
            <a:ext uri="{FF2B5EF4-FFF2-40B4-BE49-F238E27FC236}">
              <a16:creationId xmlns:a16="http://schemas.microsoft.com/office/drawing/2014/main" id="{5FA06FDF-57E2-488D-8A8D-7D6756EAB9B2}"/>
            </a:ext>
          </a:extLst>
        </xdr:cNvPr>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0" name="直線コネクタ 99">
          <a:extLst>
            <a:ext uri="{FF2B5EF4-FFF2-40B4-BE49-F238E27FC236}">
              <a16:creationId xmlns:a16="http://schemas.microsoft.com/office/drawing/2014/main" id="{264AB46E-9896-49E7-B340-F9AC9154E7A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1" name="テキスト ボックス 100">
          <a:extLst>
            <a:ext uri="{FF2B5EF4-FFF2-40B4-BE49-F238E27FC236}">
              <a16:creationId xmlns:a16="http://schemas.microsoft.com/office/drawing/2014/main" id="{FE9690F1-A196-4490-A5A5-160784683749}"/>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2" name="【道路】&#10;一人当たり延長グラフ枠">
          <a:extLst>
            <a:ext uri="{FF2B5EF4-FFF2-40B4-BE49-F238E27FC236}">
              <a16:creationId xmlns:a16="http://schemas.microsoft.com/office/drawing/2014/main" id="{C6060486-7FAC-4368-AD53-C8244DA703A6}"/>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134512</xdr:rowOff>
    </xdr:from>
    <xdr:to>
      <xdr:col>54</xdr:col>
      <xdr:colOff>189865</xdr:colOff>
      <xdr:row>41</xdr:row>
      <xdr:rowOff>158782</xdr:rowOff>
    </xdr:to>
    <xdr:cxnSp macro="">
      <xdr:nvCxnSpPr>
        <xdr:cNvPr id="103" name="直線コネクタ 102">
          <a:extLst>
            <a:ext uri="{FF2B5EF4-FFF2-40B4-BE49-F238E27FC236}">
              <a16:creationId xmlns:a16="http://schemas.microsoft.com/office/drawing/2014/main" id="{C6BE2E48-ACB6-4415-8CF4-BD9FE8FAD43F}"/>
            </a:ext>
          </a:extLst>
        </xdr:cNvPr>
        <xdr:cNvCxnSpPr/>
      </xdr:nvCxnSpPr>
      <xdr:spPr>
        <a:xfrm flipV="1">
          <a:off x="10476865" y="5620912"/>
          <a:ext cx="0" cy="156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162609</xdr:rowOff>
    </xdr:from>
    <xdr:ext cx="469744" cy="259045"/>
    <xdr:sp macro="" textlink="">
      <xdr:nvSpPr>
        <xdr:cNvPr id="104" name="【道路】&#10;一人当たり延長最小値テキスト">
          <a:extLst>
            <a:ext uri="{FF2B5EF4-FFF2-40B4-BE49-F238E27FC236}">
              <a16:creationId xmlns:a16="http://schemas.microsoft.com/office/drawing/2014/main" id="{67CFC30E-3F85-4467-A439-490454CCA8BA}"/>
            </a:ext>
          </a:extLst>
        </xdr:cNvPr>
        <xdr:cNvSpPr txBox="1"/>
      </xdr:nvSpPr>
      <xdr:spPr>
        <a:xfrm>
          <a:off x="10515600" y="7192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158782</xdr:rowOff>
    </xdr:from>
    <xdr:to>
      <xdr:col>55</xdr:col>
      <xdr:colOff>88900</xdr:colOff>
      <xdr:row>41</xdr:row>
      <xdr:rowOff>158782</xdr:rowOff>
    </xdr:to>
    <xdr:cxnSp macro="">
      <xdr:nvCxnSpPr>
        <xdr:cNvPr id="105" name="直線コネクタ 104">
          <a:extLst>
            <a:ext uri="{FF2B5EF4-FFF2-40B4-BE49-F238E27FC236}">
              <a16:creationId xmlns:a16="http://schemas.microsoft.com/office/drawing/2014/main" id="{BCC184C8-1B92-4424-BA77-9BF807311BAD}"/>
            </a:ext>
          </a:extLst>
        </xdr:cNvPr>
        <xdr:cNvCxnSpPr/>
      </xdr:nvCxnSpPr>
      <xdr:spPr>
        <a:xfrm>
          <a:off x="10388600" y="7188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81189</xdr:rowOff>
    </xdr:from>
    <xdr:ext cx="534377" cy="259045"/>
    <xdr:sp macro="" textlink="">
      <xdr:nvSpPr>
        <xdr:cNvPr id="106" name="【道路】&#10;一人当たり延長最大値テキスト">
          <a:extLst>
            <a:ext uri="{FF2B5EF4-FFF2-40B4-BE49-F238E27FC236}">
              <a16:creationId xmlns:a16="http://schemas.microsoft.com/office/drawing/2014/main" id="{FC3B0965-7305-4521-A151-FCDE2FB06E04}"/>
            </a:ext>
          </a:extLst>
        </xdr:cNvPr>
        <xdr:cNvSpPr txBox="1"/>
      </xdr:nvSpPr>
      <xdr:spPr>
        <a:xfrm>
          <a:off x="10515600" y="5396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134512</xdr:rowOff>
    </xdr:from>
    <xdr:to>
      <xdr:col>55</xdr:col>
      <xdr:colOff>88900</xdr:colOff>
      <xdr:row>32</xdr:row>
      <xdr:rowOff>134512</xdr:rowOff>
    </xdr:to>
    <xdr:cxnSp macro="">
      <xdr:nvCxnSpPr>
        <xdr:cNvPr id="107" name="直線コネクタ 106">
          <a:extLst>
            <a:ext uri="{FF2B5EF4-FFF2-40B4-BE49-F238E27FC236}">
              <a16:creationId xmlns:a16="http://schemas.microsoft.com/office/drawing/2014/main" id="{F91C839E-16D2-4588-9B0E-40C209F85E86}"/>
            </a:ext>
          </a:extLst>
        </xdr:cNvPr>
        <xdr:cNvCxnSpPr/>
      </xdr:nvCxnSpPr>
      <xdr:spPr>
        <a:xfrm>
          <a:off x="10388600" y="5620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46041</xdr:rowOff>
    </xdr:from>
    <xdr:ext cx="534377" cy="259045"/>
    <xdr:sp macro="" textlink="">
      <xdr:nvSpPr>
        <xdr:cNvPr id="108" name="【道路】&#10;一人当たり延長平均値テキスト">
          <a:extLst>
            <a:ext uri="{FF2B5EF4-FFF2-40B4-BE49-F238E27FC236}">
              <a16:creationId xmlns:a16="http://schemas.microsoft.com/office/drawing/2014/main" id="{40F18639-F238-4A2A-9E65-68647D5001DA}"/>
            </a:ext>
          </a:extLst>
        </xdr:cNvPr>
        <xdr:cNvSpPr txBox="1"/>
      </xdr:nvSpPr>
      <xdr:spPr>
        <a:xfrm>
          <a:off x="10515600" y="69040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67614</xdr:rowOff>
    </xdr:from>
    <xdr:to>
      <xdr:col>55</xdr:col>
      <xdr:colOff>50800</xdr:colOff>
      <xdr:row>40</xdr:row>
      <xdr:rowOff>169214</xdr:rowOff>
    </xdr:to>
    <xdr:sp macro="" textlink="">
      <xdr:nvSpPr>
        <xdr:cNvPr id="109" name="フローチャート: 判断 108">
          <a:extLst>
            <a:ext uri="{FF2B5EF4-FFF2-40B4-BE49-F238E27FC236}">
              <a16:creationId xmlns:a16="http://schemas.microsoft.com/office/drawing/2014/main" id="{D4061C8D-8D93-4A25-B622-73E4BC1F0824}"/>
            </a:ext>
          </a:extLst>
        </xdr:cNvPr>
        <xdr:cNvSpPr/>
      </xdr:nvSpPr>
      <xdr:spPr>
        <a:xfrm>
          <a:off x="10426700" y="6925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71348</xdr:rowOff>
    </xdr:from>
    <xdr:to>
      <xdr:col>50</xdr:col>
      <xdr:colOff>165100</xdr:colOff>
      <xdr:row>41</xdr:row>
      <xdr:rowOff>1498</xdr:rowOff>
    </xdr:to>
    <xdr:sp macro="" textlink="">
      <xdr:nvSpPr>
        <xdr:cNvPr id="110" name="フローチャート: 判断 109">
          <a:extLst>
            <a:ext uri="{FF2B5EF4-FFF2-40B4-BE49-F238E27FC236}">
              <a16:creationId xmlns:a16="http://schemas.microsoft.com/office/drawing/2014/main" id="{A570B51B-6717-4417-9882-88FD301A8AD9}"/>
            </a:ext>
          </a:extLst>
        </xdr:cNvPr>
        <xdr:cNvSpPr/>
      </xdr:nvSpPr>
      <xdr:spPr>
        <a:xfrm>
          <a:off x="9588500" y="6929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31400</xdr:rowOff>
    </xdr:from>
    <xdr:to>
      <xdr:col>46</xdr:col>
      <xdr:colOff>38100</xdr:colOff>
      <xdr:row>40</xdr:row>
      <xdr:rowOff>133000</xdr:rowOff>
    </xdr:to>
    <xdr:sp macro="" textlink="">
      <xdr:nvSpPr>
        <xdr:cNvPr id="111" name="フローチャート: 判断 110">
          <a:extLst>
            <a:ext uri="{FF2B5EF4-FFF2-40B4-BE49-F238E27FC236}">
              <a16:creationId xmlns:a16="http://schemas.microsoft.com/office/drawing/2014/main" id="{CBED8673-0417-4EAB-BE87-0DFF2C0E0DAA}"/>
            </a:ext>
          </a:extLst>
        </xdr:cNvPr>
        <xdr:cNvSpPr/>
      </xdr:nvSpPr>
      <xdr:spPr>
        <a:xfrm>
          <a:off x="8699500" y="688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64700</xdr:rowOff>
    </xdr:from>
    <xdr:to>
      <xdr:col>41</xdr:col>
      <xdr:colOff>101600</xdr:colOff>
      <xdr:row>40</xdr:row>
      <xdr:rowOff>166300</xdr:rowOff>
    </xdr:to>
    <xdr:sp macro="" textlink="">
      <xdr:nvSpPr>
        <xdr:cNvPr id="112" name="フローチャート: 判断 111">
          <a:extLst>
            <a:ext uri="{FF2B5EF4-FFF2-40B4-BE49-F238E27FC236}">
              <a16:creationId xmlns:a16="http://schemas.microsoft.com/office/drawing/2014/main" id="{AF5AD0CE-9138-499B-BC9A-C817F9C71123}"/>
            </a:ext>
          </a:extLst>
        </xdr:cNvPr>
        <xdr:cNvSpPr/>
      </xdr:nvSpPr>
      <xdr:spPr>
        <a:xfrm>
          <a:off x="7810500" y="692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76435</xdr:rowOff>
    </xdr:from>
    <xdr:to>
      <xdr:col>36</xdr:col>
      <xdr:colOff>165100</xdr:colOff>
      <xdr:row>41</xdr:row>
      <xdr:rowOff>6585</xdr:rowOff>
    </xdr:to>
    <xdr:sp macro="" textlink="">
      <xdr:nvSpPr>
        <xdr:cNvPr id="113" name="フローチャート: 判断 112">
          <a:extLst>
            <a:ext uri="{FF2B5EF4-FFF2-40B4-BE49-F238E27FC236}">
              <a16:creationId xmlns:a16="http://schemas.microsoft.com/office/drawing/2014/main" id="{BF743437-CAB4-4AB0-A985-406CCE1C4097}"/>
            </a:ext>
          </a:extLst>
        </xdr:cNvPr>
        <xdr:cNvSpPr/>
      </xdr:nvSpPr>
      <xdr:spPr>
        <a:xfrm>
          <a:off x="6921500" y="6934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4" name="テキスト ボックス 113">
          <a:extLst>
            <a:ext uri="{FF2B5EF4-FFF2-40B4-BE49-F238E27FC236}">
              <a16:creationId xmlns:a16="http://schemas.microsoft.com/office/drawing/2014/main" id="{D3F41E09-609A-4DDA-8807-9439A49BC363}"/>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5" name="テキスト ボックス 114">
          <a:extLst>
            <a:ext uri="{FF2B5EF4-FFF2-40B4-BE49-F238E27FC236}">
              <a16:creationId xmlns:a16="http://schemas.microsoft.com/office/drawing/2014/main" id="{FE14D873-8E90-4B95-87BC-2C7F6AB4F5AB}"/>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6" name="テキスト ボックス 115">
          <a:extLst>
            <a:ext uri="{FF2B5EF4-FFF2-40B4-BE49-F238E27FC236}">
              <a16:creationId xmlns:a16="http://schemas.microsoft.com/office/drawing/2014/main" id="{A05F8DF6-516B-4691-BAD9-4C91B1979C23}"/>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7" name="テキスト ボックス 116">
          <a:extLst>
            <a:ext uri="{FF2B5EF4-FFF2-40B4-BE49-F238E27FC236}">
              <a16:creationId xmlns:a16="http://schemas.microsoft.com/office/drawing/2014/main" id="{E84A0E40-263E-4566-9C3F-DE49230E48A7}"/>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8" name="テキスト ボックス 117">
          <a:extLst>
            <a:ext uri="{FF2B5EF4-FFF2-40B4-BE49-F238E27FC236}">
              <a16:creationId xmlns:a16="http://schemas.microsoft.com/office/drawing/2014/main" id="{744A72A6-58E2-4D0B-B191-D011709E645F}"/>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33</xdr:row>
      <xdr:rowOff>164941</xdr:rowOff>
    </xdr:from>
    <xdr:to>
      <xdr:col>46</xdr:col>
      <xdr:colOff>38100</xdr:colOff>
      <xdr:row>34</xdr:row>
      <xdr:rowOff>95091</xdr:rowOff>
    </xdr:to>
    <xdr:sp macro="" textlink="">
      <xdr:nvSpPr>
        <xdr:cNvPr id="119" name="楕円 118">
          <a:extLst>
            <a:ext uri="{FF2B5EF4-FFF2-40B4-BE49-F238E27FC236}">
              <a16:creationId xmlns:a16="http://schemas.microsoft.com/office/drawing/2014/main" id="{DDCF7ED0-77CE-4437-B14C-07F95DFA90AA}"/>
            </a:ext>
          </a:extLst>
        </xdr:cNvPr>
        <xdr:cNvSpPr/>
      </xdr:nvSpPr>
      <xdr:spPr>
        <a:xfrm>
          <a:off x="8699500" y="5822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37</xdr:row>
      <xdr:rowOff>148730</xdr:rowOff>
    </xdr:from>
    <xdr:to>
      <xdr:col>41</xdr:col>
      <xdr:colOff>101600</xdr:colOff>
      <xdr:row>38</xdr:row>
      <xdr:rowOff>78880</xdr:rowOff>
    </xdr:to>
    <xdr:sp macro="" textlink="">
      <xdr:nvSpPr>
        <xdr:cNvPr id="120" name="楕円 119">
          <a:extLst>
            <a:ext uri="{FF2B5EF4-FFF2-40B4-BE49-F238E27FC236}">
              <a16:creationId xmlns:a16="http://schemas.microsoft.com/office/drawing/2014/main" id="{829562F8-C3FE-4666-AE70-D44A0DC0C2A1}"/>
            </a:ext>
          </a:extLst>
        </xdr:cNvPr>
        <xdr:cNvSpPr/>
      </xdr:nvSpPr>
      <xdr:spPr>
        <a:xfrm>
          <a:off x="7810500" y="6492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34</xdr:row>
      <xdr:rowOff>44291</xdr:rowOff>
    </xdr:from>
    <xdr:to>
      <xdr:col>45</xdr:col>
      <xdr:colOff>177800</xdr:colOff>
      <xdr:row>38</xdr:row>
      <xdr:rowOff>28080</xdr:rowOff>
    </xdr:to>
    <xdr:cxnSp macro="">
      <xdr:nvCxnSpPr>
        <xdr:cNvPr id="121" name="直線コネクタ 120">
          <a:extLst>
            <a:ext uri="{FF2B5EF4-FFF2-40B4-BE49-F238E27FC236}">
              <a16:creationId xmlns:a16="http://schemas.microsoft.com/office/drawing/2014/main" id="{8A3925FC-DEAE-4468-AE29-5EF8FC52D182}"/>
            </a:ext>
          </a:extLst>
        </xdr:cNvPr>
        <xdr:cNvCxnSpPr/>
      </xdr:nvCxnSpPr>
      <xdr:spPr>
        <a:xfrm flipV="1">
          <a:off x="7861300" y="5873591"/>
          <a:ext cx="889000" cy="669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18025</xdr:rowOff>
    </xdr:from>
    <xdr:ext cx="534377" cy="259045"/>
    <xdr:sp macro="" textlink="">
      <xdr:nvSpPr>
        <xdr:cNvPr id="122" name="n_1aveValue【道路】&#10;一人当たり延長">
          <a:extLst>
            <a:ext uri="{FF2B5EF4-FFF2-40B4-BE49-F238E27FC236}">
              <a16:creationId xmlns:a16="http://schemas.microsoft.com/office/drawing/2014/main" id="{E5DA7A1A-4F5C-40CB-9971-CD6A708282C9}"/>
            </a:ext>
          </a:extLst>
        </xdr:cNvPr>
        <xdr:cNvSpPr txBox="1"/>
      </xdr:nvSpPr>
      <xdr:spPr>
        <a:xfrm>
          <a:off x="9359411" y="6704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124127</xdr:rowOff>
    </xdr:from>
    <xdr:ext cx="534377" cy="259045"/>
    <xdr:sp macro="" textlink="">
      <xdr:nvSpPr>
        <xdr:cNvPr id="123" name="n_2aveValue【道路】&#10;一人当たり延長">
          <a:extLst>
            <a:ext uri="{FF2B5EF4-FFF2-40B4-BE49-F238E27FC236}">
              <a16:creationId xmlns:a16="http://schemas.microsoft.com/office/drawing/2014/main" id="{125EEA3D-ABDA-4DFD-98C1-CF3841D70BDC}"/>
            </a:ext>
          </a:extLst>
        </xdr:cNvPr>
        <xdr:cNvSpPr txBox="1"/>
      </xdr:nvSpPr>
      <xdr:spPr>
        <a:xfrm>
          <a:off x="8483111" y="6982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157427</xdr:rowOff>
    </xdr:from>
    <xdr:ext cx="534377" cy="259045"/>
    <xdr:sp macro="" textlink="">
      <xdr:nvSpPr>
        <xdr:cNvPr id="124" name="n_3aveValue【道路】&#10;一人当たり延長">
          <a:extLst>
            <a:ext uri="{FF2B5EF4-FFF2-40B4-BE49-F238E27FC236}">
              <a16:creationId xmlns:a16="http://schemas.microsoft.com/office/drawing/2014/main" id="{66C8C479-1B9C-40B5-82E9-3F6A184F07B9}"/>
            </a:ext>
          </a:extLst>
        </xdr:cNvPr>
        <xdr:cNvSpPr txBox="1"/>
      </xdr:nvSpPr>
      <xdr:spPr>
        <a:xfrm>
          <a:off x="7594111" y="7015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23112</xdr:rowOff>
    </xdr:from>
    <xdr:ext cx="534377" cy="259045"/>
    <xdr:sp macro="" textlink="">
      <xdr:nvSpPr>
        <xdr:cNvPr id="125" name="n_4aveValue【道路】&#10;一人当たり延長">
          <a:extLst>
            <a:ext uri="{FF2B5EF4-FFF2-40B4-BE49-F238E27FC236}">
              <a16:creationId xmlns:a16="http://schemas.microsoft.com/office/drawing/2014/main" id="{FBBB1338-4F5D-4A31-AE78-59F72BF7922D}"/>
            </a:ext>
          </a:extLst>
        </xdr:cNvPr>
        <xdr:cNvSpPr txBox="1"/>
      </xdr:nvSpPr>
      <xdr:spPr>
        <a:xfrm>
          <a:off x="6705111" y="6709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32</xdr:row>
      <xdr:rowOff>111618</xdr:rowOff>
    </xdr:from>
    <xdr:ext cx="534377" cy="259045"/>
    <xdr:sp macro="" textlink="">
      <xdr:nvSpPr>
        <xdr:cNvPr id="126" name="n_2mainValue【道路】&#10;一人当たり延長">
          <a:extLst>
            <a:ext uri="{FF2B5EF4-FFF2-40B4-BE49-F238E27FC236}">
              <a16:creationId xmlns:a16="http://schemas.microsoft.com/office/drawing/2014/main" id="{5A36C46F-C1D9-45D4-88A7-E33142FEF232}"/>
            </a:ext>
          </a:extLst>
        </xdr:cNvPr>
        <xdr:cNvSpPr txBox="1"/>
      </xdr:nvSpPr>
      <xdr:spPr>
        <a:xfrm>
          <a:off x="8483111" y="5598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36</xdr:row>
      <xdr:rowOff>95407</xdr:rowOff>
    </xdr:from>
    <xdr:ext cx="534377" cy="259045"/>
    <xdr:sp macro="" textlink="">
      <xdr:nvSpPr>
        <xdr:cNvPr id="127" name="n_3mainValue【道路】&#10;一人当たり延長">
          <a:extLst>
            <a:ext uri="{FF2B5EF4-FFF2-40B4-BE49-F238E27FC236}">
              <a16:creationId xmlns:a16="http://schemas.microsoft.com/office/drawing/2014/main" id="{E6ED2280-389F-4387-897E-E625201FC9F4}"/>
            </a:ext>
          </a:extLst>
        </xdr:cNvPr>
        <xdr:cNvSpPr txBox="1"/>
      </xdr:nvSpPr>
      <xdr:spPr>
        <a:xfrm>
          <a:off x="7594111" y="6267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8" name="正方形/長方形 127">
          <a:extLst>
            <a:ext uri="{FF2B5EF4-FFF2-40B4-BE49-F238E27FC236}">
              <a16:creationId xmlns:a16="http://schemas.microsoft.com/office/drawing/2014/main" id="{D62D6026-41A7-4533-893A-813F492ADA63}"/>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9" name="正方形/長方形 128">
          <a:extLst>
            <a:ext uri="{FF2B5EF4-FFF2-40B4-BE49-F238E27FC236}">
              <a16:creationId xmlns:a16="http://schemas.microsoft.com/office/drawing/2014/main" id="{68C352A2-D0CB-4739-ABC0-548EDFEBBB1E}"/>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0" name="正方形/長方形 129">
          <a:extLst>
            <a:ext uri="{FF2B5EF4-FFF2-40B4-BE49-F238E27FC236}">
              <a16:creationId xmlns:a16="http://schemas.microsoft.com/office/drawing/2014/main" id="{7733AD91-89A1-49AE-880E-1A223EEF61B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1" name="正方形/長方形 130">
          <a:extLst>
            <a:ext uri="{FF2B5EF4-FFF2-40B4-BE49-F238E27FC236}">
              <a16:creationId xmlns:a16="http://schemas.microsoft.com/office/drawing/2014/main" id="{59999715-9444-41A3-817E-25AEB68F7CB4}"/>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2" name="正方形/長方形 131">
          <a:extLst>
            <a:ext uri="{FF2B5EF4-FFF2-40B4-BE49-F238E27FC236}">
              <a16:creationId xmlns:a16="http://schemas.microsoft.com/office/drawing/2014/main" id="{841A926F-907E-4D5A-BC92-68B9B4A359A7}"/>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3" name="正方形/長方形 132">
          <a:extLst>
            <a:ext uri="{FF2B5EF4-FFF2-40B4-BE49-F238E27FC236}">
              <a16:creationId xmlns:a16="http://schemas.microsoft.com/office/drawing/2014/main" id="{93A356A1-6A52-4992-858A-753B7246163A}"/>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4" name="正方形/長方形 133">
          <a:extLst>
            <a:ext uri="{FF2B5EF4-FFF2-40B4-BE49-F238E27FC236}">
              <a16:creationId xmlns:a16="http://schemas.microsoft.com/office/drawing/2014/main" id="{383EB8C3-FD1A-4F86-9CD9-A65AA846CC01}"/>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5" name="正方形/長方形 134">
          <a:extLst>
            <a:ext uri="{FF2B5EF4-FFF2-40B4-BE49-F238E27FC236}">
              <a16:creationId xmlns:a16="http://schemas.microsoft.com/office/drawing/2014/main" id="{C131F5CE-4AC0-4486-BEB9-BC4CFB311ABE}"/>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6" name="テキスト ボックス 135">
          <a:extLst>
            <a:ext uri="{FF2B5EF4-FFF2-40B4-BE49-F238E27FC236}">
              <a16:creationId xmlns:a16="http://schemas.microsoft.com/office/drawing/2014/main" id="{D65DA9AA-5287-4FB3-987E-DE86E059A21F}"/>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7" name="直線コネクタ 136">
          <a:extLst>
            <a:ext uri="{FF2B5EF4-FFF2-40B4-BE49-F238E27FC236}">
              <a16:creationId xmlns:a16="http://schemas.microsoft.com/office/drawing/2014/main" id="{F1A98C3F-227E-4450-BFB3-B58296530823}"/>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38" name="テキスト ボックス 137">
          <a:extLst>
            <a:ext uri="{FF2B5EF4-FFF2-40B4-BE49-F238E27FC236}">
              <a16:creationId xmlns:a16="http://schemas.microsoft.com/office/drawing/2014/main" id="{E604BEA1-02FD-4290-B71C-830D1A0E7FB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39" name="直線コネクタ 138">
          <a:extLst>
            <a:ext uri="{FF2B5EF4-FFF2-40B4-BE49-F238E27FC236}">
              <a16:creationId xmlns:a16="http://schemas.microsoft.com/office/drawing/2014/main" id="{B0C90ECB-9284-4C80-BC0B-7C9DEC1623C7}"/>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40" name="テキスト ボックス 139">
          <a:extLst>
            <a:ext uri="{FF2B5EF4-FFF2-40B4-BE49-F238E27FC236}">
              <a16:creationId xmlns:a16="http://schemas.microsoft.com/office/drawing/2014/main" id="{4652B9E4-110C-4AD3-AF3E-94E2441A7C40}"/>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1" name="直線コネクタ 140">
          <a:extLst>
            <a:ext uri="{FF2B5EF4-FFF2-40B4-BE49-F238E27FC236}">
              <a16:creationId xmlns:a16="http://schemas.microsoft.com/office/drawing/2014/main" id="{68D66DE2-E7DC-4185-96B6-66CA73E375B5}"/>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2" name="テキスト ボックス 141">
          <a:extLst>
            <a:ext uri="{FF2B5EF4-FFF2-40B4-BE49-F238E27FC236}">
              <a16:creationId xmlns:a16="http://schemas.microsoft.com/office/drawing/2014/main" id="{3A0F5742-C5C4-432C-9941-203B96CFBF3D}"/>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3" name="直線コネクタ 142">
          <a:extLst>
            <a:ext uri="{FF2B5EF4-FFF2-40B4-BE49-F238E27FC236}">
              <a16:creationId xmlns:a16="http://schemas.microsoft.com/office/drawing/2014/main" id="{9234DC7A-87FE-4694-989E-5005FFA72437}"/>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4" name="テキスト ボックス 143">
          <a:extLst>
            <a:ext uri="{FF2B5EF4-FFF2-40B4-BE49-F238E27FC236}">
              <a16:creationId xmlns:a16="http://schemas.microsoft.com/office/drawing/2014/main" id="{16723292-4EDD-4DD7-B607-6902FC093A59}"/>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5" name="直線コネクタ 144">
          <a:extLst>
            <a:ext uri="{FF2B5EF4-FFF2-40B4-BE49-F238E27FC236}">
              <a16:creationId xmlns:a16="http://schemas.microsoft.com/office/drawing/2014/main" id="{529ECD67-6C49-4A6C-9CCE-3387E4838927}"/>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6" name="テキスト ボックス 145">
          <a:extLst>
            <a:ext uri="{FF2B5EF4-FFF2-40B4-BE49-F238E27FC236}">
              <a16:creationId xmlns:a16="http://schemas.microsoft.com/office/drawing/2014/main" id="{8E0C592F-CDFE-4DAD-A7D2-5BB9206E8D5E}"/>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7" name="直線コネクタ 146">
          <a:extLst>
            <a:ext uri="{FF2B5EF4-FFF2-40B4-BE49-F238E27FC236}">
              <a16:creationId xmlns:a16="http://schemas.microsoft.com/office/drawing/2014/main" id="{1E4958A1-B0EC-45F0-A050-F05F1E25FB0F}"/>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48" name="テキスト ボックス 147">
          <a:extLst>
            <a:ext uri="{FF2B5EF4-FFF2-40B4-BE49-F238E27FC236}">
              <a16:creationId xmlns:a16="http://schemas.microsoft.com/office/drawing/2014/main" id="{A61BBBF0-F345-4A5E-A2CE-C51E280DA053}"/>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9" name="直線コネクタ 148">
          <a:extLst>
            <a:ext uri="{FF2B5EF4-FFF2-40B4-BE49-F238E27FC236}">
              <a16:creationId xmlns:a16="http://schemas.microsoft.com/office/drawing/2014/main" id="{E45CC837-3537-43D6-8801-CB0F75E5C4CF}"/>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50" name="テキスト ボックス 149">
          <a:extLst>
            <a:ext uri="{FF2B5EF4-FFF2-40B4-BE49-F238E27FC236}">
              <a16:creationId xmlns:a16="http://schemas.microsoft.com/office/drawing/2014/main" id="{1FEBCE39-DC57-4C06-A837-85C9DF3372E2}"/>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1" name="【橋りょう・トンネル】&#10;有形固定資産減価償却率グラフ枠">
          <a:extLst>
            <a:ext uri="{FF2B5EF4-FFF2-40B4-BE49-F238E27FC236}">
              <a16:creationId xmlns:a16="http://schemas.microsoft.com/office/drawing/2014/main" id="{161D1FD5-AC8F-4D27-83AE-9FE40E4BF48F}"/>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66675</xdr:rowOff>
    </xdr:from>
    <xdr:to>
      <xdr:col>24</xdr:col>
      <xdr:colOff>62865</xdr:colOff>
      <xdr:row>64</xdr:row>
      <xdr:rowOff>57150</xdr:rowOff>
    </xdr:to>
    <xdr:cxnSp macro="">
      <xdr:nvCxnSpPr>
        <xdr:cNvPr id="152" name="直線コネクタ 151">
          <a:extLst>
            <a:ext uri="{FF2B5EF4-FFF2-40B4-BE49-F238E27FC236}">
              <a16:creationId xmlns:a16="http://schemas.microsoft.com/office/drawing/2014/main" id="{14F604AA-EE40-4153-9C74-08CE53DCB211}"/>
            </a:ext>
          </a:extLst>
        </xdr:cNvPr>
        <xdr:cNvCxnSpPr/>
      </xdr:nvCxnSpPr>
      <xdr:spPr>
        <a:xfrm flipV="1">
          <a:off x="4634865" y="9667875"/>
          <a:ext cx="0" cy="13620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60977</xdr:rowOff>
    </xdr:from>
    <xdr:ext cx="405111" cy="259045"/>
    <xdr:sp macro="" textlink="">
      <xdr:nvSpPr>
        <xdr:cNvPr id="153" name="【橋りょう・トンネル】&#10;有形固定資産減価償却率最小値テキスト">
          <a:extLst>
            <a:ext uri="{FF2B5EF4-FFF2-40B4-BE49-F238E27FC236}">
              <a16:creationId xmlns:a16="http://schemas.microsoft.com/office/drawing/2014/main" id="{8E09E4C3-4B98-48D9-A696-511FAC151251}"/>
            </a:ext>
          </a:extLst>
        </xdr:cNvPr>
        <xdr:cNvSpPr txBox="1"/>
      </xdr:nvSpPr>
      <xdr:spPr>
        <a:xfrm>
          <a:off x="4673600" y="1103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57150</xdr:rowOff>
    </xdr:from>
    <xdr:to>
      <xdr:col>24</xdr:col>
      <xdr:colOff>152400</xdr:colOff>
      <xdr:row>64</xdr:row>
      <xdr:rowOff>57150</xdr:rowOff>
    </xdr:to>
    <xdr:cxnSp macro="">
      <xdr:nvCxnSpPr>
        <xdr:cNvPr id="154" name="直線コネクタ 153">
          <a:extLst>
            <a:ext uri="{FF2B5EF4-FFF2-40B4-BE49-F238E27FC236}">
              <a16:creationId xmlns:a16="http://schemas.microsoft.com/office/drawing/2014/main" id="{AD0B1F24-6B77-4C3F-BA43-0D189DAFA285}"/>
            </a:ext>
          </a:extLst>
        </xdr:cNvPr>
        <xdr:cNvCxnSpPr/>
      </xdr:nvCxnSpPr>
      <xdr:spPr>
        <a:xfrm>
          <a:off x="4546600" y="1102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13352</xdr:rowOff>
    </xdr:from>
    <xdr:ext cx="405111" cy="259045"/>
    <xdr:sp macro="" textlink="">
      <xdr:nvSpPr>
        <xdr:cNvPr id="155" name="【橋りょう・トンネル】&#10;有形固定資産減価償却率最大値テキスト">
          <a:extLst>
            <a:ext uri="{FF2B5EF4-FFF2-40B4-BE49-F238E27FC236}">
              <a16:creationId xmlns:a16="http://schemas.microsoft.com/office/drawing/2014/main" id="{3A8A11A1-FB7F-4B6E-81EC-FA8C38C4A332}"/>
            </a:ext>
          </a:extLst>
        </xdr:cNvPr>
        <xdr:cNvSpPr txBox="1"/>
      </xdr:nvSpPr>
      <xdr:spPr>
        <a:xfrm>
          <a:off x="4673600" y="9443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66675</xdr:rowOff>
    </xdr:from>
    <xdr:to>
      <xdr:col>24</xdr:col>
      <xdr:colOff>152400</xdr:colOff>
      <xdr:row>56</xdr:row>
      <xdr:rowOff>66675</xdr:rowOff>
    </xdr:to>
    <xdr:cxnSp macro="">
      <xdr:nvCxnSpPr>
        <xdr:cNvPr id="156" name="直線コネクタ 155">
          <a:extLst>
            <a:ext uri="{FF2B5EF4-FFF2-40B4-BE49-F238E27FC236}">
              <a16:creationId xmlns:a16="http://schemas.microsoft.com/office/drawing/2014/main" id="{5DE99135-B803-47E3-A1D2-FC0304E1F2A3}"/>
            </a:ext>
          </a:extLst>
        </xdr:cNvPr>
        <xdr:cNvCxnSpPr/>
      </xdr:nvCxnSpPr>
      <xdr:spPr>
        <a:xfrm>
          <a:off x="4546600" y="9667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106697</xdr:rowOff>
    </xdr:from>
    <xdr:ext cx="405111" cy="259045"/>
    <xdr:sp macro="" textlink="">
      <xdr:nvSpPr>
        <xdr:cNvPr id="157" name="【橋りょう・トンネル】&#10;有形固定資産減価償却率平均値テキスト">
          <a:extLst>
            <a:ext uri="{FF2B5EF4-FFF2-40B4-BE49-F238E27FC236}">
              <a16:creationId xmlns:a16="http://schemas.microsoft.com/office/drawing/2014/main" id="{E7F7466D-E5B4-4871-B4F8-E2234FC64224}"/>
            </a:ext>
          </a:extLst>
        </xdr:cNvPr>
        <xdr:cNvSpPr txBox="1"/>
      </xdr:nvSpPr>
      <xdr:spPr>
        <a:xfrm>
          <a:off x="4673600" y="102222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128270</xdr:rowOff>
    </xdr:from>
    <xdr:to>
      <xdr:col>24</xdr:col>
      <xdr:colOff>114300</xdr:colOff>
      <xdr:row>60</xdr:row>
      <xdr:rowOff>58420</xdr:rowOff>
    </xdr:to>
    <xdr:sp macro="" textlink="">
      <xdr:nvSpPr>
        <xdr:cNvPr id="158" name="フローチャート: 判断 157">
          <a:extLst>
            <a:ext uri="{FF2B5EF4-FFF2-40B4-BE49-F238E27FC236}">
              <a16:creationId xmlns:a16="http://schemas.microsoft.com/office/drawing/2014/main" id="{B01CA526-B190-497B-9BA1-A7C732A2C5B1}"/>
            </a:ext>
          </a:extLst>
        </xdr:cNvPr>
        <xdr:cNvSpPr/>
      </xdr:nvSpPr>
      <xdr:spPr>
        <a:xfrm>
          <a:off x="4584700" y="1024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103505</xdr:rowOff>
    </xdr:from>
    <xdr:to>
      <xdr:col>20</xdr:col>
      <xdr:colOff>38100</xdr:colOff>
      <xdr:row>60</xdr:row>
      <xdr:rowOff>33655</xdr:rowOff>
    </xdr:to>
    <xdr:sp macro="" textlink="">
      <xdr:nvSpPr>
        <xdr:cNvPr id="159" name="フローチャート: 判断 158">
          <a:extLst>
            <a:ext uri="{FF2B5EF4-FFF2-40B4-BE49-F238E27FC236}">
              <a16:creationId xmlns:a16="http://schemas.microsoft.com/office/drawing/2014/main" id="{D975320A-10A5-4A0E-B27E-8FD52AF752C1}"/>
            </a:ext>
          </a:extLst>
        </xdr:cNvPr>
        <xdr:cNvSpPr/>
      </xdr:nvSpPr>
      <xdr:spPr>
        <a:xfrm>
          <a:off x="3746500" y="1021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65405</xdr:rowOff>
    </xdr:from>
    <xdr:to>
      <xdr:col>15</xdr:col>
      <xdr:colOff>101600</xdr:colOff>
      <xdr:row>59</xdr:row>
      <xdr:rowOff>167005</xdr:rowOff>
    </xdr:to>
    <xdr:sp macro="" textlink="">
      <xdr:nvSpPr>
        <xdr:cNvPr id="160" name="フローチャート: 判断 159">
          <a:extLst>
            <a:ext uri="{FF2B5EF4-FFF2-40B4-BE49-F238E27FC236}">
              <a16:creationId xmlns:a16="http://schemas.microsoft.com/office/drawing/2014/main" id="{220B784E-5093-41E7-877B-E2E8278E2999}"/>
            </a:ext>
          </a:extLst>
        </xdr:cNvPr>
        <xdr:cNvSpPr/>
      </xdr:nvSpPr>
      <xdr:spPr>
        <a:xfrm>
          <a:off x="2857500" y="10180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38735</xdr:rowOff>
    </xdr:from>
    <xdr:to>
      <xdr:col>10</xdr:col>
      <xdr:colOff>165100</xdr:colOff>
      <xdr:row>59</xdr:row>
      <xdr:rowOff>140335</xdr:rowOff>
    </xdr:to>
    <xdr:sp macro="" textlink="">
      <xdr:nvSpPr>
        <xdr:cNvPr id="161" name="フローチャート: 判断 160">
          <a:extLst>
            <a:ext uri="{FF2B5EF4-FFF2-40B4-BE49-F238E27FC236}">
              <a16:creationId xmlns:a16="http://schemas.microsoft.com/office/drawing/2014/main" id="{BD379507-CC93-49B3-9CE5-90CC5C123461}"/>
            </a:ext>
          </a:extLst>
        </xdr:cNvPr>
        <xdr:cNvSpPr/>
      </xdr:nvSpPr>
      <xdr:spPr>
        <a:xfrm>
          <a:off x="1968500" y="10154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12065</xdr:rowOff>
    </xdr:from>
    <xdr:to>
      <xdr:col>6</xdr:col>
      <xdr:colOff>38100</xdr:colOff>
      <xdr:row>59</xdr:row>
      <xdr:rowOff>113665</xdr:rowOff>
    </xdr:to>
    <xdr:sp macro="" textlink="">
      <xdr:nvSpPr>
        <xdr:cNvPr id="162" name="フローチャート: 判断 161">
          <a:extLst>
            <a:ext uri="{FF2B5EF4-FFF2-40B4-BE49-F238E27FC236}">
              <a16:creationId xmlns:a16="http://schemas.microsoft.com/office/drawing/2014/main" id="{28ABB87D-9EB1-495C-A373-70726EC2D3C8}"/>
            </a:ext>
          </a:extLst>
        </xdr:cNvPr>
        <xdr:cNvSpPr/>
      </xdr:nvSpPr>
      <xdr:spPr>
        <a:xfrm>
          <a:off x="1079500" y="1012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3" name="テキスト ボックス 162">
          <a:extLst>
            <a:ext uri="{FF2B5EF4-FFF2-40B4-BE49-F238E27FC236}">
              <a16:creationId xmlns:a16="http://schemas.microsoft.com/office/drawing/2014/main" id="{2298BA25-9316-4525-A990-69E66816511C}"/>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4" name="テキスト ボックス 163">
          <a:extLst>
            <a:ext uri="{FF2B5EF4-FFF2-40B4-BE49-F238E27FC236}">
              <a16:creationId xmlns:a16="http://schemas.microsoft.com/office/drawing/2014/main" id="{7010EDBE-670D-4069-AB4C-71991514D5A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5" name="テキスト ボックス 164">
          <a:extLst>
            <a:ext uri="{FF2B5EF4-FFF2-40B4-BE49-F238E27FC236}">
              <a16:creationId xmlns:a16="http://schemas.microsoft.com/office/drawing/2014/main" id="{4F6EFD77-FF40-483D-A83E-D0DE0F89F26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6" name="テキスト ボックス 165">
          <a:extLst>
            <a:ext uri="{FF2B5EF4-FFF2-40B4-BE49-F238E27FC236}">
              <a16:creationId xmlns:a16="http://schemas.microsoft.com/office/drawing/2014/main" id="{7DF83AA6-B3E6-41FE-A0F8-151FF51FDA77}"/>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7" name="テキスト ボックス 166">
          <a:extLst>
            <a:ext uri="{FF2B5EF4-FFF2-40B4-BE49-F238E27FC236}">
              <a16:creationId xmlns:a16="http://schemas.microsoft.com/office/drawing/2014/main" id="{A1F39CE1-9A9A-48D9-BC86-34A875CEED79}"/>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55880</xdr:rowOff>
    </xdr:from>
    <xdr:to>
      <xdr:col>15</xdr:col>
      <xdr:colOff>101600</xdr:colOff>
      <xdr:row>58</xdr:row>
      <xdr:rowOff>157480</xdr:rowOff>
    </xdr:to>
    <xdr:sp macro="" textlink="">
      <xdr:nvSpPr>
        <xdr:cNvPr id="168" name="楕円 167">
          <a:extLst>
            <a:ext uri="{FF2B5EF4-FFF2-40B4-BE49-F238E27FC236}">
              <a16:creationId xmlns:a16="http://schemas.microsoft.com/office/drawing/2014/main" id="{FE5A0537-8146-4D31-8ACA-5B8EA4D00016}"/>
            </a:ext>
          </a:extLst>
        </xdr:cNvPr>
        <xdr:cNvSpPr/>
      </xdr:nvSpPr>
      <xdr:spPr>
        <a:xfrm>
          <a:off x="2857500" y="9999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33020</xdr:rowOff>
    </xdr:from>
    <xdr:to>
      <xdr:col>10</xdr:col>
      <xdr:colOff>165100</xdr:colOff>
      <xdr:row>58</xdr:row>
      <xdr:rowOff>134620</xdr:rowOff>
    </xdr:to>
    <xdr:sp macro="" textlink="">
      <xdr:nvSpPr>
        <xdr:cNvPr id="169" name="楕円 168">
          <a:extLst>
            <a:ext uri="{FF2B5EF4-FFF2-40B4-BE49-F238E27FC236}">
              <a16:creationId xmlns:a16="http://schemas.microsoft.com/office/drawing/2014/main" id="{2915F5CC-9BD3-4474-8B13-B1A169D9F340}"/>
            </a:ext>
          </a:extLst>
        </xdr:cNvPr>
        <xdr:cNvSpPr/>
      </xdr:nvSpPr>
      <xdr:spPr>
        <a:xfrm>
          <a:off x="1968500" y="9977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83820</xdr:rowOff>
    </xdr:from>
    <xdr:to>
      <xdr:col>15</xdr:col>
      <xdr:colOff>50800</xdr:colOff>
      <xdr:row>58</xdr:row>
      <xdr:rowOff>106680</xdr:rowOff>
    </xdr:to>
    <xdr:cxnSp macro="">
      <xdr:nvCxnSpPr>
        <xdr:cNvPr id="170" name="直線コネクタ 169">
          <a:extLst>
            <a:ext uri="{FF2B5EF4-FFF2-40B4-BE49-F238E27FC236}">
              <a16:creationId xmlns:a16="http://schemas.microsoft.com/office/drawing/2014/main" id="{A158C72B-D9EA-4AE0-A339-255D676EA693}"/>
            </a:ext>
          </a:extLst>
        </xdr:cNvPr>
        <xdr:cNvCxnSpPr/>
      </xdr:nvCxnSpPr>
      <xdr:spPr>
        <a:xfrm>
          <a:off x="2019300" y="100279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50182</xdr:rowOff>
    </xdr:from>
    <xdr:ext cx="405111" cy="259045"/>
    <xdr:sp macro="" textlink="">
      <xdr:nvSpPr>
        <xdr:cNvPr id="171" name="n_1aveValue【橋りょう・トンネル】&#10;有形固定資産減価償却率">
          <a:extLst>
            <a:ext uri="{FF2B5EF4-FFF2-40B4-BE49-F238E27FC236}">
              <a16:creationId xmlns:a16="http://schemas.microsoft.com/office/drawing/2014/main" id="{311AB865-5EE7-466E-824C-17A11F024DB9}"/>
            </a:ext>
          </a:extLst>
        </xdr:cNvPr>
        <xdr:cNvSpPr txBox="1"/>
      </xdr:nvSpPr>
      <xdr:spPr>
        <a:xfrm>
          <a:off x="3582044" y="9994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158132</xdr:rowOff>
    </xdr:from>
    <xdr:ext cx="405111" cy="259045"/>
    <xdr:sp macro="" textlink="">
      <xdr:nvSpPr>
        <xdr:cNvPr id="172" name="n_2aveValue【橋りょう・トンネル】&#10;有形固定資産減価償却率">
          <a:extLst>
            <a:ext uri="{FF2B5EF4-FFF2-40B4-BE49-F238E27FC236}">
              <a16:creationId xmlns:a16="http://schemas.microsoft.com/office/drawing/2014/main" id="{624BB983-8CC4-456F-BBD7-D32235BF1614}"/>
            </a:ext>
          </a:extLst>
        </xdr:cNvPr>
        <xdr:cNvSpPr txBox="1"/>
      </xdr:nvSpPr>
      <xdr:spPr>
        <a:xfrm>
          <a:off x="2705744" y="10273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131462</xdr:rowOff>
    </xdr:from>
    <xdr:ext cx="405111" cy="259045"/>
    <xdr:sp macro="" textlink="">
      <xdr:nvSpPr>
        <xdr:cNvPr id="173" name="n_3aveValue【橋りょう・トンネル】&#10;有形固定資産減価償却率">
          <a:extLst>
            <a:ext uri="{FF2B5EF4-FFF2-40B4-BE49-F238E27FC236}">
              <a16:creationId xmlns:a16="http://schemas.microsoft.com/office/drawing/2014/main" id="{98F0E6D4-1EBC-40F9-9712-53ABC36818F3}"/>
            </a:ext>
          </a:extLst>
        </xdr:cNvPr>
        <xdr:cNvSpPr txBox="1"/>
      </xdr:nvSpPr>
      <xdr:spPr>
        <a:xfrm>
          <a:off x="1816744" y="10247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130192</xdr:rowOff>
    </xdr:from>
    <xdr:ext cx="405111" cy="259045"/>
    <xdr:sp macro="" textlink="">
      <xdr:nvSpPr>
        <xdr:cNvPr id="174" name="n_4aveValue【橋りょう・トンネル】&#10;有形固定資産減価償却率">
          <a:extLst>
            <a:ext uri="{FF2B5EF4-FFF2-40B4-BE49-F238E27FC236}">
              <a16:creationId xmlns:a16="http://schemas.microsoft.com/office/drawing/2014/main" id="{2951C1F0-83CC-442A-8130-325D6A586EAC}"/>
            </a:ext>
          </a:extLst>
        </xdr:cNvPr>
        <xdr:cNvSpPr txBox="1"/>
      </xdr:nvSpPr>
      <xdr:spPr>
        <a:xfrm>
          <a:off x="927744" y="9902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2557</xdr:rowOff>
    </xdr:from>
    <xdr:ext cx="405111" cy="259045"/>
    <xdr:sp macro="" textlink="">
      <xdr:nvSpPr>
        <xdr:cNvPr id="175" name="n_2mainValue【橋りょう・トンネル】&#10;有形固定資産減価償却率">
          <a:extLst>
            <a:ext uri="{FF2B5EF4-FFF2-40B4-BE49-F238E27FC236}">
              <a16:creationId xmlns:a16="http://schemas.microsoft.com/office/drawing/2014/main" id="{359DD105-0D3C-4174-A7D7-74AFE9FF0EDC}"/>
            </a:ext>
          </a:extLst>
        </xdr:cNvPr>
        <xdr:cNvSpPr txBox="1"/>
      </xdr:nvSpPr>
      <xdr:spPr>
        <a:xfrm>
          <a:off x="2705744" y="977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151147</xdr:rowOff>
    </xdr:from>
    <xdr:ext cx="405111" cy="259045"/>
    <xdr:sp macro="" textlink="">
      <xdr:nvSpPr>
        <xdr:cNvPr id="176" name="n_3mainValue【橋りょう・トンネル】&#10;有形固定資産減価償却率">
          <a:extLst>
            <a:ext uri="{FF2B5EF4-FFF2-40B4-BE49-F238E27FC236}">
              <a16:creationId xmlns:a16="http://schemas.microsoft.com/office/drawing/2014/main" id="{F08F6DDC-4446-4EFB-9B30-7C50AF644F0C}"/>
            </a:ext>
          </a:extLst>
        </xdr:cNvPr>
        <xdr:cNvSpPr txBox="1"/>
      </xdr:nvSpPr>
      <xdr:spPr>
        <a:xfrm>
          <a:off x="1816744" y="975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7" name="正方形/長方形 176">
          <a:extLst>
            <a:ext uri="{FF2B5EF4-FFF2-40B4-BE49-F238E27FC236}">
              <a16:creationId xmlns:a16="http://schemas.microsoft.com/office/drawing/2014/main" id="{CE5EAA02-B34D-4B53-8ECE-2D7A697C68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8" name="正方形/長方形 177">
          <a:extLst>
            <a:ext uri="{FF2B5EF4-FFF2-40B4-BE49-F238E27FC236}">
              <a16:creationId xmlns:a16="http://schemas.microsoft.com/office/drawing/2014/main" id="{949C731F-8AC1-4C3E-A6EB-23A006F2FDB9}"/>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9" name="正方形/長方形 178">
          <a:extLst>
            <a:ext uri="{FF2B5EF4-FFF2-40B4-BE49-F238E27FC236}">
              <a16:creationId xmlns:a16="http://schemas.microsoft.com/office/drawing/2014/main" id="{3BD805AC-69A4-4A35-8916-3A52DCA25133}"/>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0" name="正方形/長方形 179">
          <a:extLst>
            <a:ext uri="{FF2B5EF4-FFF2-40B4-BE49-F238E27FC236}">
              <a16:creationId xmlns:a16="http://schemas.microsoft.com/office/drawing/2014/main" id="{EDB1C1ED-3D1F-4C3A-A842-6711411D83EE}"/>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1" name="正方形/長方形 180">
          <a:extLst>
            <a:ext uri="{FF2B5EF4-FFF2-40B4-BE49-F238E27FC236}">
              <a16:creationId xmlns:a16="http://schemas.microsoft.com/office/drawing/2014/main" id="{C64E4C64-D9C1-4CBA-BD8E-A6CB43344204}"/>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2" name="正方形/長方形 181">
          <a:extLst>
            <a:ext uri="{FF2B5EF4-FFF2-40B4-BE49-F238E27FC236}">
              <a16:creationId xmlns:a16="http://schemas.microsoft.com/office/drawing/2014/main" id="{F976D22F-9C45-4E54-9D16-4844065755E6}"/>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3" name="正方形/長方形 182">
          <a:extLst>
            <a:ext uri="{FF2B5EF4-FFF2-40B4-BE49-F238E27FC236}">
              <a16:creationId xmlns:a16="http://schemas.microsoft.com/office/drawing/2014/main" id="{0F66ADF5-CEF8-40F0-B7BA-D5F4AE167CC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4" name="正方形/長方形 183">
          <a:extLst>
            <a:ext uri="{FF2B5EF4-FFF2-40B4-BE49-F238E27FC236}">
              <a16:creationId xmlns:a16="http://schemas.microsoft.com/office/drawing/2014/main" id="{190914FE-173B-4AFD-8996-8F08765FEC55}"/>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5" name="テキスト ボックス 184">
          <a:extLst>
            <a:ext uri="{FF2B5EF4-FFF2-40B4-BE49-F238E27FC236}">
              <a16:creationId xmlns:a16="http://schemas.microsoft.com/office/drawing/2014/main" id="{D9EFD35D-65A7-4E8B-AA97-A04ED840EED8}"/>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6" name="直線コネクタ 185">
          <a:extLst>
            <a:ext uri="{FF2B5EF4-FFF2-40B4-BE49-F238E27FC236}">
              <a16:creationId xmlns:a16="http://schemas.microsoft.com/office/drawing/2014/main" id="{ECA01A16-433A-4F60-948F-F35452B61347}"/>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87" name="直線コネクタ 186">
          <a:extLst>
            <a:ext uri="{FF2B5EF4-FFF2-40B4-BE49-F238E27FC236}">
              <a16:creationId xmlns:a16="http://schemas.microsoft.com/office/drawing/2014/main" id="{52FBDA83-7C21-4399-8DAB-A9177D0EE152}"/>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188" name="テキスト ボックス 187">
          <a:extLst>
            <a:ext uri="{FF2B5EF4-FFF2-40B4-BE49-F238E27FC236}">
              <a16:creationId xmlns:a16="http://schemas.microsoft.com/office/drawing/2014/main" id="{F1D3C4CB-C524-42EF-8CAB-AE31BFA38949}"/>
            </a:ext>
          </a:extLst>
        </xdr:cNvPr>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89" name="直線コネクタ 188">
          <a:extLst>
            <a:ext uri="{FF2B5EF4-FFF2-40B4-BE49-F238E27FC236}">
              <a16:creationId xmlns:a16="http://schemas.microsoft.com/office/drawing/2014/main" id="{3EE26CC9-2820-423E-9CC6-966664B4FC6A}"/>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190" name="テキスト ボックス 189">
          <a:extLst>
            <a:ext uri="{FF2B5EF4-FFF2-40B4-BE49-F238E27FC236}">
              <a16:creationId xmlns:a16="http://schemas.microsoft.com/office/drawing/2014/main" id="{A8CFE69C-C2A6-4F75-BC21-5D8C70BF9474}"/>
            </a:ext>
          </a:extLst>
        </xdr:cNvPr>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91" name="直線コネクタ 190">
          <a:extLst>
            <a:ext uri="{FF2B5EF4-FFF2-40B4-BE49-F238E27FC236}">
              <a16:creationId xmlns:a16="http://schemas.microsoft.com/office/drawing/2014/main" id="{2B5E3FBC-13A1-4441-A711-6CFDEBD44FD5}"/>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192" name="テキスト ボックス 191">
          <a:extLst>
            <a:ext uri="{FF2B5EF4-FFF2-40B4-BE49-F238E27FC236}">
              <a16:creationId xmlns:a16="http://schemas.microsoft.com/office/drawing/2014/main" id="{4BBF2B25-26B7-4C29-83AC-F9B52626BB38}"/>
            </a:ext>
          </a:extLst>
        </xdr:cNvPr>
        <xdr:cNvSpPr txBox="1"/>
      </xdr:nvSpPr>
      <xdr:spPr>
        <a:xfrm>
          <a:off x="6008581" y="991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93" name="直線コネクタ 192">
          <a:extLst>
            <a:ext uri="{FF2B5EF4-FFF2-40B4-BE49-F238E27FC236}">
              <a16:creationId xmlns:a16="http://schemas.microsoft.com/office/drawing/2014/main" id="{00AFF37C-2929-4E81-A71E-F486B5B16733}"/>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194" name="テキスト ボックス 193">
          <a:extLst>
            <a:ext uri="{FF2B5EF4-FFF2-40B4-BE49-F238E27FC236}">
              <a16:creationId xmlns:a16="http://schemas.microsoft.com/office/drawing/2014/main" id="{5880A307-1377-4E2F-B5A9-2070F58EAD64}"/>
            </a:ext>
          </a:extLst>
        </xdr:cNvPr>
        <xdr:cNvSpPr txBox="1"/>
      </xdr:nvSpPr>
      <xdr:spPr>
        <a:xfrm>
          <a:off x="6008581" y="945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5" name="直線コネクタ 194">
          <a:extLst>
            <a:ext uri="{FF2B5EF4-FFF2-40B4-BE49-F238E27FC236}">
              <a16:creationId xmlns:a16="http://schemas.microsoft.com/office/drawing/2014/main" id="{86EB876E-EF27-473B-B3FF-D4035F266857}"/>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196" name="テキスト ボックス 195">
          <a:extLst>
            <a:ext uri="{FF2B5EF4-FFF2-40B4-BE49-F238E27FC236}">
              <a16:creationId xmlns:a16="http://schemas.microsoft.com/office/drawing/2014/main" id="{251E3424-1229-421F-B6EF-E92BD3EDE914}"/>
            </a:ext>
          </a:extLst>
        </xdr:cNvPr>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7" name="【橋りょう・トンネル】&#10;一人当たり有形固定資産（償却資産）額グラフ枠">
          <a:extLst>
            <a:ext uri="{FF2B5EF4-FFF2-40B4-BE49-F238E27FC236}">
              <a16:creationId xmlns:a16="http://schemas.microsoft.com/office/drawing/2014/main" id="{70A11F8D-FA95-4AF3-80CB-849705F1B00D}"/>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17780</xdr:rowOff>
    </xdr:from>
    <xdr:to>
      <xdr:col>54</xdr:col>
      <xdr:colOff>189865</xdr:colOff>
      <xdr:row>63</xdr:row>
      <xdr:rowOff>155142</xdr:rowOff>
    </xdr:to>
    <xdr:cxnSp macro="">
      <xdr:nvCxnSpPr>
        <xdr:cNvPr id="198" name="直線コネクタ 197">
          <a:extLst>
            <a:ext uri="{FF2B5EF4-FFF2-40B4-BE49-F238E27FC236}">
              <a16:creationId xmlns:a16="http://schemas.microsoft.com/office/drawing/2014/main" id="{E3862E23-274E-4B26-A97F-E58572EECC60}"/>
            </a:ext>
          </a:extLst>
        </xdr:cNvPr>
        <xdr:cNvCxnSpPr/>
      </xdr:nvCxnSpPr>
      <xdr:spPr>
        <a:xfrm flipV="1">
          <a:off x="10476865" y="9618980"/>
          <a:ext cx="0" cy="13375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158969</xdr:rowOff>
    </xdr:from>
    <xdr:ext cx="469744" cy="259045"/>
    <xdr:sp macro="" textlink="">
      <xdr:nvSpPr>
        <xdr:cNvPr id="199" name="【橋りょう・トンネル】&#10;一人当たり有形固定資産（償却資産）額最小値テキスト">
          <a:extLst>
            <a:ext uri="{FF2B5EF4-FFF2-40B4-BE49-F238E27FC236}">
              <a16:creationId xmlns:a16="http://schemas.microsoft.com/office/drawing/2014/main" id="{F977BAAB-7295-41F6-B485-F4DDD2425C76}"/>
            </a:ext>
          </a:extLst>
        </xdr:cNvPr>
        <xdr:cNvSpPr txBox="1"/>
      </xdr:nvSpPr>
      <xdr:spPr>
        <a:xfrm>
          <a:off x="10515600" y="10960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155142</xdr:rowOff>
    </xdr:from>
    <xdr:to>
      <xdr:col>55</xdr:col>
      <xdr:colOff>88900</xdr:colOff>
      <xdr:row>63</xdr:row>
      <xdr:rowOff>155142</xdr:rowOff>
    </xdr:to>
    <xdr:cxnSp macro="">
      <xdr:nvCxnSpPr>
        <xdr:cNvPr id="200" name="直線コネクタ 199">
          <a:extLst>
            <a:ext uri="{FF2B5EF4-FFF2-40B4-BE49-F238E27FC236}">
              <a16:creationId xmlns:a16="http://schemas.microsoft.com/office/drawing/2014/main" id="{77D0D9EA-F817-487E-85B4-F34CF6A884C1}"/>
            </a:ext>
          </a:extLst>
        </xdr:cNvPr>
        <xdr:cNvCxnSpPr/>
      </xdr:nvCxnSpPr>
      <xdr:spPr>
        <a:xfrm>
          <a:off x="10388600" y="10956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135907</xdr:rowOff>
    </xdr:from>
    <xdr:ext cx="599010" cy="259045"/>
    <xdr:sp macro="" textlink="">
      <xdr:nvSpPr>
        <xdr:cNvPr id="201" name="【橋りょう・トンネル】&#10;一人当たり有形固定資産（償却資産）額最大値テキスト">
          <a:extLst>
            <a:ext uri="{FF2B5EF4-FFF2-40B4-BE49-F238E27FC236}">
              <a16:creationId xmlns:a16="http://schemas.microsoft.com/office/drawing/2014/main" id="{BF050CDB-0219-4E00-800F-503ABD4C5D9D}"/>
            </a:ext>
          </a:extLst>
        </xdr:cNvPr>
        <xdr:cNvSpPr txBox="1"/>
      </xdr:nvSpPr>
      <xdr:spPr>
        <a:xfrm>
          <a:off x="10515600" y="9394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592,222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17780</xdr:rowOff>
    </xdr:from>
    <xdr:to>
      <xdr:col>55</xdr:col>
      <xdr:colOff>88900</xdr:colOff>
      <xdr:row>56</xdr:row>
      <xdr:rowOff>17780</xdr:rowOff>
    </xdr:to>
    <xdr:cxnSp macro="">
      <xdr:nvCxnSpPr>
        <xdr:cNvPr id="202" name="直線コネクタ 201">
          <a:extLst>
            <a:ext uri="{FF2B5EF4-FFF2-40B4-BE49-F238E27FC236}">
              <a16:creationId xmlns:a16="http://schemas.microsoft.com/office/drawing/2014/main" id="{84B32B23-51B4-49B1-9B60-1949F6ACB191}"/>
            </a:ext>
          </a:extLst>
        </xdr:cNvPr>
        <xdr:cNvCxnSpPr/>
      </xdr:nvCxnSpPr>
      <xdr:spPr>
        <a:xfrm>
          <a:off x="10388600" y="9618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141340</xdr:rowOff>
    </xdr:from>
    <xdr:ext cx="599010" cy="259045"/>
    <xdr:sp macro="" textlink="">
      <xdr:nvSpPr>
        <xdr:cNvPr id="203" name="【橋りょう・トンネル】&#10;一人当たり有形固定資産（償却資産）額平均値テキスト">
          <a:extLst>
            <a:ext uri="{FF2B5EF4-FFF2-40B4-BE49-F238E27FC236}">
              <a16:creationId xmlns:a16="http://schemas.microsoft.com/office/drawing/2014/main" id="{8309220F-C6AB-46A1-BE6D-7498350E4D56}"/>
            </a:ext>
          </a:extLst>
        </xdr:cNvPr>
        <xdr:cNvSpPr txBox="1"/>
      </xdr:nvSpPr>
      <xdr:spPr>
        <a:xfrm>
          <a:off x="10515600" y="1042834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206,512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162913</xdr:rowOff>
    </xdr:from>
    <xdr:to>
      <xdr:col>55</xdr:col>
      <xdr:colOff>50800</xdr:colOff>
      <xdr:row>61</xdr:row>
      <xdr:rowOff>93063</xdr:rowOff>
    </xdr:to>
    <xdr:sp macro="" textlink="">
      <xdr:nvSpPr>
        <xdr:cNvPr id="204" name="フローチャート: 判断 203">
          <a:extLst>
            <a:ext uri="{FF2B5EF4-FFF2-40B4-BE49-F238E27FC236}">
              <a16:creationId xmlns:a16="http://schemas.microsoft.com/office/drawing/2014/main" id="{35F5915C-82AA-4556-B935-98430E9AEC3E}"/>
            </a:ext>
          </a:extLst>
        </xdr:cNvPr>
        <xdr:cNvSpPr/>
      </xdr:nvSpPr>
      <xdr:spPr>
        <a:xfrm>
          <a:off x="10426700" y="10449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1574</xdr:rowOff>
    </xdr:from>
    <xdr:to>
      <xdr:col>50</xdr:col>
      <xdr:colOff>165100</xdr:colOff>
      <xdr:row>61</xdr:row>
      <xdr:rowOff>103174</xdr:rowOff>
    </xdr:to>
    <xdr:sp macro="" textlink="">
      <xdr:nvSpPr>
        <xdr:cNvPr id="205" name="フローチャート: 判断 204">
          <a:extLst>
            <a:ext uri="{FF2B5EF4-FFF2-40B4-BE49-F238E27FC236}">
              <a16:creationId xmlns:a16="http://schemas.microsoft.com/office/drawing/2014/main" id="{73919E63-E8D9-4477-A345-B5D7D28A0573}"/>
            </a:ext>
          </a:extLst>
        </xdr:cNvPr>
        <xdr:cNvSpPr/>
      </xdr:nvSpPr>
      <xdr:spPr>
        <a:xfrm>
          <a:off x="9588500" y="1046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17206</xdr:rowOff>
    </xdr:from>
    <xdr:to>
      <xdr:col>46</xdr:col>
      <xdr:colOff>38100</xdr:colOff>
      <xdr:row>61</xdr:row>
      <xdr:rowOff>118806</xdr:rowOff>
    </xdr:to>
    <xdr:sp macro="" textlink="">
      <xdr:nvSpPr>
        <xdr:cNvPr id="206" name="フローチャート: 判断 205">
          <a:extLst>
            <a:ext uri="{FF2B5EF4-FFF2-40B4-BE49-F238E27FC236}">
              <a16:creationId xmlns:a16="http://schemas.microsoft.com/office/drawing/2014/main" id="{FFC21B63-4791-434E-B7EC-3FBBDB2EE0AA}"/>
            </a:ext>
          </a:extLst>
        </xdr:cNvPr>
        <xdr:cNvSpPr/>
      </xdr:nvSpPr>
      <xdr:spPr>
        <a:xfrm>
          <a:off x="8699500" y="10475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36333</xdr:rowOff>
    </xdr:from>
    <xdr:to>
      <xdr:col>41</xdr:col>
      <xdr:colOff>101600</xdr:colOff>
      <xdr:row>61</xdr:row>
      <xdr:rowOff>137933</xdr:rowOff>
    </xdr:to>
    <xdr:sp macro="" textlink="">
      <xdr:nvSpPr>
        <xdr:cNvPr id="207" name="フローチャート: 判断 206">
          <a:extLst>
            <a:ext uri="{FF2B5EF4-FFF2-40B4-BE49-F238E27FC236}">
              <a16:creationId xmlns:a16="http://schemas.microsoft.com/office/drawing/2014/main" id="{8444EBF8-CC30-44F5-9906-677D07DA0E60}"/>
            </a:ext>
          </a:extLst>
        </xdr:cNvPr>
        <xdr:cNvSpPr/>
      </xdr:nvSpPr>
      <xdr:spPr>
        <a:xfrm>
          <a:off x="7810500" y="10494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43628</xdr:rowOff>
    </xdr:from>
    <xdr:to>
      <xdr:col>36</xdr:col>
      <xdr:colOff>165100</xdr:colOff>
      <xdr:row>61</xdr:row>
      <xdr:rowOff>145228</xdr:rowOff>
    </xdr:to>
    <xdr:sp macro="" textlink="">
      <xdr:nvSpPr>
        <xdr:cNvPr id="208" name="フローチャート: 判断 207">
          <a:extLst>
            <a:ext uri="{FF2B5EF4-FFF2-40B4-BE49-F238E27FC236}">
              <a16:creationId xmlns:a16="http://schemas.microsoft.com/office/drawing/2014/main" id="{3C12D07A-3B38-4691-97C5-4BCF5531AE98}"/>
            </a:ext>
          </a:extLst>
        </xdr:cNvPr>
        <xdr:cNvSpPr/>
      </xdr:nvSpPr>
      <xdr:spPr>
        <a:xfrm>
          <a:off x="6921500" y="10502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9" name="テキスト ボックス 208">
          <a:extLst>
            <a:ext uri="{FF2B5EF4-FFF2-40B4-BE49-F238E27FC236}">
              <a16:creationId xmlns:a16="http://schemas.microsoft.com/office/drawing/2014/main" id="{00C80CD3-DEC1-425A-9146-3F7114DF2638}"/>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0" name="テキスト ボックス 209">
          <a:extLst>
            <a:ext uri="{FF2B5EF4-FFF2-40B4-BE49-F238E27FC236}">
              <a16:creationId xmlns:a16="http://schemas.microsoft.com/office/drawing/2014/main" id="{A45015BD-7A07-403A-9B7C-6C249C94CFD2}"/>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1" name="テキスト ボックス 210">
          <a:extLst>
            <a:ext uri="{FF2B5EF4-FFF2-40B4-BE49-F238E27FC236}">
              <a16:creationId xmlns:a16="http://schemas.microsoft.com/office/drawing/2014/main" id="{A602586B-B62A-45E2-AD34-5318A0CEAEEA}"/>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2" name="テキスト ボックス 211">
          <a:extLst>
            <a:ext uri="{FF2B5EF4-FFF2-40B4-BE49-F238E27FC236}">
              <a16:creationId xmlns:a16="http://schemas.microsoft.com/office/drawing/2014/main" id="{52C8E18A-66F1-442A-B99C-3993398D6F98}"/>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3" name="テキスト ボックス 212">
          <a:extLst>
            <a:ext uri="{FF2B5EF4-FFF2-40B4-BE49-F238E27FC236}">
              <a16:creationId xmlns:a16="http://schemas.microsoft.com/office/drawing/2014/main" id="{9B95CDDB-7196-40CB-B422-0A02612D01D3}"/>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62</xdr:row>
      <xdr:rowOff>53777</xdr:rowOff>
    </xdr:from>
    <xdr:to>
      <xdr:col>46</xdr:col>
      <xdr:colOff>38100</xdr:colOff>
      <xdr:row>62</xdr:row>
      <xdr:rowOff>155377</xdr:rowOff>
    </xdr:to>
    <xdr:sp macro="" textlink="">
      <xdr:nvSpPr>
        <xdr:cNvPr id="214" name="楕円 213">
          <a:extLst>
            <a:ext uri="{FF2B5EF4-FFF2-40B4-BE49-F238E27FC236}">
              <a16:creationId xmlns:a16="http://schemas.microsoft.com/office/drawing/2014/main" id="{84D41CC8-5AC7-4D6D-A76D-98BED55863DC}"/>
            </a:ext>
          </a:extLst>
        </xdr:cNvPr>
        <xdr:cNvSpPr/>
      </xdr:nvSpPr>
      <xdr:spPr>
        <a:xfrm>
          <a:off x="8699500" y="10683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55087</xdr:rowOff>
    </xdr:from>
    <xdr:to>
      <xdr:col>41</xdr:col>
      <xdr:colOff>101600</xdr:colOff>
      <xdr:row>62</xdr:row>
      <xdr:rowOff>156687</xdr:rowOff>
    </xdr:to>
    <xdr:sp macro="" textlink="">
      <xdr:nvSpPr>
        <xdr:cNvPr id="215" name="楕円 214">
          <a:extLst>
            <a:ext uri="{FF2B5EF4-FFF2-40B4-BE49-F238E27FC236}">
              <a16:creationId xmlns:a16="http://schemas.microsoft.com/office/drawing/2014/main" id="{084078E6-E40B-42D7-891B-E3651D1B7977}"/>
            </a:ext>
          </a:extLst>
        </xdr:cNvPr>
        <xdr:cNvSpPr/>
      </xdr:nvSpPr>
      <xdr:spPr>
        <a:xfrm>
          <a:off x="7810500" y="10684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104577</xdr:rowOff>
    </xdr:from>
    <xdr:to>
      <xdr:col>45</xdr:col>
      <xdr:colOff>177800</xdr:colOff>
      <xdr:row>62</xdr:row>
      <xdr:rowOff>105887</xdr:rowOff>
    </xdr:to>
    <xdr:cxnSp macro="">
      <xdr:nvCxnSpPr>
        <xdr:cNvPr id="216" name="直線コネクタ 215">
          <a:extLst>
            <a:ext uri="{FF2B5EF4-FFF2-40B4-BE49-F238E27FC236}">
              <a16:creationId xmlns:a16="http://schemas.microsoft.com/office/drawing/2014/main" id="{60FB2576-E40C-4B20-9FFB-4028A7D42732}"/>
            </a:ext>
          </a:extLst>
        </xdr:cNvPr>
        <xdr:cNvCxnSpPr/>
      </xdr:nvCxnSpPr>
      <xdr:spPr>
        <a:xfrm flipV="1">
          <a:off x="7861300" y="10734477"/>
          <a:ext cx="889000" cy="1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59</xdr:row>
      <xdr:rowOff>119701</xdr:rowOff>
    </xdr:from>
    <xdr:ext cx="599010" cy="259045"/>
    <xdr:sp macro="" textlink="">
      <xdr:nvSpPr>
        <xdr:cNvPr id="217" name="n_1aveValue【橋りょう・トンネル】&#10;一人当たり有形固定資産（償却資産）額">
          <a:extLst>
            <a:ext uri="{FF2B5EF4-FFF2-40B4-BE49-F238E27FC236}">
              <a16:creationId xmlns:a16="http://schemas.microsoft.com/office/drawing/2014/main" id="{58F6E670-2E46-4072-93C2-8AD666EAE9AD}"/>
            </a:ext>
          </a:extLst>
        </xdr:cNvPr>
        <xdr:cNvSpPr txBox="1"/>
      </xdr:nvSpPr>
      <xdr:spPr>
        <a:xfrm>
          <a:off x="9327095" y="10235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135333</xdr:rowOff>
    </xdr:from>
    <xdr:ext cx="599010" cy="259045"/>
    <xdr:sp macro="" textlink="">
      <xdr:nvSpPr>
        <xdr:cNvPr id="218" name="n_2aveValue【橋りょう・トンネル】&#10;一人当たり有形固定資産（償却資産）額">
          <a:extLst>
            <a:ext uri="{FF2B5EF4-FFF2-40B4-BE49-F238E27FC236}">
              <a16:creationId xmlns:a16="http://schemas.microsoft.com/office/drawing/2014/main" id="{7A82110A-D028-41AF-9652-3F574544B800}"/>
            </a:ext>
          </a:extLst>
        </xdr:cNvPr>
        <xdr:cNvSpPr txBox="1"/>
      </xdr:nvSpPr>
      <xdr:spPr>
        <a:xfrm>
          <a:off x="8450795" y="10250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59</xdr:row>
      <xdr:rowOff>154460</xdr:rowOff>
    </xdr:from>
    <xdr:ext cx="599010" cy="259045"/>
    <xdr:sp macro="" textlink="">
      <xdr:nvSpPr>
        <xdr:cNvPr id="219" name="n_3aveValue【橋りょう・トンネル】&#10;一人当たり有形固定資産（償却資産）額">
          <a:extLst>
            <a:ext uri="{FF2B5EF4-FFF2-40B4-BE49-F238E27FC236}">
              <a16:creationId xmlns:a16="http://schemas.microsoft.com/office/drawing/2014/main" id="{8E67945A-F264-4A94-A148-FB1EFE5F0B60}"/>
            </a:ext>
          </a:extLst>
        </xdr:cNvPr>
        <xdr:cNvSpPr txBox="1"/>
      </xdr:nvSpPr>
      <xdr:spPr>
        <a:xfrm>
          <a:off x="7561795" y="10270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59</xdr:row>
      <xdr:rowOff>161755</xdr:rowOff>
    </xdr:from>
    <xdr:ext cx="599010" cy="259045"/>
    <xdr:sp macro="" textlink="">
      <xdr:nvSpPr>
        <xdr:cNvPr id="220" name="n_4aveValue【橋りょう・トンネル】&#10;一人当たり有形固定資産（償却資産）額">
          <a:extLst>
            <a:ext uri="{FF2B5EF4-FFF2-40B4-BE49-F238E27FC236}">
              <a16:creationId xmlns:a16="http://schemas.microsoft.com/office/drawing/2014/main" id="{5BD18618-2616-454A-9DED-2DAEA3A48714}"/>
            </a:ext>
          </a:extLst>
        </xdr:cNvPr>
        <xdr:cNvSpPr txBox="1"/>
      </xdr:nvSpPr>
      <xdr:spPr>
        <a:xfrm>
          <a:off x="6672795" y="10277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146504</xdr:rowOff>
    </xdr:from>
    <xdr:ext cx="599010" cy="259045"/>
    <xdr:sp macro="" textlink="">
      <xdr:nvSpPr>
        <xdr:cNvPr id="221" name="n_2mainValue【橋りょう・トンネル】&#10;一人当たり有形固定資産（償却資産）額">
          <a:extLst>
            <a:ext uri="{FF2B5EF4-FFF2-40B4-BE49-F238E27FC236}">
              <a16:creationId xmlns:a16="http://schemas.microsoft.com/office/drawing/2014/main" id="{8426FBAC-44B8-45B9-9332-B49D2671C546}"/>
            </a:ext>
          </a:extLst>
        </xdr:cNvPr>
        <xdr:cNvSpPr txBox="1"/>
      </xdr:nvSpPr>
      <xdr:spPr>
        <a:xfrm>
          <a:off x="8450795" y="107764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147814</xdr:rowOff>
    </xdr:from>
    <xdr:ext cx="599010" cy="259045"/>
    <xdr:sp macro="" textlink="">
      <xdr:nvSpPr>
        <xdr:cNvPr id="222" name="n_3mainValue【橋りょう・トンネル】&#10;一人当たり有形固定資産（償却資産）額">
          <a:extLst>
            <a:ext uri="{FF2B5EF4-FFF2-40B4-BE49-F238E27FC236}">
              <a16:creationId xmlns:a16="http://schemas.microsoft.com/office/drawing/2014/main" id="{87376E2D-5842-43D6-9C07-82F396EF5E96}"/>
            </a:ext>
          </a:extLst>
        </xdr:cNvPr>
        <xdr:cNvSpPr txBox="1"/>
      </xdr:nvSpPr>
      <xdr:spPr>
        <a:xfrm>
          <a:off x="7561795" y="107777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3" name="正方形/長方形 222">
          <a:extLst>
            <a:ext uri="{FF2B5EF4-FFF2-40B4-BE49-F238E27FC236}">
              <a16:creationId xmlns:a16="http://schemas.microsoft.com/office/drawing/2014/main" id="{0424F668-D4EA-42F5-9837-B7437A512387}"/>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4" name="正方形/長方形 223">
          <a:extLst>
            <a:ext uri="{FF2B5EF4-FFF2-40B4-BE49-F238E27FC236}">
              <a16:creationId xmlns:a16="http://schemas.microsoft.com/office/drawing/2014/main" id="{E6B5CEFA-A92A-41D7-B770-96C83DA7E3A7}"/>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5" name="正方形/長方形 224">
          <a:extLst>
            <a:ext uri="{FF2B5EF4-FFF2-40B4-BE49-F238E27FC236}">
              <a16:creationId xmlns:a16="http://schemas.microsoft.com/office/drawing/2014/main" id="{D48AA9EB-D257-4221-A3CB-5150B24268B3}"/>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6" name="正方形/長方形 225">
          <a:extLst>
            <a:ext uri="{FF2B5EF4-FFF2-40B4-BE49-F238E27FC236}">
              <a16:creationId xmlns:a16="http://schemas.microsoft.com/office/drawing/2014/main" id="{64B76215-DD09-4C81-B3C2-097679AADDAE}"/>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7" name="正方形/長方形 226">
          <a:extLst>
            <a:ext uri="{FF2B5EF4-FFF2-40B4-BE49-F238E27FC236}">
              <a16:creationId xmlns:a16="http://schemas.microsoft.com/office/drawing/2014/main" id="{DC4EF638-150F-4955-8F78-6BB8953A8DCF}"/>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8" name="正方形/長方形 227">
          <a:extLst>
            <a:ext uri="{FF2B5EF4-FFF2-40B4-BE49-F238E27FC236}">
              <a16:creationId xmlns:a16="http://schemas.microsoft.com/office/drawing/2014/main" id="{06A0FF75-4A5F-455E-A80E-240FE026F086}"/>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9" name="正方形/長方形 228">
          <a:extLst>
            <a:ext uri="{FF2B5EF4-FFF2-40B4-BE49-F238E27FC236}">
              <a16:creationId xmlns:a16="http://schemas.microsoft.com/office/drawing/2014/main" id="{9F1354EB-D71B-4546-B81F-115D0143C52C}"/>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0" name="正方形/長方形 229">
          <a:extLst>
            <a:ext uri="{FF2B5EF4-FFF2-40B4-BE49-F238E27FC236}">
              <a16:creationId xmlns:a16="http://schemas.microsoft.com/office/drawing/2014/main" id="{6963DCFD-A48B-4DCD-9BCE-7C97DCF05AC5}"/>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1" name="テキスト ボックス 230">
          <a:extLst>
            <a:ext uri="{FF2B5EF4-FFF2-40B4-BE49-F238E27FC236}">
              <a16:creationId xmlns:a16="http://schemas.microsoft.com/office/drawing/2014/main" id="{FD42D976-EF2D-4761-B3C2-96B829CCCB9C}"/>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2" name="直線コネクタ 231">
          <a:extLst>
            <a:ext uri="{FF2B5EF4-FFF2-40B4-BE49-F238E27FC236}">
              <a16:creationId xmlns:a16="http://schemas.microsoft.com/office/drawing/2014/main" id="{70652A16-CF50-41CC-BB06-F796324D0856}"/>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33" name="テキスト ボックス 232">
          <a:extLst>
            <a:ext uri="{FF2B5EF4-FFF2-40B4-BE49-F238E27FC236}">
              <a16:creationId xmlns:a16="http://schemas.microsoft.com/office/drawing/2014/main" id="{33E41D7B-C1DC-44DE-A501-AB46E317DFCB}"/>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34" name="直線コネクタ 233">
          <a:extLst>
            <a:ext uri="{FF2B5EF4-FFF2-40B4-BE49-F238E27FC236}">
              <a16:creationId xmlns:a16="http://schemas.microsoft.com/office/drawing/2014/main" id="{31DBA795-8211-4988-B08E-F5D19F7E354F}"/>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35" name="テキスト ボックス 234">
          <a:extLst>
            <a:ext uri="{FF2B5EF4-FFF2-40B4-BE49-F238E27FC236}">
              <a16:creationId xmlns:a16="http://schemas.microsoft.com/office/drawing/2014/main" id="{1D1DDCA9-3814-4DFE-A83A-595AFC782818}"/>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36" name="直線コネクタ 235">
          <a:extLst>
            <a:ext uri="{FF2B5EF4-FFF2-40B4-BE49-F238E27FC236}">
              <a16:creationId xmlns:a16="http://schemas.microsoft.com/office/drawing/2014/main" id="{BC4CFB99-8DB8-453B-B8C6-BF7AA1D8A1B5}"/>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37" name="テキスト ボックス 236">
          <a:extLst>
            <a:ext uri="{FF2B5EF4-FFF2-40B4-BE49-F238E27FC236}">
              <a16:creationId xmlns:a16="http://schemas.microsoft.com/office/drawing/2014/main" id="{FA3317DC-7860-4787-8789-0F76AE189259}"/>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38" name="直線コネクタ 237">
          <a:extLst>
            <a:ext uri="{FF2B5EF4-FFF2-40B4-BE49-F238E27FC236}">
              <a16:creationId xmlns:a16="http://schemas.microsoft.com/office/drawing/2014/main" id="{E2F87D09-22F4-43C2-BA8D-7A529865696F}"/>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39" name="テキスト ボックス 238">
          <a:extLst>
            <a:ext uri="{FF2B5EF4-FFF2-40B4-BE49-F238E27FC236}">
              <a16:creationId xmlns:a16="http://schemas.microsoft.com/office/drawing/2014/main" id="{573AEF47-5898-48E0-93EA-1000F327AD08}"/>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40" name="直線コネクタ 239">
          <a:extLst>
            <a:ext uri="{FF2B5EF4-FFF2-40B4-BE49-F238E27FC236}">
              <a16:creationId xmlns:a16="http://schemas.microsoft.com/office/drawing/2014/main" id="{EDA69DAE-B684-4F86-9DF1-BFF6E93E13B0}"/>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41" name="テキスト ボックス 240">
          <a:extLst>
            <a:ext uri="{FF2B5EF4-FFF2-40B4-BE49-F238E27FC236}">
              <a16:creationId xmlns:a16="http://schemas.microsoft.com/office/drawing/2014/main" id="{32942F72-C29E-43A5-952F-6A65A2A164B4}"/>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42" name="直線コネクタ 241">
          <a:extLst>
            <a:ext uri="{FF2B5EF4-FFF2-40B4-BE49-F238E27FC236}">
              <a16:creationId xmlns:a16="http://schemas.microsoft.com/office/drawing/2014/main" id="{4A2AD8FE-19BC-46C2-BB2F-1A4340C8A4CB}"/>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43" name="テキスト ボックス 242">
          <a:extLst>
            <a:ext uri="{FF2B5EF4-FFF2-40B4-BE49-F238E27FC236}">
              <a16:creationId xmlns:a16="http://schemas.microsoft.com/office/drawing/2014/main" id="{7398A17E-026C-4835-AEA1-8535938D68D8}"/>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44" name="直線コネクタ 243">
          <a:extLst>
            <a:ext uri="{FF2B5EF4-FFF2-40B4-BE49-F238E27FC236}">
              <a16:creationId xmlns:a16="http://schemas.microsoft.com/office/drawing/2014/main" id="{C0C3C032-0FDA-47A0-998A-ADDD4DE00BE9}"/>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45" name="テキスト ボックス 244">
          <a:extLst>
            <a:ext uri="{FF2B5EF4-FFF2-40B4-BE49-F238E27FC236}">
              <a16:creationId xmlns:a16="http://schemas.microsoft.com/office/drawing/2014/main" id="{1A3BA081-2D11-4907-B1A1-E03CD73B1619}"/>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6" name="直線コネクタ 245">
          <a:extLst>
            <a:ext uri="{FF2B5EF4-FFF2-40B4-BE49-F238E27FC236}">
              <a16:creationId xmlns:a16="http://schemas.microsoft.com/office/drawing/2014/main" id="{B4515F3E-4AC3-4E77-9763-3177271382F8}"/>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47" name="【公営住宅】&#10;有形固定資産減価償却率グラフ枠">
          <a:extLst>
            <a:ext uri="{FF2B5EF4-FFF2-40B4-BE49-F238E27FC236}">
              <a16:creationId xmlns:a16="http://schemas.microsoft.com/office/drawing/2014/main" id="{5BB4BD11-E0E3-4120-92C2-916D1F452A2C}"/>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121376</xdr:rowOff>
    </xdr:from>
    <xdr:to>
      <xdr:col>24</xdr:col>
      <xdr:colOff>62865</xdr:colOff>
      <xdr:row>86</xdr:row>
      <xdr:rowOff>113212</xdr:rowOff>
    </xdr:to>
    <xdr:cxnSp macro="">
      <xdr:nvCxnSpPr>
        <xdr:cNvPr id="248" name="直線コネクタ 247">
          <a:extLst>
            <a:ext uri="{FF2B5EF4-FFF2-40B4-BE49-F238E27FC236}">
              <a16:creationId xmlns:a16="http://schemas.microsoft.com/office/drawing/2014/main" id="{A49E5222-6C61-4066-B6C3-C62517715F5F}"/>
            </a:ext>
          </a:extLst>
        </xdr:cNvPr>
        <xdr:cNvCxnSpPr/>
      </xdr:nvCxnSpPr>
      <xdr:spPr>
        <a:xfrm flipV="1">
          <a:off x="4634865" y="13323026"/>
          <a:ext cx="0" cy="1534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117039</xdr:rowOff>
    </xdr:from>
    <xdr:ext cx="405111" cy="259045"/>
    <xdr:sp macro="" textlink="">
      <xdr:nvSpPr>
        <xdr:cNvPr id="249" name="【公営住宅】&#10;有形固定資産減価償却率最小値テキスト">
          <a:extLst>
            <a:ext uri="{FF2B5EF4-FFF2-40B4-BE49-F238E27FC236}">
              <a16:creationId xmlns:a16="http://schemas.microsoft.com/office/drawing/2014/main" id="{6181D8F6-73F1-4010-AFF1-9D2C83C594E5}"/>
            </a:ext>
          </a:extLst>
        </xdr:cNvPr>
        <xdr:cNvSpPr txBox="1"/>
      </xdr:nvSpPr>
      <xdr:spPr>
        <a:xfrm>
          <a:off x="4673600" y="148617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113212</xdr:rowOff>
    </xdr:from>
    <xdr:to>
      <xdr:col>24</xdr:col>
      <xdr:colOff>152400</xdr:colOff>
      <xdr:row>86</xdr:row>
      <xdr:rowOff>113212</xdr:rowOff>
    </xdr:to>
    <xdr:cxnSp macro="">
      <xdr:nvCxnSpPr>
        <xdr:cNvPr id="250" name="直線コネクタ 249">
          <a:extLst>
            <a:ext uri="{FF2B5EF4-FFF2-40B4-BE49-F238E27FC236}">
              <a16:creationId xmlns:a16="http://schemas.microsoft.com/office/drawing/2014/main" id="{AB829DF6-5434-4B3E-B134-8E50772F41C5}"/>
            </a:ext>
          </a:extLst>
        </xdr:cNvPr>
        <xdr:cNvCxnSpPr/>
      </xdr:nvCxnSpPr>
      <xdr:spPr>
        <a:xfrm>
          <a:off x="4546600" y="14857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68053</xdr:rowOff>
    </xdr:from>
    <xdr:ext cx="340478" cy="259045"/>
    <xdr:sp macro="" textlink="">
      <xdr:nvSpPr>
        <xdr:cNvPr id="251" name="【公営住宅】&#10;有形固定資産減価償却率最大値テキスト">
          <a:extLst>
            <a:ext uri="{FF2B5EF4-FFF2-40B4-BE49-F238E27FC236}">
              <a16:creationId xmlns:a16="http://schemas.microsoft.com/office/drawing/2014/main" id="{AD823BC9-DF81-4CE2-B5B0-B19F121D320D}"/>
            </a:ext>
          </a:extLst>
        </xdr:cNvPr>
        <xdr:cNvSpPr txBox="1"/>
      </xdr:nvSpPr>
      <xdr:spPr>
        <a:xfrm>
          <a:off x="4673600" y="1309825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121376</xdr:rowOff>
    </xdr:from>
    <xdr:to>
      <xdr:col>24</xdr:col>
      <xdr:colOff>152400</xdr:colOff>
      <xdr:row>77</xdr:row>
      <xdr:rowOff>121376</xdr:rowOff>
    </xdr:to>
    <xdr:cxnSp macro="">
      <xdr:nvCxnSpPr>
        <xdr:cNvPr id="252" name="直線コネクタ 251">
          <a:extLst>
            <a:ext uri="{FF2B5EF4-FFF2-40B4-BE49-F238E27FC236}">
              <a16:creationId xmlns:a16="http://schemas.microsoft.com/office/drawing/2014/main" id="{3DDD87ED-27A7-4B38-8FD6-3C8C9CB5ADB5}"/>
            </a:ext>
          </a:extLst>
        </xdr:cNvPr>
        <xdr:cNvCxnSpPr/>
      </xdr:nvCxnSpPr>
      <xdr:spPr>
        <a:xfrm>
          <a:off x="4546600" y="133230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97989</xdr:rowOff>
    </xdr:from>
    <xdr:ext cx="405111" cy="259045"/>
    <xdr:sp macro="" textlink="">
      <xdr:nvSpPr>
        <xdr:cNvPr id="253" name="【公営住宅】&#10;有形固定資産減価償却率平均値テキスト">
          <a:extLst>
            <a:ext uri="{FF2B5EF4-FFF2-40B4-BE49-F238E27FC236}">
              <a16:creationId xmlns:a16="http://schemas.microsoft.com/office/drawing/2014/main" id="{9F8B6BFA-D10F-4DF2-B6F9-0B5C0EA2B236}"/>
            </a:ext>
          </a:extLst>
        </xdr:cNvPr>
        <xdr:cNvSpPr txBox="1"/>
      </xdr:nvSpPr>
      <xdr:spPr>
        <a:xfrm>
          <a:off x="4673600" y="143283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119562</xdr:rowOff>
    </xdr:from>
    <xdr:to>
      <xdr:col>24</xdr:col>
      <xdr:colOff>114300</xdr:colOff>
      <xdr:row>84</xdr:row>
      <xdr:rowOff>49712</xdr:rowOff>
    </xdr:to>
    <xdr:sp macro="" textlink="">
      <xdr:nvSpPr>
        <xdr:cNvPr id="254" name="フローチャート: 判断 253">
          <a:extLst>
            <a:ext uri="{FF2B5EF4-FFF2-40B4-BE49-F238E27FC236}">
              <a16:creationId xmlns:a16="http://schemas.microsoft.com/office/drawing/2014/main" id="{9A6335D4-3F97-4A27-AA91-1D9DC3CA63B4}"/>
            </a:ext>
          </a:extLst>
        </xdr:cNvPr>
        <xdr:cNvSpPr/>
      </xdr:nvSpPr>
      <xdr:spPr>
        <a:xfrm>
          <a:off x="4584700" y="14349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82006</xdr:rowOff>
    </xdr:from>
    <xdr:to>
      <xdr:col>20</xdr:col>
      <xdr:colOff>38100</xdr:colOff>
      <xdr:row>84</xdr:row>
      <xdr:rowOff>12156</xdr:rowOff>
    </xdr:to>
    <xdr:sp macro="" textlink="">
      <xdr:nvSpPr>
        <xdr:cNvPr id="255" name="フローチャート: 判断 254">
          <a:extLst>
            <a:ext uri="{FF2B5EF4-FFF2-40B4-BE49-F238E27FC236}">
              <a16:creationId xmlns:a16="http://schemas.microsoft.com/office/drawing/2014/main" id="{BF91A47A-5D50-4C64-80A7-1CD01B70B5CB}"/>
            </a:ext>
          </a:extLst>
        </xdr:cNvPr>
        <xdr:cNvSpPr/>
      </xdr:nvSpPr>
      <xdr:spPr>
        <a:xfrm>
          <a:off x="3746500" y="14312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49349</xdr:rowOff>
    </xdr:from>
    <xdr:to>
      <xdr:col>15</xdr:col>
      <xdr:colOff>101600</xdr:colOff>
      <xdr:row>83</xdr:row>
      <xdr:rowOff>150949</xdr:rowOff>
    </xdr:to>
    <xdr:sp macro="" textlink="">
      <xdr:nvSpPr>
        <xdr:cNvPr id="256" name="フローチャート: 判断 255">
          <a:extLst>
            <a:ext uri="{FF2B5EF4-FFF2-40B4-BE49-F238E27FC236}">
              <a16:creationId xmlns:a16="http://schemas.microsoft.com/office/drawing/2014/main" id="{20FE0F7F-E4ED-463D-BEC1-736C7E445D66}"/>
            </a:ext>
          </a:extLst>
        </xdr:cNvPr>
        <xdr:cNvSpPr/>
      </xdr:nvSpPr>
      <xdr:spPr>
        <a:xfrm>
          <a:off x="2857500" y="14279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42818</xdr:rowOff>
    </xdr:from>
    <xdr:to>
      <xdr:col>10</xdr:col>
      <xdr:colOff>165100</xdr:colOff>
      <xdr:row>83</xdr:row>
      <xdr:rowOff>144418</xdr:rowOff>
    </xdr:to>
    <xdr:sp macro="" textlink="">
      <xdr:nvSpPr>
        <xdr:cNvPr id="257" name="フローチャート: 判断 256">
          <a:extLst>
            <a:ext uri="{FF2B5EF4-FFF2-40B4-BE49-F238E27FC236}">
              <a16:creationId xmlns:a16="http://schemas.microsoft.com/office/drawing/2014/main" id="{0950ABAD-33A8-4422-97A2-6A4AB7E05CEE}"/>
            </a:ext>
          </a:extLst>
        </xdr:cNvPr>
        <xdr:cNvSpPr/>
      </xdr:nvSpPr>
      <xdr:spPr>
        <a:xfrm>
          <a:off x="1968500" y="1427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152219</xdr:rowOff>
    </xdr:from>
    <xdr:to>
      <xdr:col>6</xdr:col>
      <xdr:colOff>38100</xdr:colOff>
      <xdr:row>83</xdr:row>
      <xdr:rowOff>82369</xdr:rowOff>
    </xdr:to>
    <xdr:sp macro="" textlink="">
      <xdr:nvSpPr>
        <xdr:cNvPr id="258" name="フローチャート: 判断 257">
          <a:extLst>
            <a:ext uri="{FF2B5EF4-FFF2-40B4-BE49-F238E27FC236}">
              <a16:creationId xmlns:a16="http://schemas.microsoft.com/office/drawing/2014/main" id="{1856FBEA-B690-496B-A6D1-E8479B7F65C7}"/>
            </a:ext>
          </a:extLst>
        </xdr:cNvPr>
        <xdr:cNvSpPr/>
      </xdr:nvSpPr>
      <xdr:spPr>
        <a:xfrm>
          <a:off x="1079500" y="1421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9" name="テキスト ボックス 258">
          <a:extLst>
            <a:ext uri="{FF2B5EF4-FFF2-40B4-BE49-F238E27FC236}">
              <a16:creationId xmlns:a16="http://schemas.microsoft.com/office/drawing/2014/main" id="{CA32AFA7-BFC6-494E-B4A8-74C561430335}"/>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0" name="テキスト ボックス 259">
          <a:extLst>
            <a:ext uri="{FF2B5EF4-FFF2-40B4-BE49-F238E27FC236}">
              <a16:creationId xmlns:a16="http://schemas.microsoft.com/office/drawing/2014/main" id="{884FB70D-276F-471E-BCE3-157E4D90F9C9}"/>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1" name="テキスト ボックス 260">
          <a:extLst>
            <a:ext uri="{FF2B5EF4-FFF2-40B4-BE49-F238E27FC236}">
              <a16:creationId xmlns:a16="http://schemas.microsoft.com/office/drawing/2014/main" id="{C5782852-C296-4B1B-93B9-671F95F9BD5C}"/>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2" name="テキスト ボックス 261">
          <a:extLst>
            <a:ext uri="{FF2B5EF4-FFF2-40B4-BE49-F238E27FC236}">
              <a16:creationId xmlns:a16="http://schemas.microsoft.com/office/drawing/2014/main" id="{49E10259-771A-4288-B12F-226298BEC219}"/>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3" name="テキスト ボックス 262">
          <a:extLst>
            <a:ext uri="{FF2B5EF4-FFF2-40B4-BE49-F238E27FC236}">
              <a16:creationId xmlns:a16="http://schemas.microsoft.com/office/drawing/2014/main" id="{BA33799E-19BD-4163-971F-FBB85231614C}"/>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82</xdr:row>
      <xdr:rowOff>28121</xdr:rowOff>
    </xdr:from>
    <xdr:to>
      <xdr:col>15</xdr:col>
      <xdr:colOff>101600</xdr:colOff>
      <xdr:row>82</xdr:row>
      <xdr:rowOff>129721</xdr:rowOff>
    </xdr:to>
    <xdr:sp macro="" textlink="">
      <xdr:nvSpPr>
        <xdr:cNvPr id="264" name="楕円 263">
          <a:extLst>
            <a:ext uri="{FF2B5EF4-FFF2-40B4-BE49-F238E27FC236}">
              <a16:creationId xmlns:a16="http://schemas.microsoft.com/office/drawing/2014/main" id="{F74AE6C5-0027-4339-BFFF-C4BECAE4F02D}"/>
            </a:ext>
          </a:extLst>
        </xdr:cNvPr>
        <xdr:cNvSpPr/>
      </xdr:nvSpPr>
      <xdr:spPr>
        <a:xfrm>
          <a:off x="2857500" y="14087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24856</xdr:rowOff>
    </xdr:from>
    <xdr:to>
      <xdr:col>10</xdr:col>
      <xdr:colOff>165100</xdr:colOff>
      <xdr:row>82</xdr:row>
      <xdr:rowOff>126456</xdr:rowOff>
    </xdr:to>
    <xdr:sp macro="" textlink="">
      <xdr:nvSpPr>
        <xdr:cNvPr id="265" name="楕円 264">
          <a:extLst>
            <a:ext uri="{FF2B5EF4-FFF2-40B4-BE49-F238E27FC236}">
              <a16:creationId xmlns:a16="http://schemas.microsoft.com/office/drawing/2014/main" id="{3537C4C8-6738-44B9-B878-9C4E177E08CC}"/>
            </a:ext>
          </a:extLst>
        </xdr:cNvPr>
        <xdr:cNvSpPr/>
      </xdr:nvSpPr>
      <xdr:spPr>
        <a:xfrm>
          <a:off x="1968500" y="14083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75656</xdr:rowOff>
    </xdr:from>
    <xdr:to>
      <xdr:col>15</xdr:col>
      <xdr:colOff>50800</xdr:colOff>
      <xdr:row>82</xdr:row>
      <xdr:rowOff>78921</xdr:rowOff>
    </xdr:to>
    <xdr:cxnSp macro="">
      <xdr:nvCxnSpPr>
        <xdr:cNvPr id="266" name="直線コネクタ 265">
          <a:extLst>
            <a:ext uri="{FF2B5EF4-FFF2-40B4-BE49-F238E27FC236}">
              <a16:creationId xmlns:a16="http://schemas.microsoft.com/office/drawing/2014/main" id="{89828639-529A-4C42-98D7-ADE861CE9AB1}"/>
            </a:ext>
          </a:extLst>
        </xdr:cNvPr>
        <xdr:cNvCxnSpPr/>
      </xdr:nvCxnSpPr>
      <xdr:spPr>
        <a:xfrm>
          <a:off x="2019300" y="14134556"/>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28683</xdr:rowOff>
    </xdr:from>
    <xdr:ext cx="405111" cy="259045"/>
    <xdr:sp macro="" textlink="">
      <xdr:nvSpPr>
        <xdr:cNvPr id="267" name="n_1aveValue【公営住宅】&#10;有形固定資産減価償却率">
          <a:extLst>
            <a:ext uri="{FF2B5EF4-FFF2-40B4-BE49-F238E27FC236}">
              <a16:creationId xmlns:a16="http://schemas.microsoft.com/office/drawing/2014/main" id="{963CDE88-D5C1-47FC-9CED-363B8BBFEFDE}"/>
            </a:ext>
          </a:extLst>
        </xdr:cNvPr>
        <xdr:cNvSpPr txBox="1"/>
      </xdr:nvSpPr>
      <xdr:spPr>
        <a:xfrm>
          <a:off x="3582044" y="140875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142076</xdr:rowOff>
    </xdr:from>
    <xdr:ext cx="405111" cy="259045"/>
    <xdr:sp macro="" textlink="">
      <xdr:nvSpPr>
        <xdr:cNvPr id="268" name="n_2aveValue【公営住宅】&#10;有形固定資産減価償却率">
          <a:extLst>
            <a:ext uri="{FF2B5EF4-FFF2-40B4-BE49-F238E27FC236}">
              <a16:creationId xmlns:a16="http://schemas.microsoft.com/office/drawing/2014/main" id="{15B997F7-FC3F-4D81-BD6E-C7E35875A190}"/>
            </a:ext>
          </a:extLst>
        </xdr:cNvPr>
        <xdr:cNvSpPr txBox="1"/>
      </xdr:nvSpPr>
      <xdr:spPr>
        <a:xfrm>
          <a:off x="2705744" y="143724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135545</xdr:rowOff>
    </xdr:from>
    <xdr:ext cx="405111" cy="259045"/>
    <xdr:sp macro="" textlink="">
      <xdr:nvSpPr>
        <xdr:cNvPr id="269" name="n_3aveValue【公営住宅】&#10;有形固定資産減価償却率">
          <a:extLst>
            <a:ext uri="{FF2B5EF4-FFF2-40B4-BE49-F238E27FC236}">
              <a16:creationId xmlns:a16="http://schemas.microsoft.com/office/drawing/2014/main" id="{BC024F49-185E-4CA2-A7F3-F60C489A377C}"/>
            </a:ext>
          </a:extLst>
        </xdr:cNvPr>
        <xdr:cNvSpPr txBox="1"/>
      </xdr:nvSpPr>
      <xdr:spPr>
        <a:xfrm>
          <a:off x="1816744" y="143658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98896</xdr:rowOff>
    </xdr:from>
    <xdr:ext cx="405111" cy="259045"/>
    <xdr:sp macro="" textlink="">
      <xdr:nvSpPr>
        <xdr:cNvPr id="270" name="n_4aveValue【公営住宅】&#10;有形固定資産減価償却率">
          <a:extLst>
            <a:ext uri="{FF2B5EF4-FFF2-40B4-BE49-F238E27FC236}">
              <a16:creationId xmlns:a16="http://schemas.microsoft.com/office/drawing/2014/main" id="{538FCD53-C066-4E46-9854-A10E767859C5}"/>
            </a:ext>
          </a:extLst>
        </xdr:cNvPr>
        <xdr:cNvSpPr txBox="1"/>
      </xdr:nvSpPr>
      <xdr:spPr>
        <a:xfrm>
          <a:off x="927744" y="139863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146248</xdr:rowOff>
    </xdr:from>
    <xdr:ext cx="405111" cy="259045"/>
    <xdr:sp macro="" textlink="">
      <xdr:nvSpPr>
        <xdr:cNvPr id="271" name="n_2mainValue【公営住宅】&#10;有形固定資産減価償却率">
          <a:extLst>
            <a:ext uri="{FF2B5EF4-FFF2-40B4-BE49-F238E27FC236}">
              <a16:creationId xmlns:a16="http://schemas.microsoft.com/office/drawing/2014/main" id="{90D44566-076B-4AA6-A998-60EC68E6C88C}"/>
            </a:ext>
          </a:extLst>
        </xdr:cNvPr>
        <xdr:cNvSpPr txBox="1"/>
      </xdr:nvSpPr>
      <xdr:spPr>
        <a:xfrm>
          <a:off x="2705744" y="138622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142983</xdr:rowOff>
    </xdr:from>
    <xdr:ext cx="405111" cy="259045"/>
    <xdr:sp macro="" textlink="">
      <xdr:nvSpPr>
        <xdr:cNvPr id="272" name="n_3mainValue【公営住宅】&#10;有形固定資産減価償却率">
          <a:extLst>
            <a:ext uri="{FF2B5EF4-FFF2-40B4-BE49-F238E27FC236}">
              <a16:creationId xmlns:a16="http://schemas.microsoft.com/office/drawing/2014/main" id="{C402CA35-413A-463D-9A73-AF367F2D54FE}"/>
            </a:ext>
          </a:extLst>
        </xdr:cNvPr>
        <xdr:cNvSpPr txBox="1"/>
      </xdr:nvSpPr>
      <xdr:spPr>
        <a:xfrm>
          <a:off x="1816744" y="138589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3" name="正方形/長方形 272">
          <a:extLst>
            <a:ext uri="{FF2B5EF4-FFF2-40B4-BE49-F238E27FC236}">
              <a16:creationId xmlns:a16="http://schemas.microsoft.com/office/drawing/2014/main" id="{FC3768A4-0597-492E-B58A-C7777D0F7099}"/>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4" name="正方形/長方形 273">
          <a:extLst>
            <a:ext uri="{FF2B5EF4-FFF2-40B4-BE49-F238E27FC236}">
              <a16:creationId xmlns:a16="http://schemas.microsoft.com/office/drawing/2014/main" id="{7080E020-2B30-4FE5-9A5C-15ECEBC678C9}"/>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5" name="正方形/長方形 274">
          <a:extLst>
            <a:ext uri="{FF2B5EF4-FFF2-40B4-BE49-F238E27FC236}">
              <a16:creationId xmlns:a16="http://schemas.microsoft.com/office/drawing/2014/main" id="{780BEE8B-4259-40ED-8265-346469ED34DF}"/>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6" name="正方形/長方形 275">
          <a:extLst>
            <a:ext uri="{FF2B5EF4-FFF2-40B4-BE49-F238E27FC236}">
              <a16:creationId xmlns:a16="http://schemas.microsoft.com/office/drawing/2014/main" id="{5F7046F5-AC96-40E1-B09B-B9056921A585}"/>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7" name="正方形/長方形 276">
          <a:extLst>
            <a:ext uri="{FF2B5EF4-FFF2-40B4-BE49-F238E27FC236}">
              <a16:creationId xmlns:a16="http://schemas.microsoft.com/office/drawing/2014/main" id="{4BF4C15E-7A81-49EB-9D16-2D648BE4821E}"/>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8" name="正方形/長方形 277">
          <a:extLst>
            <a:ext uri="{FF2B5EF4-FFF2-40B4-BE49-F238E27FC236}">
              <a16:creationId xmlns:a16="http://schemas.microsoft.com/office/drawing/2014/main" id="{36E95D41-399B-4E2E-9F77-3C00CC24D36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9" name="正方形/長方形 278">
          <a:extLst>
            <a:ext uri="{FF2B5EF4-FFF2-40B4-BE49-F238E27FC236}">
              <a16:creationId xmlns:a16="http://schemas.microsoft.com/office/drawing/2014/main" id="{9B58ABAD-150E-4386-B714-CEA3F7D41817}"/>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0" name="正方形/長方形 279">
          <a:extLst>
            <a:ext uri="{FF2B5EF4-FFF2-40B4-BE49-F238E27FC236}">
              <a16:creationId xmlns:a16="http://schemas.microsoft.com/office/drawing/2014/main" id="{4E745409-8E68-4EBD-998D-2E48705C48FD}"/>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81" name="テキスト ボックス 280">
          <a:extLst>
            <a:ext uri="{FF2B5EF4-FFF2-40B4-BE49-F238E27FC236}">
              <a16:creationId xmlns:a16="http://schemas.microsoft.com/office/drawing/2014/main" id="{1E0DF2D2-8467-4879-82CE-4779CA70FE53}"/>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2" name="直線コネクタ 281">
          <a:extLst>
            <a:ext uri="{FF2B5EF4-FFF2-40B4-BE49-F238E27FC236}">
              <a16:creationId xmlns:a16="http://schemas.microsoft.com/office/drawing/2014/main" id="{21E1CB48-E23E-46AB-8171-C9B08E7D8B6F}"/>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83" name="直線コネクタ 282">
          <a:extLst>
            <a:ext uri="{FF2B5EF4-FFF2-40B4-BE49-F238E27FC236}">
              <a16:creationId xmlns:a16="http://schemas.microsoft.com/office/drawing/2014/main" id="{6D78F393-24D1-4B77-B9B4-9C56A8BA1FFB}"/>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84" name="テキスト ボックス 283">
          <a:extLst>
            <a:ext uri="{FF2B5EF4-FFF2-40B4-BE49-F238E27FC236}">
              <a16:creationId xmlns:a16="http://schemas.microsoft.com/office/drawing/2014/main" id="{42A9C435-CF8D-4DFE-B198-AC0C6AD5A2B2}"/>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85" name="直線コネクタ 284">
          <a:extLst>
            <a:ext uri="{FF2B5EF4-FFF2-40B4-BE49-F238E27FC236}">
              <a16:creationId xmlns:a16="http://schemas.microsoft.com/office/drawing/2014/main" id="{DC1D7294-7E62-40A3-9E71-9B443D9FDC03}"/>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86" name="テキスト ボックス 285">
          <a:extLst>
            <a:ext uri="{FF2B5EF4-FFF2-40B4-BE49-F238E27FC236}">
              <a16:creationId xmlns:a16="http://schemas.microsoft.com/office/drawing/2014/main" id="{F25BFD58-3EDC-4CB9-A4F0-61BB6829BF0B}"/>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87" name="直線コネクタ 286">
          <a:extLst>
            <a:ext uri="{FF2B5EF4-FFF2-40B4-BE49-F238E27FC236}">
              <a16:creationId xmlns:a16="http://schemas.microsoft.com/office/drawing/2014/main" id="{B473293D-9E91-44DE-869C-43CE14CE9662}"/>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88" name="テキスト ボックス 287">
          <a:extLst>
            <a:ext uri="{FF2B5EF4-FFF2-40B4-BE49-F238E27FC236}">
              <a16:creationId xmlns:a16="http://schemas.microsoft.com/office/drawing/2014/main" id="{B439109E-1321-4FD5-B9C3-25741EACED06}"/>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89" name="直線コネクタ 288">
          <a:extLst>
            <a:ext uri="{FF2B5EF4-FFF2-40B4-BE49-F238E27FC236}">
              <a16:creationId xmlns:a16="http://schemas.microsoft.com/office/drawing/2014/main" id="{58B22AB5-266E-4B25-A941-DDF87E99A7B2}"/>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90" name="テキスト ボックス 289">
          <a:extLst>
            <a:ext uri="{FF2B5EF4-FFF2-40B4-BE49-F238E27FC236}">
              <a16:creationId xmlns:a16="http://schemas.microsoft.com/office/drawing/2014/main" id="{953C0339-651B-4F18-A6B7-D20736A43410}"/>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91" name="直線コネクタ 290">
          <a:extLst>
            <a:ext uri="{FF2B5EF4-FFF2-40B4-BE49-F238E27FC236}">
              <a16:creationId xmlns:a16="http://schemas.microsoft.com/office/drawing/2014/main" id="{A7210F9C-B008-48ED-BE03-D94C8D36BE6B}"/>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92" name="テキスト ボックス 291">
          <a:extLst>
            <a:ext uri="{FF2B5EF4-FFF2-40B4-BE49-F238E27FC236}">
              <a16:creationId xmlns:a16="http://schemas.microsoft.com/office/drawing/2014/main" id="{77112B19-22F7-4761-AC9A-77A26AB3AC73}"/>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3" name="直線コネクタ 292">
          <a:extLst>
            <a:ext uri="{FF2B5EF4-FFF2-40B4-BE49-F238E27FC236}">
              <a16:creationId xmlns:a16="http://schemas.microsoft.com/office/drawing/2014/main" id="{309D6333-F888-42D7-BAC0-2B11BCCD2533}"/>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94" name="テキスト ボックス 293">
          <a:extLst>
            <a:ext uri="{FF2B5EF4-FFF2-40B4-BE49-F238E27FC236}">
              <a16:creationId xmlns:a16="http://schemas.microsoft.com/office/drawing/2014/main" id="{54AC8BB3-F356-4155-9DB8-350B97171A1C}"/>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5" name="【公営住宅】&#10;一人当たり面積グラフ枠">
          <a:extLst>
            <a:ext uri="{FF2B5EF4-FFF2-40B4-BE49-F238E27FC236}">
              <a16:creationId xmlns:a16="http://schemas.microsoft.com/office/drawing/2014/main" id="{D2E08999-6D35-497D-872D-64AE50DF668F}"/>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169163</xdr:rowOff>
    </xdr:from>
    <xdr:to>
      <xdr:col>54</xdr:col>
      <xdr:colOff>189865</xdr:colOff>
      <xdr:row>86</xdr:row>
      <xdr:rowOff>108965</xdr:rowOff>
    </xdr:to>
    <xdr:cxnSp macro="">
      <xdr:nvCxnSpPr>
        <xdr:cNvPr id="296" name="直線コネクタ 295">
          <a:extLst>
            <a:ext uri="{FF2B5EF4-FFF2-40B4-BE49-F238E27FC236}">
              <a16:creationId xmlns:a16="http://schemas.microsoft.com/office/drawing/2014/main" id="{CE343944-7DB8-418E-A501-5AF624B54848}"/>
            </a:ext>
          </a:extLst>
        </xdr:cNvPr>
        <xdr:cNvCxnSpPr/>
      </xdr:nvCxnSpPr>
      <xdr:spPr>
        <a:xfrm flipV="1">
          <a:off x="10476865" y="13542263"/>
          <a:ext cx="0" cy="13114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112792</xdr:rowOff>
    </xdr:from>
    <xdr:ext cx="469744" cy="259045"/>
    <xdr:sp macro="" textlink="">
      <xdr:nvSpPr>
        <xdr:cNvPr id="297" name="【公営住宅】&#10;一人当たり面積最小値テキスト">
          <a:extLst>
            <a:ext uri="{FF2B5EF4-FFF2-40B4-BE49-F238E27FC236}">
              <a16:creationId xmlns:a16="http://schemas.microsoft.com/office/drawing/2014/main" id="{0BB2A03D-19F5-41FC-AF7A-9474BB5EE63E}"/>
            </a:ext>
          </a:extLst>
        </xdr:cNvPr>
        <xdr:cNvSpPr txBox="1"/>
      </xdr:nvSpPr>
      <xdr:spPr>
        <a:xfrm>
          <a:off x="10515600" y="14857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108965</xdr:rowOff>
    </xdr:from>
    <xdr:to>
      <xdr:col>55</xdr:col>
      <xdr:colOff>88900</xdr:colOff>
      <xdr:row>86</xdr:row>
      <xdr:rowOff>108965</xdr:rowOff>
    </xdr:to>
    <xdr:cxnSp macro="">
      <xdr:nvCxnSpPr>
        <xdr:cNvPr id="298" name="直線コネクタ 297">
          <a:extLst>
            <a:ext uri="{FF2B5EF4-FFF2-40B4-BE49-F238E27FC236}">
              <a16:creationId xmlns:a16="http://schemas.microsoft.com/office/drawing/2014/main" id="{50AF4437-322E-46A4-8753-7CF3006E78D7}"/>
            </a:ext>
          </a:extLst>
        </xdr:cNvPr>
        <xdr:cNvCxnSpPr/>
      </xdr:nvCxnSpPr>
      <xdr:spPr>
        <a:xfrm>
          <a:off x="10388600" y="14853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115840</xdr:rowOff>
    </xdr:from>
    <xdr:ext cx="469744" cy="259045"/>
    <xdr:sp macro="" textlink="">
      <xdr:nvSpPr>
        <xdr:cNvPr id="299" name="【公営住宅】&#10;一人当たり面積最大値テキスト">
          <a:extLst>
            <a:ext uri="{FF2B5EF4-FFF2-40B4-BE49-F238E27FC236}">
              <a16:creationId xmlns:a16="http://schemas.microsoft.com/office/drawing/2014/main" id="{C9407F8E-1E56-4963-955A-7E8F4F1EE1B4}"/>
            </a:ext>
          </a:extLst>
        </xdr:cNvPr>
        <xdr:cNvSpPr txBox="1"/>
      </xdr:nvSpPr>
      <xdr:spPr>
        <a:xfrm>
          <a:off x="10515600" y="13317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169163</xdr:rowOff>
    </xdr:from>
    <xdr:to>
      <xdr:col>55</xdr:col>
      <xdr:colOff>88900</xdr:colOff>
      <xdr:row>78</xdr:row>
      <xdr:rowOff>169163</xdr:rowOff>
    </xdr:to>
    <xdr:cxnSp macro="">
      <xdr:nvCxnSpPr>
        <xdr:cNvPr id="300" name="直線コネクタ 299">
          <a:extLst>
            <a:ext uri="{FF2B5EF4-FFF2-40B4-BE49-F238E27FC236}">
              <a16:creationId xmlns:a16="http://schemas.microsoft.com/office/drawing/2014/main" id="{409E370F-BAE1-4C2F-928A-41ABA312CADF}"/>
            </a:ext>
          </a:extLst>
        </xdr:cNvPr>
        <xdr:cNvCxnSpPr/>
      </xdr:nvCxnSpPr>
      <xdr:spPr>
        <a:xfrm>
          <a:off x="10388600" y="13542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153179</xdr:rowOff>
    </xdr:from>
    <xdr:ext cx="469744" cy="259045"/>
    <xdr:sp macro="" textlink="">
      <xdr:nvSpPr>
        <xdr:cNvPr id="301" name="【公営住宅】&#10;一人当たり面積平均値テキスト">
          <a:extLst>
            <a:ext uri="{FF2B5EF4-FFF2-40B4-BE49-F238E27FC236}">
              <a16:creationId xmlns:a16="http://schemas.microsoft.com/office/drawing/2014/main" id="{E8358C7C-F530-4F63-A9B0-B1D65D75359D}"/>
            </a:ext>
          </a:extLst>
        </xdr:cNvPr>
        <xdr:cNvSpPr txBox="1"/>
      </xdr:nvSpPr>
      <xdr:spPr>
        <a:xfrm>
          <a:off x="10515600" y="143835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3302</xdr:rowOff>
    </xdr:from>
    <xdr:to>
      <xdr:col>55</xdr:col>
      <xdr:colOff>50800</xdr:colOff>
      <xdr:row>84</xdr:row>
      <xdr:rowOff>104902</xdr:rowOff>
    </xdr:to>
    <xdr:sp macro="" textlink="">
      <xdr:nvSpPr>
        <xdr:cNvPr id="302" name="フローチャート: 判断 301">
          <a:extLst>
            <a:ext uri="{FF2B5EF4-FFF2-40B4-BE49-F238E27FC236}">
              <a16:creationId xmlns:a16="http://schemas.microsoft.com/office/drawing/2014/main" id="{9372BF3C-70F8-4966-AD0C-CA454F5384E9}"/>
            </a:ext>
          </a:extLst>
        </xdr:cNvPr>
        <xdr:cNvSpPr/>
      </xdr:nvSpPr>
      <xdr:spPr>
        <a:xfrm>
          <a:off x="10426700" y="14405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254</xdr:rowOff>
    </xdr:from>
    <xdr:to>
      <xdr:col>50</xdr:col>
      <xdr:colOff>165100</xdr:colOff>
      <xdr:row>84</xdr:row>
      <xdr:rowOff>101854</xdr:rowOff>
    </xdr:to>
    <xdr:sp macro="" textlink="">
      <xdr:nvSpPr>
        <xdr:cNvPr id="303" name="フローチャート: 判断 302">
          <a:extLst>
            <a:ext uri="{FF2B5EF4-FFF2-40B4-BE49-F238E27FC236}">
              <a16:creationId xmlns:a16="http://schemas.microsoft.com/office/drawing/2014/main" id="{37BB078E-37CC-4548-B324-4539F0BD41D8}"/>
            </a:ext>
          </a:extLst>
        </xdr:cNvPr>
        <xdr:cNvSpPr/>
      </xdr:nvSpPr>
      <xdr:spPr>
        <a:xfrm>
          <a:off x="9588500" y="14402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170942</xdr:rowOff>
    </xdr:from>
    <xdr:to>
      <xdr:col>46</xdr:col>
      <xdr:colOff>38100</xdr:colOff>
      <xdr:row>84</xdr:row>
      <xdr:rowOff>101092</xdr:rowOff>
    </xdr:to>
    <xdr:sp macro="" textlink="">
      <xdr:nvSpPr>
        <xdr:cNvPr id="304" name="フローチャート: 判断 303">
          <a:extLst>
            <a:ext uri="{FF2B5EF4-FFF2-40B4-BE49-F238E27FC236}">
              <a16:creationId xmlns:a16="http://schemas.microsoft.com/office/drawing/2014/main" id="{23A9262C-BF37-4DE1-A59D-28841612FE8D}"/>
            </a:ext>
          </a:extLst>
        </xdr:cNvPr>
        <xdr:cNvSpPr/>
      </xdr:nvSpPr>
      <xdr:spPr>
        <a:xfrm>
          <a:off x="8699500" y="14401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10922</xdr:rowOff>
    </xdr:from>
    <xdr:to>
      <xdr:col>41</xdr:col>
      <xdr:colOff>101600</xdr:colOff>
      <xdr:row>84</xdr:row>
      <xdr:rowOff>112522</xdr:rowOff>
    </xdr:to>
    <xdr:sp macro="" textlink="">
      <xdr:nvSpPr>
        <xdr:cNvPr id="305" name="フローチャート: 判断 304">
          <a:extLst>
            <a:ext uri="{FF2B5EF4-FFF2-40B4-BE49-F238E27FC236}">
              <a16:creationId xmlns:a16="http://schemas.microsoft.com/office/drawing/2014/main" id="{145768B0-5146-46AF-B0A1-BD41C41A2A16}"/>
            </a:ext>
          </a:extLst>
        </xdr:cNvPr>
        <xdr:cNvSpPr/>
      </xdr:nvSpPr>
      <xdr:spPr>
        <a:xfrm>
          <a:off x="7810500" y="14412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6350</xdr:rowOff>
    </xdr:from>
    <xdr:to>
      <xdr:col>36</xdr:col>
      <xdr:colOff>165100</xdr:colOff>
      <xdr:row>84</xdr:row>
      <xdr:rowOff>107950</xdr:rowOff>
    </xdr:to>
    <xdr:sp macro="" textlink="">
      <xdr:nvSpPr>
        <xdr:cNvPr id="306" name="フローチャート: 判断 305">
          <a:extLst>
            <a:ext uri="{FF2B5EF4-FFF2-40B4-BE49-F238E27FC236}">
              <a16:creationId xmlns:a16="http://schemas.microsoft.com/office/drawing/2014/main" id="{8F285B88-9C69-4A43-84FA-9D0CCE209F9B}"/>
            </a:ext>
          </a:extLst>
        </xdr:cNvPr>
        <xdr:cNvSpPr/>
      </xdr:nvSpPr>
      <xdr:spPr>
        <a:xfrm>
          <a:off x="6921500" y="14408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07" name="テキスト ボックス 306">
          <a:extLst>
            <a:ext uri="{FF2B5EF4-FFF2-40B4-BE49-F238E27FC236}">
              <a16:creationId xmlns:a16="http://schemas.microsoft.com/office/drawing/2014/main" id="{3396D53E-8C17-43B8-93A1-B771725B5464}"/>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8" name="テキスト ボックス 307">
          <a:extLst>
            <a:ext uri="{FF2B5EF4-FFF2-40B4-BE49-F238E27FC236}">
              <a16:creationId xmlns:a16="http://schemas.microsoft.com/office/drawing/2014/main" id="{7430FCF0-FD4D-4916-960F-72334EE75877}"/>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9" name="テキスト ボックス 308">
          <a:extLst>
            <a:ext uri="{FF2B5EF4-FFF2-40B4-BE49-F238E27FC236}">
              <a16:creationId xmlns:a16="http://schemas.microsoft.com/office/drawing/2014/main" id="{0946A048-C0BA-442C-AB78-5D4FCC39FA1E}"/>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10" name="テキスト ボックス 309">
          <a:extLst>
            <a:ext uri="{FF2B5EF4-FFF2-40B4-BE49-F238E27FC236}">
              <a16:creationId xmlns:a16="http://schemas.microsoft.com/office/drawing/2014/main" id="{C1A4496B-7155-4802-8DCE-F55339300A2F}"/>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11" name="テキスト ボックス 310">
          <a:extLst>
            <a:ext uri="{FF2B5EF4-FFF2-40B4-BE49-F238E27FC236}">
              <a16:creationId xmlns:a16="http://schemas.microsoft.com/office/drawing/2014/main" id="{20312037-A0AA-4AA0-9BA0-BF6C121F65BA}"/>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85</xdr:row>
      <xdr:rowOff>20065</xdr:rowOff>
    </xdr:from>
    <xdr:to>
      <xdr:col>46</xdr:col>
      <xdr:colOff>38100</xdr:colOff>
      <xdr:row>85</xdr:row>
      <xdr:rowOff>121665</xdr:rowOff>
    </xdr:to>
    <xdr:sp macro="" textlink="">
      <xdr:nvSpPr>
        <xdr:cNvPr id="312" name="楕円 311">
          <a:extLst>
            <a:ext uri="{FF2B5EF4-FFF2-40B4-BE49-F238E27FC236}">
              <a16:creationId xmlns:a16="http://schemas.microsoft.com/office/drawing/2014/main" id="{CD05696A-66BB-48EC-9199-B90F3BBBC8D6}"/>
            </a:ext>
          </a:extLst>
        </xdr:cNvPr>
        <xdr:cNvSpPr/>
      </xdr:nvSpPr>
      <xdr:spPr>
        <a:xfrm>
          <a:off x="8699500" y="14593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35306</xdr:rowOff>
    </xdr:from>
    <xdr:to>
      <xdr:col>41</xdr:col>
      <xdr:colOff>101600</xdr:colOff>
      <xdr:row>85</xdr:row>
      <xdr:rowOff>136906</xdr:rowOff>
    </xdr:to>
    <xdr:sp macro="" textlink="">
      <xdr:nvSpPr>
        <xdr:cNvPr id="313" name="楕円 312">
          <a:extLst>
            <a:ext uri="{FF2B5EF4-FFF2-40B4-BE49-F238E27FC236}">
              <a16:creationId xmlns:a16="http://schemas.microsoft.com/office/drawing/2014/main" id="{2612680C-09F8-4306-80B9-C7A7169B52CF}"/>
            </a:ext>
          </a:extLst>
        </xdr:cNvPr>
        <xdr:cNvSpPr/>
      </xdr:nvSpPr>
      <xdr:spPr>
        <a:xfrm>
          <a:off x="7810500" y="14608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70865</xdr:rowOff>
    </xdr:from>
    <xdr:to>
      <xdr:col>45</xdr:col>
      <xdr:colOff>177800</xdr:colOff>
      <xdr:row>85</xdr:row>
      <xdr:rowOff>86106</xdr:rowOff>
    </xdr:to>
    <xdr:cxnSp macro="">
      <xdr:nvCxnSpPr>
        <xdr:cNvPr id="314" name="直線コネクタ 313">
          <a:extLst>
            <a:ext uri="{FF2B5EF4-FFF2-40B4-BE49-F238E27FC236}">
              <a16:creationId xmlns:a16="http://schemas.microsoft.com/office/drawing/2014/main" id="{4B06D94D-FC4C-49F1-BE55-AD9E3BD8937C}"/>
            </a:ext>
          </a:extLst>
        </xdr:cNvPr>
        <xdr:cNvCxnSpPr/>
      </xdr:nvCxnSpPr>
      <xdr:spPr>
        <a:xfrm flipV="1">
          <a:off x="7861300" y="14644115"/>
          <a:ext cx="8890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118381</xdr:rowOff>
    </xdr:from>
    <xdr:ext cx="469744" cy="259045"/>
    <xdr:sp macro="" textlink="">
      <xdr:nvSpPr>
        <xdr:cNvPr id="315" name="n_1aveValue【公営住宅】&#10;一人当たり面積">
          <a:extLst>
            <a:ext uri="{FF2B5EF4-FFF2-40B4-BE49-F238E27FC236}">
              <a16:creationId xmlns:a16="http://schemas.microsoft.com/office/drawing/2014/main" id="{70A17F1A-D842-4EF5-A823-6AB50C7744AD}"/>
            </a:ext>
          </a:extLst>
        </xdr:cNvPr>
        <xdr:cNvSpPr txBox="1"/>
      </xdr:nvSpPr>
      <xdr:spPr>
        <a:xfrm>
          <a:off x="9391727" y="14177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117619</xdr:rowOff>
    </xdr:from>
    <xdr:ext cx="469744" cy="259045"/>
    <xdr:sp macro="" textlink="">
      <xdr:nvSpPr>
        <xdr:cNvPr id="316" name="n_2aveValue【公営住宅】&#10;一人当たり面積">
          <a:extLst>
            <a:ext uri="{FF2B5EF4-FFF2-40B4-BE49-F238E27FC236}">
              <a16:creationId xmlns:a16="http://schemas.microsoft.com/office/drawing/2014/main" id="{25D5E056-E81D-4563-B3C7-BC4AC836A4DC}"/>
            </a:ext>
          </a:extLst>
        </xdr:cNvPr>
        <xdr:cNvSpPr txBox="1"/>
      </xdr:nvSpPr>
      <xdr:spPr>
        <a:xfrm>
          <a:off x="8515427" y="14176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129049</xdr:rowOff>
    </xdr:from>
    <xdr:ext cx="469744" cy="259045"/>
    <xdr:sp macro="" textlink="">
      <xdr:nvSpPr>
        <xdr:cNvPr id="317" name="n_3aveValue【公営住宅】&#10;一人当たり面積">
          <a:extLst>
            <a:ext uri="{FF2B5EF4-FFF2-40B4-BE49-F238E27FC236}">
              <a16:creationId xmlns:a16="http://schemas.microsoft.com/office/drawing/2014/main" id="{0AF9C508-6DF8-48B2-9D0D-BEDF73A03068}"/>
            </a:ext>
          </a:extLst>
        </xdr:cNvPr>
        <xdr:cNvSpPr txBox="1"/>
      </xdr:nvSpPr>
      <xdr:spPr>
        <a:xfrm>
          <a:off x="7626427" y="14187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124477</xdr:rowOff>
    </xdr:from>
    <xdr:ext cx="469744" cy="259045"/>
    <xdr:sp macro="" textlink="">
      <xdr:nvSpPr>
        <xdr:cNvPr id="318" name="n_4aveValue【公営住宅】&#10;一人当たり面積">
          <a:extLst>
            <a:ext uri="{FF2B5EF4-FFF2-40B4-BE49-F238E27FC236}">
              <a16:creationId xmlns:a16="http://schemas.microsoft.com/office/drawing/2014/main" id="{6DFC33E2-DC85-4AED-BAA9-FF473C754841}"/>
            </a:ext>
          </a:extLst>
        </xdr:cNvPr>
        <xdr:cNvSpPr txBox="1"/>
      </xdr:nvSpPr>
      <xdr:spPr>
        <a:xfrm>
          <a:off x="6737427" y="14183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112792</xdr:rowOff>
    </xdr:from>
    <xdr:ext cx="469744" cy="259045"/>
    <xdr:sp macro="" textlink="">
      <xdr:nvSpPr>
        <xdr:cNvPr id="319" name="n_2mainValue【公営住宅】&#10;一人当たり面積">
          <a:extLst>
            <a:ext uri="{FF2B5EF4-FFF2-40B4-BE49-F238E27FC236}">
              <a16:creationId xmlns:a16="http://schemas.microsoft.com/office/drawing/2014/main" id="{A51673A4-9F7F-496B-B0F3-F038BE7C783A}"/>
            </a:ext>
          </a:extLst>
        </xdr:cNvPr>
        <xdr:cNvSpPr txBox="1"/>
      </xdr:nvSpPr>
      <xdr:spPr>
        <a:xfrm>
          <a:off x="8515427" y="14686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128033</xdr:rowOff>
    </xdr:from>
    <xdr:ext cx="469744" cy="259045"/>
    <xdr:sp macro="" textlink="">
      <xdr:nvSpPr>
        <xdr:cNvPr id="320" name="n_3mainValue【公営住宅】&#10;一人当たり面積">
          <a:extLst>
            <a:ext uri="{FF2B5EF4-FFF2-40B4-BE49-F238E27FC236}">
              <a16:creationId xmlns:a16="http://schemas.microsoft.com/office/drawing/2014/main" id="{D0A2EDED-FFDD-4974-9964-1429E04AB8EF}"/>
            </a:ext>
          </a:extLst>
        </xdr:cNvPr>
        <xdr:cNvSpPr txBox="1"/>
      </xdr:nvSpPr>
      <xdr:spPr>
        <a:xfrm>
          <a:off x="7626427" y="14701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21" name="正方形/長方形 320">
          <a:extLst>
            <a:ext uri="{FF2B5EF4-FFF2-40B4-BE49-F238E27FC236}">
              <a16:creationId xmlns:a16="http://schemas.microsoft.com/office/drawing/2014/main" id="{DE8D1145-BB51-4374-A5D7-F8DDD6C54FF7}"/>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22" name="正方形/長方形 321">
          <a:extLst>
            <a:ext uri="{FF2B5EF4-FFF2-40B4-BE49-F238E27FC236}">
              <a16:creationId xmlns:a16="http://schemas.microsoft.com/office/drawing/2014/main" id="{1896BD22-448E-46FB-9D56-B9D3DE4CB294}"/>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23" name="正方形/長方形 322">
          <a:extLst>
            <a:ext uri="{FF2B5EF4-FFF2-40B4-BE49-F238E27FC236}">
              <a16:creationId xmlns:a16="http://schemas.microsoft.com/office/drawing/2014/main" id="{DC882686-1CA5-4F2E-99D1-FE9C029B4208}"/>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24" name="正方形/長方形 323">
          <a:extLst>
            <a:ext uri="{FF2B5EF4-FFF2-40B4-BE49-F238E27FC236}">
              <a16:creationId xmlns:a16="http://schemas.microsoft.com/office/drawing/2014/main" id="{5DA07A91-DA36-418D-9C10-541EE2778358}"/>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25" name="正方形/長方形 324">
          <a:extLst>
            <a:ext uri="{FF2B5EF4-FFF2-40B4-BE49-F238E27FC236}">
              <a16:creationId xmlns:a16="http://schemas.microsoft.com/office/drawing/2014/main" id="{44ED6477-2819-4BBC-B26F-DD2A260E5D4E}"/>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26" name="正方形/長方形 325">
          <a:extLst>
            <a:ext uri="{FF2B5EF4-FFF2-40B4-BE49-F238E27FC236}">
              <a16:creationId xmlns:a16="http://schemas.microsoft.com/office/drawing/2014/main" id="{FE732A70-E1C8-43AC-B0FB-47117A1340DE}"/>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27" name="正方形/長方形 326">
          <a:extLst>
            <a:ext uri="{FF2B5EF4-FFF2-40B4-BE49-F238E27FC236}">
              <a16:creationId xmlns:a16="http://schemas.microsoft.com/office/drawing/2014/main" id="{1FD49653-18D7-4147-94AC-58F07C018DBC}"/>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8" name="正方形/長方形 327">
          <a:extLst>
            <a:ext uri="{FF2B5EF4-FFF2-40B4-BE49-F238E27FC236}">
              <a16:creationId xmlns:a16="http://schemas.microsoft.com/office/drawing/2014/main" id="{A6461E44-53A1-4D6F-9843-39B0A0D9DF47}"/>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29" name="正方形/長方形 328">
          <a:extLst>
            <a:ext uri="{FF2B5EF4-FFF2-40B4-BE49-F238E27FC236}">
              <a16:creationId xmlns:a16="http://schemas.microsoft.com/office/drawing/2014/main" id="{8F3A1947-6225-4552-BCFC-A07D6B2C1E65}"/>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30" name="正方形/長方形 329">
          <a:extLst>
            <a:ext uri="{FF2B5EF4-FFF2-40B4-BE49-F238E27FC236}">
              <a16:creationId xmlns:a16="http://schemas.microsoft.com/office/drawing/2014/main" id="{DAD5B764-57F2-4546-BD18-B69809B85B5E}"/>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31" name="正方形/長方形 330">
          <a:extLst>
            <a:ext uri="{FF2B5EF4-FFF2-40B4-BE49-F238E27FC236}">
              <a16:creationId xmlns:a16="http://schemas.microsoft.com/office/drawing/2014/main" id="{C994817C-13EC-4ABA-B10A-4E3732DAF0D5}"/>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32" name="正方形/長方形 331">
          <a:extLst>
            <a:ext uri="{FF2B5EF4-FFF2-40B4-BE49-F238E27FC236}">
              <a16:creationId xmlns:a16="http://schemas.microsoft.com/office/drawing/2014/main" id="{796B4624-5376-4783-B940-B574375633EB}"/>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33" name="正方形/長方形 332">
          <a:extLst>
            <a:ext uri="{FF2B5EF4-FFF2-40B4-BE49-F238E27FC236}">
              <a16:creationId xmlns:a16="http://schemas.microsoft.com/office/drawing/2014/main" id="{E88D2C16-705A-40D2-89B4-AC4849A294EB}"/>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34" name="正方形/長方形 333">
          <a:extLst>
            <a:ext uri="{FF2B5EF4-FFF2-40B4-BE49-F238E27FC236}">
              <a16:creationId xmlns:a16="http://schemas.microsoft.com/office/drawing/2014/main" id="{1195E656-81B5-4E1D-A0D3-80D4AD8BF70B}"/>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35" name="正方形/長方形 334">
          <a:extLst>
            <a:ext uri="{FF2B5EF4-FFF2-40B4-BE49-F238E27FC236}">
              <a16:creationId xmlns:a16="http://schemas.microsoft.com/office/drawing/2014/main" id="{53A6CDCF-4C91-4D51-A239-55ECA7A1EDE4}"/>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36" name="正方形/長方形 335">
          <a:extLst>
            <a:ext uri="{FF2B5EF4-FFF2-40B4-BE49-F238E27FC236}">
              <a16:creationId xmlns:a16="http://schemas.microsoft.com/office/drawing/2014/main" id="{66DA05FC-6820-4597-A2B5-041C07EF4CCD}"/>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37" name="正方形/長方形 336">
          <a:extLst>
            <a:ext uri="{FF2B5EF4-FFF2-40B4-BE49-F238E27FC236}">
              <a16:creationId xmlns:a16="http://schemas.microsoft.com/office/drawing/2014/main" id="{EC6651D1-1366-4E9B-A97C-DBEB38E7558F}"/>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38" name="正方形/長方形 337">
          <a:extLst>
            <a:ext uri="{FF2B5EF4-FFF2-40B4-BE49-F238E27FC236}">
              <a16:creationId xmlns:a16="http://schemas.microsoft.com/office/drawing/2014/main" id="{7D7D949E-C5E9-4F3E-ABEB-C9D91337D81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39" name="正方形/長方形 338">
          <a:extLst>
            <a:ext uri="{FF2B5EF4-FFF2-40B4-BE49-F238E27FC236}">
              <a16:creationId xmlns:a16="http://schemas.microsoft.com/office/drawing/2014/main" id="{656089DD-B65B-4E87-A9FA-E4472C2D117C}"/>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40" name="正方形/長方形 339">
          <a:extLst>
            <a:ext uri="{FF2B5EF4-FFF2-40B4-BE49-F238E27FC236}">
              <a16:creationId xmlns:a16="http://schemas.microsoft.com/office/drawing/2014/main" id="{69534172-B216-400D-AFD9-290C3F1DB13C}"/>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41" name="正方形/長方形 340">
          <a:extLst>
            <a:ext uri="{FF2B5EF4-FFF2-40B4-BE49-F238E27FC236}">
              <a16:creationId xmlns:a16="http://schemas.microsoft.com/office/drawing/2014/main" id="{401F05CD-EFAC-4CAC-847B-AF56550E9A93}"/>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42" name="正方形/長方形 341">
          <a:extLst>
            <a:ext uri="{FF2B5EF4-FFF2-40B4-BE49-F238E27FC236}">
              <a16:creationId xmlns:a16="http://schemas.microsoft.com/office/drawing/2014/main" id="{1E7FE194-E6E2-48B8-9D49-7D8B4474D099}"/>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43" name="正方形/長方形 342">
          <a:extLst>
            <a:ext uri="{FF2B5EF4-FFF2-40B4-BE49-F238E27FC236}">
              <a16:creationId xmlns:a16="http://schemas.microsoft.com/office/drawing/2014/main" id="{ABFB13A2-2483-496C-9C25-D161279541A7}"/>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44" name="正方形/長方形 343">
          <a:extLst>
            <a:ext uri="{FF2B5EF4-FFF2-40B4-BE49-F238E27FC236}">
              <a16:creationId xmlns:a16="http://schemas.microsoft.com/office/drawing/2014/main" id="{B74D4CDD-5C10-4153-A13B-1D72050BF88E}"/>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45" name="テキスト ボックス 344">
          <a:extLst>
            <a:ext uri="{FF2B5EF4-FFF2-40B4-BE49-F238E27FC236}">
              <a16:creationId xmlns:a16="http://schemas.microsoft.com/office/drawing/2014/main" id="{C1266697-6D53-44EF-848B-A3DDD564F155}"/>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46" name="直線コネクタ 345">
          <a:extLst>
            <a:ext uri="{FF2B5EF4-FFF2-40B4-BE49-F238E27FC236}">
              <a16:creationId xmlns:a16="http://schemas.microsoft.com/office/drawing/2014/main" id="{AA0575A2-B14A-499D-9D26-CBC92EF8A7CE}"/>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47" name="テキスト ボックス 346">
          <a:extLst>
            <a:ext uri="{FF2B5EF4-FFF2-40B4-BE49-F238E27FC236}">
              <a16:creationId xmlns:a16="http://schemas.microsoft.com/office/drawing/2014/main" id="{AECECE85-BD2A-4F38-9836-2CE7D3ED7E9C}"/>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48" name="直線コネクタ 347">
          <a:extLst>
            <a:ext uri="{FF2B5EF4-FFF2-40B4-BE49-F238E27FC236}">
              <a16:creationId xmlns:a16="http://schemas.microsoft.com/office/drawing/2014/main" id="{209CF641-956E-4B44-9914-468C5C5C3810}"/>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349" name="テキスト ボックス 348">
          <a:extLst>
            <a:ext uri="{FF2B5EF4-FFF2-40B4-BE49-F238E27FC236}">
              <a16:creationId xmlns:a16="http://schemas.microsoft.com/office/drawing/2014/main" id="{CBA0E678-3B2A-4FD2-9191-CE1FDA37D60D}"/>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50" name="直線コネクタ 349">
          <a:extLst>
            <a:ext uri="{FF2B5EF4-FFF2-40B4-BE49-F238E27FC236}">
              <a16:creationId xmlns:a16="http://schemas.microsoft.com/office/drawing/2014/main" id="{D8B44C6E-2B8C-4133-8564-6BFF8F204778}"/>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51" name="テキスト ボックス 350">
          <a:extLst>
            <a:ext uri="{FF2B5EF4-FFF2-40B4-BE49-F238E27FC236}">
              <a16:creationId xmlns:a16="http://schemas.microsoft.com/office/drawing/2014/main" id="{8B5F4D7F-96F0-4963-9EE4-A176BA720B45}"/>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52" name="直線コネクタ 351">
          <a:extLst>
            <a:ext uri="{FF2B5EF4-FFF2-40B4-BE49-F238E27FC236}">
              <a16:creationId xmlns:a16="http://schemas.microsoft.com/office/drawing/2014/main" id="{831BBF43-CF8A-4DC1-9327-C04027170D52}"/>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53" name="テキスト ボックス 352">
          <a:extLst>
            <a:ext uri="{FF2B5EF4-FFF2-40B4-BE49-F238E27FC236}">
              <a16:creationId xmlns:a16="http://schemas.microsoft.com/office/drawing/2014/main" id="{AB4F5255-15D2-410C-8B81-A54E047A2510}"/>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54" name="直線コネクタ 353">
          <a:extLst>
            <a:ext uri="{FF2B5EF4-FFF2-40B4-BE49-F238E27FC236}">
              <a16:creationId xmlns:a16="http://schemas.microsoft.com/office/drawing/2014/main" id="{905F833F-F37F-44DC-AE6C-ECE6FCFC0BEE}"/>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55" name="テキスト ボックス 354">
          <a:extLst>
            <a:ext uri="{FF2B5EF4-FFF2-40B4-BE49-F238E27FC236}">
              <a16:creationId xmlns:a16="http://schemas.microsoft.com/office/drawing/2014/main" id="{D079EDA6-CEE2-4A5E-A83E-5CF219C0EC4B}"/>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56" name="直線コネクタ 355">
          <a:extLst>
            <a:ext uri="{FF2B5EF4-FFF2-40B4-BE49-F238E27FC236}">
              <a16:creationId xmlns:a16="http://schemas.microsoft.com/office/drawing/2014/main" id="{E4251894-C0E6-4ADD-9094-A1F2CF82BA58}"/>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357" name="テキスト ボックス 356">
          <a:extLst>
            <a:ext uri="{FF2B5EF4-FFF2-40B4-BE49-F238E27FC236}">
              <a16:creationId xmlns:a16="http://schemas.microsoft.com/office/drawing/2014/main" id="{7BF17FC2-E216-4029-8CCE-312E29D0E9F8}"/>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58" name="直線コネクタ 357">
          <a:extLst>
            <a:ext uri="{FF2B5EF4-FFF2-40B4-BE49-F238E27FC236}">
              <a16:creationId xmlns:a16="http://schemas.microsoft.com/office/drawing/2014/main" id="{FD06F87F-5D8E-4D50-BD6B-593C4CF225BC}"/>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359" name="テキスト ボックス 358">
          <a:extLst>
            <a:ext uri="{FF2B5EF4-FFF2-40B4-BE49-F238E27FC236}">
              <a16:creationId xmlns:a16="http://schemas.microsoft.com/office/drawing/2014/main" id="{10098A8C-2353-4587-89E9-A916C1E0A1AD}"/>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60" name="【認定こども園・幼稚園・保育所】&#10;有形固定資産減価償却率グラフ枠">
          <a:extLst>
            <a:ext uri="{FF2B5EF4-FFF2-40B4-BE49-F238E27FC236}">
              <a16:creationId xmlns:a16="http://schemas.microsoft.com/office/drawing/2014/main" id="{1AABA55E-2B5D-4C4B-A069-DCF2E0614C27}"/>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80010</xdr:rowOff>
    </xdr:from>
    <xdr:to>
      <xdr:col>85</xdr:col>
      <xdr:colOff>126364</xdr:colOff>
      <xdr:row>41</xdr:row>
      <xdr:rowOff>139065</xdr:rowOff>
    </xdr:to>
    <xdr:cxnSp macro="">
      <xdr:nvCxnSpPr>
        <xdr:cNvPr id="361" name="直線コネクタ 360">
          <a:extLst>
            <a:ext uri="{FF2B5EF4-FFF2-40B4-BE49-F238E27FC236}">
              <a16:creationId xmlns:a16="http://schemas.microsoft.com/office/drawing/2014/main" id="{8BB27502-76D4-4D95-9BF3-5523459FDCA3}"/>
            </a:ext>
          </a:extLst>
        </xdr:cNvPr>
        <xdr:cNvCxnSpPr/>
      </xdr:nvCxnSpPr>
      <xdr:spPr>
        <a:xfrm flipV="1">
          <a:off x="16318864" y="5737860"/>
          <a:ext cx="0" cy="14306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142892</xdr:rowOff>
    </xdr:from>
    <xdr:ext cx="405111" cy="259045"/>
    <xdr:sp macro="" textlink="">
      <xdr:nvSpPr>
        <xdr:cNvPr id="362" name="【認定こども園・幼稚園・保育所】&#10;有形固定資産減価償却率最小値テキスト">
          <a:extLst>
            <a:ext uri="{FF2B5EF4-FFF2-40B4-BE49-F238E27FC236}">
              <a16:creationId xmlns:a16="http://schemas.microsoft.com/office/drawing/2014/main" id="{2091537B-0891-4D27-8030-4B0FA4934CB9}"/>
            </a:ext>
          </a:extLst>
        </xdr:cNvPr>
        <xdr:cNvSpPr txBox="1"/>
      </xdr:nvSpPr>
      <xdr:spPr>
        <a:xfrm>
          <a:off x="16357600" y="7172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139065</xdr:rowOff>
    </xdr:from>
    <xdr:to>
      <xdr:col>86</xdr:col>
      <xdr:colOff>25400</xdr:colOff>
      <xdr:row>41</xdr:row>
      <xdr:rowOff>139065</xdr:rowOff>
    </xdr:to>
    <xdr:cxnSp macro="">
      <xdr:nvCxnSpPr>
        <xdr:cNvPr id="363" name="直線コネクタ 362">
          <a:extLst>
            <a:ext uri="{FF2B5EF4-FFF2-40B4-BE49-F238E27FC236}">
              <a16:creationId xmlns:a16="http://schemas.microsoft.com/office/drawing/2014/main" id="{9B6EDF17-D00D-45CF-9379-116E461ECE18}"/>
            </a:ext>
          </a:extLst>
        </xdr:cNvPr>
        <xdr:cNvCxnSpPr/>
      </xdr:nvCxnSpPr>
      <xdr:spPr>
        <a:xfrm>
          <a:off x="16230600" y="7168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26687</xdr:rowOff>
    </xdr:from>
    <xdr:ext cx="405111" cy="259045"/>
    <xdr:sp macro="" textlink="">
      <xdr:nvSpPr>
        <xdr:cNvPr id="364" name="【認定こども園・幼稚園・保育所】&#10;有形固定資産減価償却率最大値テキスト">
          <a:extLst>
            <a:ext uri="{FF2B5EF4-FFF2-40B4-BE49-F238E27FC236}">
              <a16:creationId xmlns:a16="http://schemas.microsoft.com/office/drawing/2014/main" id="{4EE5CF6F-AEB1-416A-892B-04B9102395C4}"/>
            </a:ext>
          </a:extLst>
        </xdr:cNvPr>
        <xdr:cNvSpPr txBox="1"/>
      </xdr:nvSpPr>
      <xdr:spPr>
        <a:xfrm>
          <a:off x="16357600" y="5513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80010</xdr:rowOff>
    </xdr:from>
    <xdr:to>
      <xdr:col>86</xdr:col>
      <xdr:colOff>25400</xdr:colOff>
      <xdr:row>33</xdr:row>
      <xdr:rowOff>80010</xdr:rowOff>
    </xdr:to>
    <xdr:cxnSp macro="">
      <xdr:nvCxnSpPr>
        <xdr:cNvPr id="365" name="直線コネクタ 364">
          <a:extLst>
            <a:ext uri="{FF2B5EF4-FFF2-40B4-BE49-F238E27FC236}">
              <a16:creationId xmlns:a16="http://schemas.microsoft.com/office/drawing/2014/main" id="{3D493F7C-6E76-4AA1-99D5-8C3D78C63828}"/>
            </a:ext>
          </a:extLst>
        </xdr:cNvPr>
        <xdr:cNvCxnSpPr/>
      </xdr:nvCxnSpPr>
      <xdr:spPr>
        <a:xfrm>
          <a:off x="16230600" y="573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59072</xdr:rowOff>
    </xdr:from>
    <xdr:ext cx="405111" cy="259045"/>
    <xdr:sp macro="" textlink="">
      <xdr:nvSpPr>
        <xdr:cNvPr id="366" name="【認定こども園・幼稚園・保育所】&#10;有形固定資産減価償却率平均値テキスト">
          <a:extLst>
            <a:ext uri="{FF2B5EF4-FFF2-40B4-BE49-F238E27FC236}">
              <a16:creationId xmlns:a16="http://schemas.microsoft.com/office/drawing/2014/main" id="{ABF5B810-6318-4625-93E4-13042086B503}"/>
            </a:ext>
          </a:extLst>
        </xdr:cNvPr>
        <xdr:cNvSpPr txBox="1"/>
      </xdr:nvSpPr>
      <xdr:spPr>
        <a:xfrm>
          <a:off x="16357600" y="64027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80645</xdr:rowOff>
    </xdr:from>
    <xdr:to>
      <xdr:col>85</xdr:col>
      <xdr:colOff>177800</xdr:colOff>
      <xdr:row>38</xdr:row>
      <xdr:rowOff>10795</xdr:rowOff>
    </xdr:to>
    <xdr:sp macro="" textlink="">
      <xdr:nvSpPr>
        <xdr:cNvPr id="367" name="フローチャート: 判断 366">
          <a:extLst>
            <a:ext uri="{FF2B5EF4-FFF2-40B4-BE49-F238E27FC236}">
              <a16:creationId xmlns:a16="http://schemas.microsoft.com/office/drawing/2014/main" id="{327C6BEC-BF7D-4F73-BB72-EA01F6050521}"/>
            </a:ext>
          </a:extLst>
        </xdr:cNvPr>
        <xdr:cNvSpPr/>
      </xdr:nvSpPr>
      <xdr:spPr>
        <a:xfrm>
          <a:off x="16268700" y="642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107315</xdr:rowOff>
    </xdr:from>
    <xdr:to>
      <xdr:col>81</xdr:col>
      <xdr:colOff>101600</xdr:colOff>
      <xdr:row>38</xdr:row>
      <xdr:rowOff>37465</xdr:rowOff>
    </xdr:to>
    <xdr:sp macro="" textlink="">
      <xdr:nvSpPr>
        <xdr:cNvPr id="368" name="フローチャート: 判断 367">
          <a:extLst>
            <a:ext uri="{FF2B5EF4-FFF2-40B4-BE49-F238E27FC236}">
              <a16:creationId xmlns:a16="http://schemas.microsoft.com/office/drawing/2014/main" id="{CCCDBEF2-C622-4721-B27E-D4ED59D6EC77}"/>
            </a:ext>
          </a:extLst>
        </xdr:cNvPr>
        <xdr:cNvSpPr/>
      </xdr:nvSpPr>
      <xdr:spPr>
        <a:xfrm>
          <a:off x="15430500" y="645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88265</xdr:rowOff>
    </xdr:from>
    <xdr:to>
      <xdr:col>76</xdr:col>
      <xdr:colOff>165100</xdr:colOff>
      <xdr:row>38</xdr:row>
      <xdr:rowOff>18415</xdr:rowOff>
    </xdr:to>
    <xdr:sp macro="" textlink="">
      <xdr:nvSpPr>
        <xdr:cNvPr id="369" name="フローチャート: 判断 368">
          <a:extLst>
            <a:ext uri="{FF2B5EF4-FFF2-40B4-BE49-F238E27FC236}">
              <a16:creationId xmlns:a16="http://schemas.microsoft.com/office/drawing/2014/main" id="{0DF93B44-8D4C-43FF-8FAC-00D79B9B0EF9}"/>
            </a:ext>
          </a:extLst>
        </xdr:cNvPr>
        <xdr:cNvSpPr/>
      </xdr:nvSpPr>
      <xdr:spPr>
        <a:xfrm>
          <a:off x="14541500" y="643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82550</xdr:rowOff>
    </xdr:from>
    <xdr:to>
      <xdr:col>72</xdr:col>
      <xdr:colOff>38100</xdr:colOff>
      <xdr:row>38</xdr:row>
      <xdr:rowOff>12700</xdr:rowOff>
    </xdr:to>
    <xdr:sp macro="" textlink="">
      <xdr:nvSpPr>
        <xdr:cNvPr id="370" name="フローチャート: 判断 369">
          <a:extLst>
            <a:ext uri="{FF2B5EF4-FFF2-40B4-BE49-F238E27FC236}">
              <a16:creationId xmlns:a16="http://schemas.microsoft.com/office/drawing/2014/main" id="{55A04D5A-76BE-423D-86C7-7380AD7A9014}"/>
            </a:ext>
          </a:extLst>
        </xdr:cNvPr>
        <xdr:cNvSpPr/>
      </xdr:nvSpPr>
      <xdr:spPr>
        <a:xfrm>
          <a:off x="13652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59690</xdr:rowOff>
    </xdr:from>
    <xdr:to>
      <xdr:col>67</xdr:col>
      <xdr:colOff>101600</xdr:colOff>
      <xdr:row>37</xdr:row>
      <xdr:rowOff>161290</xdr:rowOff>
    </xdr:to>
    <xdr:sp macro="" textlink="">
      <xdr:nvSpPr>
        <xdr:cNvPr id="371" name="フローチャート: 判断 370">
          <a:extLst>
            <a:ext uri="{FF2B5EF4-FFF2-40B4-BE49-F238E27FC236}">
              <a16:creationId xmlns:a16="http://schemas.microsoft.com/office/drawing/2014/main" id="{D33A0FB6-5DD4-4B9A-83A4-A6A381661763}"/>
            </a:ext>
          </a:extLst>
        </xdr:cNvPr>
        <xdr:cNvSpPr/>
      </xdr:nvSpPr>
      <xdr:spPr>
        <a:xfrm>
          <a:off x="12763500" y="640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72" name="テキスト ボックス 371">
          <a:extLst>
            <a:ext uri="{FF2B5EF4-FFF2-40B4-BE49-F238E27FC236}">
              <a16:creationId xmlns:a16="http://schemas.microsoft.com/office/drawing/2014/main" id="{5B595CEB-62A0-4998-9D7B-70ABFB25C5E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73" name="テキスト ボックス 372">
          <a:extLst>
            <a:ext uri="{FF2B5EF4-FFF2-40B4-BE49-F238E27FC236}">
              <a16:creationId xmlns:a16="http://schemas.microsoft.com/office/drawing/2014/main" id="{7EC0A1B7-815F-4D90-A103-22D32B72AA4C}"/>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74" name="テキスト ボックス 373">
          <a:extLst>
            <a:ext uri="{FF2B5EF4-FFF2-40B4-BE49-F238E27FC236}">
              <a16:creationId xmlns:a16="http://schemas.microsoft.com/office/drawing/2014/main" id="{B9BA301C-3B63-4DF3-AF92-D391B28827E8}"/>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75" name="テキスト ボックス 374">
          <a:extLst>
            <a:ext uri="{FF2B5EF4-FFF2-40B4-BE49-F238E27FC236}">
              <a16:creationId xmlns:a16="http://schemas.microsoft.com/office/drawing/2014/main" id="{71860B8E-5CFE-42DC-9053-17FD37E35C56}"/>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76" name="テキスト ボックス 375">
          <a:extLst>
            <a:ext uri="{FF2B5EF4-FFF2-40B4-BE49-F238E27FC236}">
              <a16:creationId xmlns:a16="http://schemas.microsoft.com/office/drawing/2014/main" id="{A64536E0-DFF9-4747-85B3-80FBF0C3F757}"/>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15875</xdr:rowOff>
    </xdr:from>
    <xdr:to>
      <xdr:col>76</xdr:col>
      <xdr:colOff>165100</xdr:colOff>
      <xdr:row>35</xdr:row>
      <xdr:rowOff>117475</xdr:rowOff>
    </xdr:to>
    <xdr:sp macro="" textlink="">
      <xdr:nvSpPr>
        <xdr:cNvPr id="377" name="楕円 376">
          <a:extLst>
            <a:ext uri="{FF2B5EF4-FFF2-40B4-BE49-F238E27FC236}">
              <a16:creationId xmlns:a16="http://schemas.microsoft.com/office/drawing/2014/main" id="{3DC21B32-9301-49EF-91BA-DAB24B57A113}"/>
            </a:ext>
          </a:extLst>
        </xdr:cNvPr>
        <xdr:cNvSpPr/>
      </xdr:nvSpPr>
      <xdr:spPr>
        <a:xfrm>
          <a:off x="14541500" y="6016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34</xdr:row>
      <xdr:rowOff>164465</xdr:rowOff>
    </xdr:from>
    <xdr:to>
      <xdr:col>72</xdr:col>
      <xdr:colOff>38100</xdr:colOff>
      <xdr:row>35</xdr:row>
      <xdr:rowOff>94615</xdr:rowOff>
    </xdr:to>
    <xdr:sp macro="" textlink="">
      <xdr:nvSpPr>
        <xdr:cNvPr id="378" name="楕円 377">
          <a:extLst>
            <a:ext uri="{FF2B5EF4-FFF2-40B4-BE49-F238E27FC236}">
              <a16:creationId xmlns:a16="http://schemas.microsoft.com/office/drawing/2014/main" id="{04BF6D89-26B4-4919-8CC4-E1324A5EEC51}"/>
            </a:ext>
          </a:extLst>
        </xdr:cNvPr>
        <xdr:cNvSpPr/>
      </xdr:nvSpPr>
      <xdr:spPr>
        <a:xfrm>
          <a:off x="13652500" y="5993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43815</xdr:rowOff>
    </xdr:from>
    <xdr:to>
      <xdr:col>76</xdr:col>
      <xdr:colOff>114300</xdr:colOff>
      <xdr:row>35</xdr:row>
      <xdr:rowOff>66675</xdr:rowOff>
    </xdr:to>
    <xdr:cxnSp macro="">
      <xdr:nvCxnSpPr>
        <xdr:cNvPr id="379" name="直線コネクタ 378">
          <a:extLst>
            <a:ext uri="{FF2B5EF4-FFF2-40B4-BE49-F238E27FC236}">
              <a16:creationId xmlns:a16="http://schemas.microsoft.com/office/drawing/2014/main" id="{F453205B-01A1-49D1-9C27-7856C24F2D51}"/>
            </a:ext>
          </a:extLst>
        </xdr:cNvPr>
        <xdr:cNvCxnSpPr/>
      </xdr:nvCxnSpPr>
      <xdr:spPr>
        <a:xfrm>
          <a:off x="13703300" y="6044565"/>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53992</xdr:rowOff>
    </xdr:from>
    <xdr:ext cx="405111" cy="259045"/>
    <xdr:sp macro="" textlink="">
      <xdr:nvSpPr>
        <xdr:cNvPr id="380" name="n_1aveValue【認定こども園・幼稚園・保育所】&#10;有形固定資産減価償却率">
          <a:extLst>
            <a:ext uri="{FF2B5EF4-FFF2-40B4-BE49-F238E27FC236}">
              <a16:creationId xmlns:a16="http://schemas.microsoft.com/office/drawing/2014/main" id="{1FE18D4F-8808-4E3F-91E2-5DF4693B6D37}"/>
            </a:ext>
          </a:extLst>
        </xdr:cNvPr>
        <xdr:cNvSpPr txBox="1"/>
      </xdr:nvSpPr>
      <xdr:spPr>
        <a:xfrm>
          <a:off x="15266044" y="6226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9542</xdr:rowOff>
    </xdr:from>
    <xdr:ext cx="405111" cy="259045"/>
    <xdr:sp macro="" textlink="">
      <xdr:nvSpPr>
        <xdr:cNvPr id="381" name="n_2aveValue【認定こども園・幼稚園・保育所】&#10;有形固定資産減価償却率">
          <a:extLst>
            <a:ext uri="{FF2B5EF4-FFF2-40B4-BE49-F238E27FC236}">
              <a16:creationId xmlns:a16="http://schemas.microsoft.com/office/drawing/2014/main" id="{0F1CA65B-B90D-46F4-9C92-817CFE74A40B}"/>
            </a:ext>
          </a:extLst>
        </xdr:cNvPr>
        <xdr:cNvSpPr txBox="1"/>
      </xdr:nvSpPr>
      <xdr:spPr>
        <a:xfrm>
          <a:off x="14389744" y="6524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3827</xdr:rowOff>
    </xdr:from>
    <xdr:ext cx="405111" cy="259045"/>
    <xdr:sp macro="" textlink="">
      <xdr:nvSpPr>
        <xdr:cNvPr id="382" name="n_3aveValue【認定こども園・幼稚園・保育所】&#10;有形固定資産減価償却率">
          <a:extLst>
            <a:ext uri="{FF2B5EF4-FFF2-40B4-BE49-F238E27FC236}">
              <a16:creationId xmlns:a16="http://schemas.microsoft.com/office/drawing/2014/main" id="{5811AE47-AF42-4C63-A0CA-538EA103D972}"/>
            </a:ext>
          </a:extLst>
        </xdr:cNvPr>
        <xdr:cNvSpPr txBox="1"/>
      </xdr:nvSpPr>
      <xdr:spPr>
        <a:xfrm>
          <a:off x="13500744" y="651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6367</xdr:rowOff>
    </xdr:from>
    <xdr:ext cx="405111" cy="259045"/>
    <xdr:sp macro="" textlink="">
      <xdr:nvSpPr>
        <xdr:cNvPr id="383" name="n_4aveValue【認定こども園・幼稚園・保育所】&#10;有形固定資産減価償却率">
          <a:extLst>
            <a:ext uri="{FF2B5EF4-FFF2-40B4-BE49-F238E27FC236}">
              <a16:creationId xmlns:a16="http://schemas.microsoft.com/office/drawing/2014/main" id="{EB316A11-D85C-43FD-8E18-C6E1C2EEF6CF}"/>
            </a:ext>
          </a:extLst>
        </xdr:cNvPr>
        <xdr:cNvSpPr txBox="1"/>
      </xdr:nvSpPr>
      <xdr:spPr>
        <a:xfrm>
          <a:off x="12611744" y="6178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134002</xdr:rowOff>
    </xdr:from>
    <xdr:ext cx="405111" cy="259045"/>
    <xdr:sp macro="" textlink="">
      <xdr:nvSpPr>
        <xdr:cNvPr id="384" name="n_2mainValue【認定こども園・幼稚園・保育所】&#10;有形固定資産減価償却率">
          <a:extLst>
            <a:ext uri="{FF2B5EF4-FFF2-40B4-BE49-F238E27FC236}">
              <a16:creationId xmlns:a16="http://schemas.microsoft.com/office/drawing/2014/main" id="{52112710-3EED-416E-AC07-C9D3EDA7143D}"/>
            </a:ext>
          </a:extLst>
        </xdr:cNvPr>
        <xdr:cNvSpPr txBox="1"/>
      </xdr:nvSpPr>
      <xdr:spPr>
        <a:xfrm>
          <a:off x="14389744" y="5791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33</xdr:row>
      <xdr:rowOff>111142</xdr:rowOff>
    </xdr:from>
    <xdr:ext cx="405111" cy="259045"/>
    <xdr:sp macro="" textlink="">
      <xdr:nvSpPr>
        <xdr:cNvPr id="385" name="n_3mainValue【認定こども園・幼稚園・保育所】&#10;有形固定資産減価償却率">
          <a:extLst>
            <a:ext uri="{FF2B5EF4-FFF2-40B4-BE49-F238E27FC236}">
              <a16:creationId xmlns:a16="http://schemas.microsoft.com/office/drawing/2014/main" id="{30D7C6DA-3E71-4173-9AB0-6A01DDAB5102}"/>
            </a:ext>
          </a:extLst>
        </xdr:cNvPr>
        <xdr:cNvSpPr txBox="1"/>
      </xdr:nvSpPr>
      <xdr:spPr>
        <a:xfrm>
          <a:off x="13500744" y="5768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86" name="正方形/長方形 385">
          <a:extLst>
            <a:ext uri="{FF2B5EF4-FFF2-40B4-BE49-F238E27FC236}">
              <a16:creationId xmlns:a16="http://schemas.microsoft.com/office/drawing/2014/main" id="{7C224FBE-1F76-45C0-B416-AF94BEA45892}"/>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87" name="正方形/長方形 386">
          <a:extLst>
            <a:ext uri="{FF2B5EF4-FFF2-40B4-BE49-F238E27FC236}">
              <a16:creationId xmlns:a16="http://schemas.microsoft.com/office/drawing/2014/main" id="{25ABE63A-F5E0-40F3-905B-F8DE4CB1143C}"/>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88" name="正方形/長方形 387">
          <a:extLst>
            <a:ext uri="{FF2B5EF4-FFF2-40B4-BE49-F238E27FC236}">
              <a16:creationId xmlns:a16="http://schemas.microsoft.com/office/drawing/2014/main" id="{A7BDE3FA-C32B-4208-B79C-5C3069451413}"/>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89" name="正方形/長方形 388">
          <a:extLst>
            <a:ext uri="{FF2B5EF4-FFF2-40B4-BE49-F238E27FC236}">
              <a16:creationId xmlns:a16="http://schemas.microsoft.com/office/drawing/2014/main" id="{54DA76C0-5A96-4F4C-BC54-AAA69FB3A711}"/>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90" name="正方形/長方形 389">
          <a:extLst>
            <a:ext uri="{FF2B5EF4-FFF2-40B4-BE49-F238E27FC236}">
              <a16:creationId xmlns:a16="http://schemas.microsoft.com/office/drawing/2014/main" id="{B3B06DF3-0B5A-4642-A4F8-19B649411ED7}"/>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91" name="正方形/長方形 390">
          <a:extLst>
            <a:ext uri="{FF2B5EF4-FFF2-40B4-BE49-F238E27FC236}">
              <a16:creationId xmlns:a16="http://schemas.microsoft.com/office/drawing/2014/main" id="{23326616-B40D-4039-8363-084C51F76D65}"/>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92" name="正方形/長方形 391">
          <a:extLst>
            <a:ext uri="{FF2B5EF4-FFF2-40B4-BE49-F238E27FC236}">
              <a16:creationId xmlns:a16="http://schemas.microsoft.com/office/drawing/2014/main" id="{5FEA5C51-8CF6-44D9-B06E-9D2ADCE3FF1F}"/>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93" name="正方形/長方形 392">
          <a:extLst>
            <a:ext uri="{FF2B5EF4-FFF2-40B4-BE49-F238E27FC236}">
              <a16:creationId xmlns:a16="http://schemas.microsoft.com/office/drawing/2014/main" id="{81C98E82-44B8-4850-B8B2-A8C0608F57A2}"/>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94" name="テキスト ボックス 393">
          <a:extLst>
            <a:ext uri="{FF2B5EF4-FFF2-40B4-BE49-F238E27FC236}">
              <a16:creationId xmlns:a16="http://schemas.microsoft.com/office/drawing/2014/main" id="{A14BB1E4-BADE-4D11-A996-EEAB8A8C4581}"/>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95" name="直線コネクタ 394">
          <a:extLst>
            <a:ext uri="{FF2B5EF4-FFF2-40B4-BE49-F238E27FC236}">
              <a16:creationId xmlns:a16="http://schemas.microsoft.com/office/drawing/2014/main" id="{08B428D9-D1B1-4A51-AE97-D7F501A54D4B}"/>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96" name="直線コネクタ 395">
          <a:extLst>
            <a:ext uri="{FF2B5EF4-FFF2-40B4-BE49-F238E27FC236}">
              <a16:creationId xmlns:a16="http://schemas.microsoft.com/office/drawing/2014/main" id="{DE9C0F16-6F16-4737-B705-04F80A61C70D}"/>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397" name="テキスト ボックス 396">
          <a:extLst>
            <a:ext uri="{FF2B5EF4-FFF2-40B4-BE49-F238E27FC236}">
              <a16:creationId xmlns:a16="http://schemas.microsoft.com/office/drawing/2014/main" id="{A6354429-5F08-4C69-B3B6-899CFE2166C6}"/>
            </a:ext>
          </a:extLst>
        </xdr:cNvPr>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98" name="直線コネクタ 397">
          <a:extLst>
            <a:ext uri="{FF2B5EF4-FFF2-40B4-BE49-F238E27FC236}">
              <a16:creationId xmlns:a16="http://schemas.microsoft.com/office/drawing/2014/main" id="{84831523-F594-4266-B8B0-4A3B9E84A2E5}"/>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399" name="テキスト ボックス 398">
          <a:extLst>
            <a:ext uri="{FF2B5EF4-FFF2-40B4-BE49-F238E27FC236}">
              <a16:creationId xmlns:a16="http://schemas.microsoft.com/office/drawing/2014/main" id="{E25ADA92-81A5-4297-8BEC-02B56ED7B2AA}"/>
            </a:ext>
          </a:extLst>
        </xdr:cNvPr>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00" name="直線コネクタ 399">
          <a:extLst>
            <a:ext uri="{FF2B5EF4-FFF2-40B4-BE49-F238E27FC236}">
              <a16:creationId xmlns:a16="http://schemas.microsoft.com/office/drawing/2014/main" id="{D5A16947-EAA7-4BBD-BC67-88F716EFC899}"/>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01" name="テキスト ボックス 400">
          <a:extLst>
            <a:ext uri="{FF2B5EF4-FFF2-40B4-BE49-F238E27FC236}">
              <a16:creationId xmlns:a16="http://schemas.microsoft.com/office/drawing/2014/main" id="{C55B75AB-BB9A-4275-B05B-912690E1E662}"/>
            </a:ext>
          </a:extLst>
        </xdr:cNvPr>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02" name="直線コネクタ 401">
          <a:extLst>
            <a:ext uri="{FF2B5EF4-FFF2-40B4-BE49-F238E27FC236}">
              <a16:creationId xmlns:a16="http://schemas.microsoft.com/office/drawing/2014/main" id="{6E925BC3-D47D-41DE-81AB-CCC0FF26F7D2}"/>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03" name="テキスト ボックス 402">
          <a:extLst>
            <a:ext uri="{FF2B5EF4-FFF2-40B4-BE49-F238E27FC236}">
              <a16:creationId xmlns:a16="http://schemas.microsoft.com/office/drawing/2014/main" id="{AB598254-20C1-47C5-84FB-81F16A263E50}"/>
            </a:ext>
          </a:extLst>
        </xdr:cNvPr>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04" name="直線コネクタ 403">
          <a:extLst>
            <a:ext uri="{FF2B5EF4-FFF2-40B4-BE49-F238E27FC236}">
              <a16:creationId xmlns:a16="http://schemas.microsoft.com/office/drawing/2014/main" id="{17BCE169-19CF-4047-A75B-B0BB007D4153}"/>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05" name="テキスト ボックス 404">
          <a:extLst>
            <a:ext uri="{FF2B5EF4-FFF2-40B4-BE49-F238E27FC236}">
              <a16:creationId xmlns:a16="http://schemas.microsoft.com/office/drawing/2014/main" id="{CA127CEF-2EC8-46BF-BFE3-62DA5CCDB12E}"/>
            </a:ext>
          </a:extLst>
        </xdr:cNvPr>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06" name="直線コネクタ 405">
          <a:extLst>
            <a:ext uri="{FF2B5EF4-FFF2-40B4-BE49-F238E27FC236}">
              <a16:creationId xmlns:a16="http://schemas.microsoft.com/office/drawing/2014/main" id="{0A3680CB-8605-4728-9772-7454B5AD7785}"/>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07" name="テキスト ボックス 406">
          <a:extLst>
            <a:ext uri="{FF2B5EF4-FFF2-40B4-BE49-F238E27FC236}">
              <a16:creationId xmlns:a16="http://schemas.microsoft.com/office/drawing/2014/main" id="{D1375EA2-AD58-4860-87FF-C5888981B8F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08" name="【認定こども園・幼稚園・保育所】&#10;一人当たり面積グラフ枠">
          <a:extLst>
            <a:ext uri="{FF2B5EF4-FFF2-40B4-BE49-F238E27FC236}">
              <a16:creationId xmlns:a16="http://schemas.microsoft.com/office/drawing/2014/main" id="{0DD65833-1B37-49DB-9850-AD8AEC55338E}"/>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68580</xdr:rowOff>
    </xdr:from>
    <xdr:to>
      <xdr:col>116</xdr:col>
      <xdr:colOff>62864</xdr:colOff>
      <xdr:row>42</xdr:row>
      <xdr:rowOff>3810</xdr:rowOff>
    </xdr:to>
    <xdr:cxnSp macro="">
      <xdr:nvCxnSpPr>
        <xdr:cNvPr id="409" name="直線コネクタ 408">
          <a:extLst>
            <a:ext uri="{FF2B5EF4-FFF2-40B4-BE49-F238E27FC236}">
              <a16:creationId xmlns:a16="http://schemas.microsoft.com/office/drawing/2014/main" id="{059CBFFA-0640-45FF-A248-92B56646882E}"/>
            </a:ext>
          </a:extLst>
        </xdr:cNvPr>
        <xdr:cNvCxnSpPr/>
      </xdr:nvCxnSpPr>
      <xdr:spPr>
        <a:xfrm flipV="1">
          <a:off x="22160864" y="5726430"/>
          <a:ext cx="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7637</xdr:rowOff>
    </xdr:from>
    <xdr:ext cx="469744" cy="259045"/>
    <xdr:sp macro="" textlink="">
      <xdr:nvSpPr>
        <xdr:cNvPr id="410" name="【認定こども園・幼稚園・保育所】&#10;一人当たり面積最小値テキスト">
          <a:extLst>
            <a:ext uri="{FF2B5EF4-FFF2-40B4-BE49-F238E27FC236}">
              <a16:creationId xmlns:a16="http://schemas.microsoft.com/office/drawing/2014/main" id="{E25EC86E-9925-44DA-94C7-43ADD09B8E70}"/>
            </a:ext>
          </a:extLst>
        </xdr:cNvPr>
        <xdr:cNvSpPr txBox="1"/>
      </xdr:nvSpPr>
      <xdr:spPr>
        <a:xfrm>
          <a:off x="22199600" y="7208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3810</xdr:rowOff>
    </xdr:from>
    <xdr:to>
      <xdr:col>116</xdr:col>
      <xdr:colOff>152400</xdr:colOff>
      <xdr:row>42</xdr:row>
      <xdr:rowOff>3810</xdr:rowOff>
    </xdr:to>
    <xdr:cxnSp macro="">
      <xdr:nvCxnSpPr>
        <xdr:cNvPr id="411" name="直線コネクタ 410">
          <a:extLst>
            <a:ext uri="{FF2B5EF4-FFF2-40B4-BE49-F238E27FC236}">
              <a16:creationId xmlns:a16="http://schemas.microsoft.com/office/drawing/2014/main" id="{8D747848-DC17-41EF-B70E-28E591054C54}"/>
            </a:ext>
          </a:extLst>
        </xdr:cNvPr>
        <xdr:cNvCxnSpPr/>
      </xdr:nvCxnSpPr>
      <xdr:spPr>
        <a:xfrm>
          <a:off x="22072600" y="7204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15257</xdr:rowOff>
    </xdr:from>
    <xdr:ext cx="469744" cy="259045"/>
    <xdr:sp macro="" textlink="">
      <xdr:nvSpPr>
        <xdr:cNvPr id="412" name="【認定こども園・幼稚園・保育所】&#10;一人当たり面積最大値テキスト">
          <a:extLst>
            <a:ext uri="{FF2B5EF4-FFF2-40B4-BE49-F238E27FC236}">
              <a16:creationId xmlns:a16="http://schemas.microsoft.com/office/drawing/2014/main" id="{AA315543-353B-428B-B476-6CC3F311E9A6}"/>
            </a:ext>
          </a:extLst>
        </xdr:cNvPr>
        <xdr:cNvSpPr txBox="1"/>
      </xdr:nvSpPr>
      <xdr:spPr>
        <a:xfrm>
          <a:off x="22199600" y="5501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68580</xdr:rowOff>
    </xdr:from>
    <xdr:to>
      <xdr:col>116</xdr:col>
      <xdr:colOff>152400</xdr:colOff>
      <xdr:row>33</xdr:row>
      <xdr:rowOff>68580</xdr:rowOff>
    </xdr:to>
    <xdr:cxnSp macro="">
      <xdr:nvCxnSpPr>
        <xdr:cNvPr id="413" name="直線コネクタ 412">
          <a:extLst>
            <a:ext uri="{FF2B5EF4-FFF2-40B4-BE49-F238E27FC236}">
              <a16:creationId xmlns:a16="http://schemas.microsoft.com/office/drawing/2014/main" id="{EE088DA5-6699-419C-9E2F-24C00245EFE5}"/>
            </a:ext>
          </a:extLst>
        </xdr:cNvPr>
        <xdr:cNvCxnSpPr/>
      </xdr:nvCxnSpPr>
      <xdr:spPr>
        <a:xfrm>
          <a:off x="22072600" y="5726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64787</xdr:rowOff>
    </xdr:from>
    <xdr:ext cx="469744" cy="259045"/>
    <xdr:sp macro="" textlink="">
      <xdr:nvSpPr>
        <xdr:cNvPr id="414" name="【認定こども園・幼稚園・保育所】&#10;一人当たり面積平均値テキスト">
          <a:extLst>
            <a:ext uri="{FF2B5EF4-FFF2-40B4-BE49-F238E27FC236}">
              <a16:creationId xmlns:a16="http://schemas.microsoft.com/office/drawing/2014/main" id="{A5BF5A88-764F-4550-934A-CE10B2D1446A}"/>
            </a:ext>
          </a:extLst>
        </xdr:cNvPr>
        <xdr:cNvSpPr txBox="1"/>
      </xdr:nvSpPr>
      <xdr:spPr>
        <a:xfrm>
          <a:off x="22199600" y="65798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86360</xdr:rowOff>
    </xdr:from>
    <xdr:to>
      <xdr:col>116</xdr:col>
      <xdr:colOff>114300</xdr:colOff>
      <xdr:row>39</xdr:row>
      <xdr:rowOff>16510</xdr:rowOff>
    </xdr:to>
    <xdr:sp macro="" textlink="">
      <xdr:nvSpPr>
        <xdr:cNvPr id="415" name="フローチャート: 判断 414">
          <a:extLst>
            <a:ext uri="{FF2B5EF4-FFF2-40B4-BE49-F238E27FC236}">
              <a16:creationId xmlns:a16="http://schemas.microsoft.com/office/drawing/2014/main" id="{25B041A1-32E5-446E-B180-CDE59FB5FD9B}"/>
            </a:ext>
          </a:extLst>
        </xdr:cNvPr>
        <xdr:cNvSpPr/>
      </xdr:nvSpPr>
      <xdr:spPr>
        <a:xfrm>
          <a:off x="22110700" y="6601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97790</xdr:rowOff>
    </xdr:from>
    <xdr:to>
      <xdr:col>112</xdr:col>
      <xdr:colOff>38100</xdr:colOff>
      <xdr:row>39</xdr:row>
      <xdr:rowOff>27940</xdr:rowOff>
    </xdr:to>
    <xdr:sp macro="" textlink="">
      <xdr:nvSpPr>
        <xdr:cNvPr id="416" name="フローチャート: 判断 415">
          <a:extLst>
            <a:ext uri="{FF2B5EF4-FFF2-40B4-BE49-F238E27FC236}">
              <a16:creationId xmlns:a16="http://schemas.microsoft.com/office/drawing/2014/main" id="{37ECA62E-E3BB-4D79-B89C-8D4BC55F26B0}"/>
            </a:ext>
          </a:extLst>
        </xdr:cNvPr>
        <xdr:cNvSpPr/>
      </xdr:nvSpPr>
      <xdr:spPr>
        <a:xfrm>
          <a:off x="21272500" y="6612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93980</xdr:rowOff>
    </xdr:from>
    <xdr:to>
      <xdr:col>107</xdr:col>
      <xdr:colOff>101600</xdr:colOff>
      <xdr:row>39</xdr:row>
      <xdr:rowOff>24130</xdr:rowOff>
    </xdr:to>
    <xdr:sp macro="" textlink="">
      <xdr:nvSpPr>
        <xdr:cNvPr id="417" name="フローチャート: 判断 416">
          <a:extLst>
            <a:ext uri="{FF2B5EF4-FFF2-40B4-BE49-F238E27FC236}">
              <a16:creationId xmlns:a16="http://schemas.microsoft.com/office/drawing/2014/main" id="{620C20FF-5C0B-489E-8EB5-33222EB3ABF1}"/>
            </a:ext>
          </a:extLst>
        </xdr:cNvPr>
        <xdr:cNvSpPr/>
      </xdr:nvSpPr>
      <xdr:spPr>
        <a:xfrm>
          <a:off x="20383500" y="660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113030</xdr:rowOff>
    </xdr:from>
    <xdr:to>
      <xdr:col>102</xdr:col>
      <xdr:colOff>165100</xdr:colOff>
      <xdr:row>39</xdr:row>
      <xdr:rowOff>43180</xdr:rowOff>
    </xdr:to>
    <xdr:sp macro="" textlink="">
      <xdr:nvSpPr>
        <xdr:cNvPr id="418" name="フローチャート: 判断 417">
          <a:extLst>
            <a:ext uri="{FF2B5EF4-FFF2-40B4-BE49-F238E27FC236}">
              <a16:creationId xmlns:a16="http://schemas.microsoft.com/office/drawing/2014/main" id="{D929D03F-77B6-4FA5-9638-66D9AA4C14F5}"/>
            </a:ext>
          </a:extLst>
        </xdr:cNvPr>
        <xdr:cNvSpPr/>
      </xdr:nvSpPr>
      <xdr:spPr>
        <a:xfrm>
          <a:off x="19494500" y="6628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124460</xdr:rowOff>
    </xdr:from>
    <xdr:to>
      <xdr:col>98</xdr:col>
      <xdr:colOff>38100</xdr:colOff>
      <xdr:row>39</xdr:row>
      <xdr:rowOff>54610</xdr:rowOff>
    </xdr:to>
    <xdr:sp macro="" textlink="">
      <xdr:nvSpPr>
        <xdr:cNvPr id="419" name="フローチャート: 判断 418">
          <a:extLst>
            <a:ext uri="{FF2B5EF4-FFF2-40B4-BE49-F238E27FC236}">
              <a16:creationId xmlns:a16="http://schemas.microsoft.com/office/drawing/2014/main" id="{3BD01F80-2074-45E5-9E3A-1D4DE1022288}"/>
            </a:ext>
          </a:extLst>
        </xdr:cNvPr>
        <xdr:cNvSpPr/>
      </xdr:nvSpPr>
      <xdr:spPr>
        <a:xfrm>
          <a:off x="18605500" y="6639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20" name="テキスト ボックス 419">
          <a:extLst>
            <a:ext uri="{FF2B5EF4-FFF2-40B4-BE49-F238E27FC236}">
              <a16:creationId xmlns:a16="http://schemas.microsoft.com/office/drawing/2014/main" id="{E31BDECE-CCD6-4681-8B50-020183E9784F}"/>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21" name="テキスト ボックス 420">
          <a:extLst>
            <a:ext uri="{FF2B5EF4-FFF2-40B4-BE49-F238E27FC236}">
              <a16:creationId xmlns:a16="http://schemas.microsoft.com/office/drawing/2014/main" id="{35F5060B-BE49-4AAB-93BB-1B091E2B11C7}"/>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22" name="テキスト ボックス 421">
          <a:extLst>
            <a:ext uri="{FF2B5EF4-FFF2-40B4-BE49-F238E27FC236}">
              <a16:creationId xmlns:a16="http://schemas.microsoft.com/office/drawing/2014/main" id="{C2E7EFFB-4FEB-481A-891A-868942F110EC}"/>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23" name="テキスト ボックス 422">
          <a:extLst>
            <a:ext uri="{FF2B5EF4-FFF2-40B4-BE49-F238E27FC236}">
              <a16:creationId xmlns:a16="http://schemas.microsoft.com/office/drawing/2014/main" id="{D8FAEFDE-186D-4A8F-B619-BFCD2E0272FE}"/>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24" name="テキスト ボックス 423">
          <a:extLst>
            <a:ext uri="{FF2B5EF4-FFF2-40B4-BE49-F238E27FC236}">
              <a16:creationId xmlns:a16="http://schemas.microsoft.com/office/drawing/2014/main" id="{E8376794-9889-484E-ACA4-423E07CA35F7}"/>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36</xdr:row>
      <xdr:rowOff>116840</xdr:rowOff>
    </xdr:from>
    <xdr:to>
      <xdr:col>107</xdr:col>
      <xdr:colOff>101600</xdr:colOff>
      <xdr:row>37</xdr:row>
      <xdr:rowOff>46990</xdr:rowOff>
    </xdr:to>
    <xdr:sp macro="" textlink="">
      <xdr:nvSpPr>
        <xdr:cNvPr id="425" name="楕円 424">
          <a:extLst>
            <a:ext uri="{FF2B5EF4-FFF2-40B4-BE49-F238E27FC236}">
              <a16:creationId xmlns:a16="http://schemas.microsoft.com/office/drawing/2014/main" id="{8781A39B-4642-4ABE-8376-4BF1CEF28D10}"/>
            </a:ext>
          </a:extLst>
        </xdr:cNvPr>
        <xdr:cNvSpPr/>
      </xdr:nvSpPr>
      <xdr:spPr>
        <a:xfrm>
          <a:off x="20383500" y="6289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37</xdr:row>
      <xdr:rowOff>2540</xdr:rowOff>
    </xdr:from>
    <xdr:to>
      <xdr:col>102</xdr:col>
      <xdr:colOff>165100</xdr:colOff>
      <xdr:row>37</xdr:row>
      <xdr:rowOff>104140</xdr:rowOff>
    </xdr:to>
    <xdr:sp macro="" textlink="">
      <xdr:nvSpPr>
        <xdr:cNvPr id="426" name="楕円 425">
          <a:extLst>
            <a:ext uri="{FF2B5EF4-FFF2-40B4-BE49-F238E27FC236}">
              <a16:creationId xmlns:a16="http://schemas.microsoft.com/office/drawing/2014/main" id="{6F2EB1D7-6A66-4D5E-913F-CC544B50F4A3}"/>
            </a:ext>
          </a:extLst>
        </xdr:cNvPr>
        <xdr:cNvSpPr/>
      </xdr:nvSpPr>
      <xdr:spPr>
        <a:xfrm>
          <a:off x="19494500" y="6346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36</xdr:row>
      <xdr:rowOff>167640</xdr:rowOff>
    </xdr:from>
    <xdr:to>
      <xdr:col>107</xdr:col>
      <xdr:colOff>50800</xdr:colOff>
      <xdr:row>37</xdr:row>
      <xdr:rowOff>53340</xdr:rowOff>
    </xdr:to>
    <xdr:cxnSp macro="">
      <xdr:nvCxnSpPr>
        <xdr:cNvPr id="427" name="直線コネクタ 426">
          <a:extLst>
            <a:ext uri="{FF2B5EF4-FFF2-40B4-BE49-F238E27FC236}">
              <a16:creationId xmlns:a16="http://schemas.microsoft.com/office/drawing/2014/main" id="{65D9EB3C-0953-42C0-9872-8680A8830004}"/>
            </a:ext>
          </a:extLst>
        </xdr:cNvPr>
        <xdr:cNvCxnSpPr/>
      </xdr:nvCxnSpPr>
      <xdr:spPr>
        <a:xfrm flipV="1">
          <a:off x="19545300" y="633984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44467</xdr:rowOff>
    </xdr:from>
    <xdr:ext cx="469744" cy="259045"/>
    <xdr:sp macro="" textlink="">
      <xdr:nvSpPr>
        <xdr:cNvPr id="428" name="n_1aveValue【認定こども園・幼稚園・保育所】&#10;一人当たり面積">
          <a:extLst>
            <a:ext uri="{FF2B5EF4-FFF2-40B4-BE49-F238E27FC236}">
              <a16:creationId xmlns:a16="http://schemas.microsoft.com/office/drawing/2014/main" id="{AFDED214-E6ED-49E1-A90E-664F5453028C}"/>
            </a:ext>
          </a:extLst>
        </xdr:cNvPr>
        <xdr:cNvSpPr txBox="1"/>
      </xdr:nvSpPr>
      <xdr:spPr>
        <a:xfrm>
          <a:off x="21075727" y="6388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15257</xdr:rowOff>
    </xdr:from>
    <xdr:ext cx="469744" cy="259045"/>
    <xdr:sp macro="" textlink="">
      <xdr:nvSpPr>
        <xdr:cNvPr id="429" name="n_2aveValue【認定こども園・幼稚園・保育所】&#10;一人当たり面積">
          <a:extLst>
            <a:ext uri="{FF2B5EF4-FFF2-40B4-BE49-F238E27FC236}">
              <a16:creationId xmlns:a16="http://schemas.microsoft.com/office/drawing/2014/main" id="{8ACA165A-5108-4312-8452-9E2119D4088C}"/>
            </a:ext>
          </a:extLst>
        </xdr:cNvPr>
        <xdr:cNvSpPr txBox="1"/>
      </xdr:nvSpPr>
      <xdr:spPr>
        <a:xfrm>
          <a:off x="20199427" y="6701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34307</xdr:rowOff>
    </xdr:from>
    <xdr:ext cx="469744" cy="259045"/>
    <xdr:sp macro="" textlink="">
      <xdr:nvSpPr>
        <xdr:cNvPr id="430" name="n_3aveValue【認定こども園・幼稚園・保育所】&#10;一人当たり面積">
          <a:extLst>
            <a:ext uri="{FF2B5EF4-FFF2-40B4-BE49-F238E27FC236}">
              <a16:creationId xmlns:a16="http://schemas.microsoft.com/office/drawing/2014/main" id="{F25D312F-4F9D-470A-AE27-8FC66CADABF5}"/>
            </a:ext>
          </a:extLst>
        </xdr:cNvPr>
        <xdr:cNvSpPr txBox="1"/>
      </xdr:nvSpPr>
      <xdr:spPr>
        <a:xfrm>
          <a:off x="19310427" y="6720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71137</xdr:rowOff>
    </xdr:from>
    <xdr:ext cx="469744" cy="259045"/>
    <xdr:sp macro="" textlink="">
      <xdr:nvSpPr>
        <xdr:cNvPr id="431" name="n_4aveValue【認定こども園・幼稚園・保育所】&#10;一人当たり面積">
          <a:extLst>
            <a:ext uri="{FF2B5EF4-FFF2-40B4-BE49-F238E27FC236}">
              <a16:creationId xmlns:a16="http://schemas.microsoft.com/office/drawing/2014/main" id="{E6789715-0B22-412C-8A71-96D5729E6303}"/>
            </a:ext>
          </a:extLst>
        </xdr:cNvPr>
        <xdr:cNvSpPr txBox="1"/>
      </xdr:nvSpPr>
      <xdr:spPr>
        <a:xfrm>
          <a:off x="18421427" y="6414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35</xdr:row>
      <xdr:rowOff>63517</xdr:rowOff>
    </xdr:from>
    <xdr:ext cx="469744" cy="259045"/>
    <xdr:sp macro="" textlink="">
      <xdr:nvSpPr>
        <xdr:cNvPr id="432" name="n_2mainValue【認定こども園・幼稚園・保育所】&#10;一人当たり面積">
          <a:extLst>
            <a:ext uri="{FF2B5EF4-FFF2-40B4-BE49-F238E27FC236}">
              <a16:creationId xmlns:a16="http://schemas.microsoft.com/office/drawing/2014/main" id="{448B39BE-BF8E-48A7-9FA1-CB0CF6CF4892}"/>
            </a:ext>
          </a:extLst>
        </xdr:cNvPr>
        <xdr:cNvSpPr txBox="1"/>
      </xdr:nvSpPr>
      <xdr:spPr>
        <a:xfrm>
          <a:off x="20199427" y="6064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35</xdr:row>
      <xdr:rowOff>120667</xdr:rowOff>
    </xdr:from>
    <xdr:ext cx="469744" cy="259045"/>
    <xdr:sp macro="" textlink="">
      <xdr:nvSpPr>
        <xdr:cNvPr id="433" name="n_3mainValue【認定こども園・幼稚園・保育所】&#10;一人当たり面積">
          <a:extLst>
            <a:ext uri="{FF2B5EF4-FFF2-40B4-BE49-F238E27FC236}">
              <a16:creationId xmlns:a16="http://schemas.microsoft.com/office/drawing/2014/main" id="{585229B5-A304-4425-9E11-811B9DC043CA}"/>
            </a:ext>
          </a:extLst>
        </xdr:cNvPr>
        <xdr:cNvSpPr txBox="1"/>
      </xdr:nvSpPr>
      <xdr:spPr>
        <a:xfrm>
          <a:off x="19310427" y="6121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34" name="正方形/長方形 433">
          <a:extLst>
            <a:ext uri="{FF2B5EF4-FFF2-40B4-BE49-F238E27FC236}">
              <a16:creationId xmlns:a16="http://schemas.microsoft.com/office/drawing/2014/main" id="{022A7B94-A1BE-496B-ABEE-E285F05F0FC3}"/>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35" name="正方形/長方形 434">
          <a:extLst>
            <a:ext uri="{FF2B5EF4-FFF2-40B4-BE49-F238E27FC236}">
              <a16:creationId xmlns:a16="http://schemas.microsoft.com/office/drawing/2014/main" id="{3D5EF82F-1530-42DA-B2AA-283016A26575}"/>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36" name="正方形/長方形 435">
          <a:extLst>
            <a:ext uri="{FF2B5EF4-FFF2-40B4-BE49-F238E27FC236}">
              <a16:creationId xmlns:a16="http://schemas.microsoft.com/office/drawing/2014/main" id="{186DDE03-2D56-4FB7-8086-81920084FD16}"/>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37" name="正方形/長方形 436">
          <a:extLst>
            <a:ext uri="{FF2B5EF4-FFF2-40B4-BE49-F238E27FC236}">
              <a16:creationId xmlns:a16="http://schemas.microsoft.com/office/drawing/2014/main" id="{C0601963-024A-462E-BCC4-EEBBF59E8649}"/>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38" name="正方形/長方形 437">
          <a:extLst>
            <a:ext uri="{FF2B5EF4-FFF2-40B4-BE49-F238E27FC236}">
              <a16:creationId xmlns:a16="http://schemas.microsoft.com/office/drawing/2014/main" id="{8772D25C-85D5-4CFB-B7EB-27BC211504A5}"/>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39" name="正方形/長方形 438">
          <a:extLst>
            <a:ext uri="{FF2B5EF4-FFF2-40B4-BE49-F238E27FC236}">
              <a16:creationId xmlns:a16="http://schemas.microsoft.com/office/drawing/2014/main" id="{465F5AEF-6C4D-418A-BEEE-B2EDB8FC7DA7}"/>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40" name="正方形/長方形 439">
          <a:extLst>
            <a:ext uri="{FF2B5EF4-FFF2-40B4-BE49-F238E27FC236}">
              <a16:creationId xmlns:a16="http://schemas.microsoft.com/office/drawing/2014/main" id="{A6FEE180-E22A-4A11-B3A6-20D5EADECF16}"/>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41" name="正方形/長方形 440">
          <a:extLst>
            <a:ext uri="{FF2B5EF4-FFF2-40B4-BE49-F238E27FC236}">
              <a16:creationId xmlns:a16="http://schemas.microsoft.com/office/drawing/2014/main" id="{463B3501-ADC6-43F4-9EE7-B47061818D22}"/>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42" name="テキスト ボックス 441">
          <a:extLst>
            <a:ext uri="{FF2B5EF4-FFF2-40B4-BE49-F238E27FC236}">
              <a16:creationId xmlns:a16="http://schemas.microsoft.com/office/drawing/2014/main" id="{96A9CCF3-46BA-49D3-A898-0E56B8808E78}"/>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43" name="直線コネクタ 442">
          <a:extLst>
            <a:ext uri="{FF2B5EF4-FFF2-40B4-BE49-F238E27FC236}">
              <a16:creationId xmlns:a16="http://schemas.microsoft.com/office/drawing/2014/main" id="{8584DEC7-CBD0-418C-99D6-D6DBE9B530BE}"/>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44" name="テキスト ボックス 443">
          <a:extLst>
            <a:ext uri="{FF2B5EF4-FFF2-40B4-BE49-F238E27FC236}">
              <a16:creationId xmlns:a16="http://schemas.microsoft.com/office/drawing/2014/main" id="{C6C34DFC-1850-4BCE-AD2F-5CE367086612}"/>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45" name="直線コネクタ 444">
          <a:extLst>
            <a:ext uri="{FF2B5EF4-FFF2-40B4-BE49-F238E27FC236}">
              <a16:creationId xmlns:a16="http://schemas.microsoft.com/office/drawing/2014/main" id="{7B8F0C81-068C-491B-A2A4-54A188C96392}"/>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446" name="テキスト ボックス 445">
          <a:extLst>
            <a:ext uri="{FF2B5EF4-FFF2-40B4-BE49-F238E27FC236}">
              <a16:creationId xmlns:a16="http://schemas.microsoft.com/office/drawing/2014/main" id="{79D9CD89-6AE2-40B5-A5B4-CC3A300D9D70}"/>
            </a:ext>
          </a:extLst>
        </xdr:cNvPr>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47" name="直線コネクタ 446">
          <a:extLst>
            <a:ext uri="{FF2B5EF4-FFF2-40B4-BE49-F238E27FC236}">
              <a16:creationId xmlns:a16="http://schemas.microsoft.com/office/drawing/2014/main" id="{A362CE7C-331F-42A8-963B-892ACC9A9847}"/>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48" name="テキスト ボックス 447">
          <a:extLst>
            <a:ext uri="{FF2B5EF4-FFF2-40B4-BE49-F238E27FC236}">
              <a16:creationId xmlns:a16="http://schemas.microsoft.com/office/drawing/2014/main" id="{4EA0F7CF-61E5-4CAA-A3C3-A51AFE07B360}"/>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49" name="直線コネクタ 448">
          <a:extLst>
            <a:ext uri="{FF2B5EF4-FFF2-40B4-BE49-F238E27FC236}">
              <a16:creationId xmlns:a16="http://schemas.microsoft.com/office/drawing/2014/main" id="{0B38DCDC-4BBA-4B8B-B674-D8A8629EDC82}"/>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50" name="テキスト ボックス 449">
          <a:extLst>
            <a:ext uri="{FF2B5EF4-FFF2-40B4-BE49-F238E27FC236}">
              <a16:creationId xmlns:a16="http://schemas.microsoft.com/office/drawing/2014/main" id="{1135F726-B455-4DDD-81EE-16D018C51508}"/>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51" name="直線コネクタ 450">
          <a:extLst>
            <a:ext uri="{FF2B5EF4-FFF2-40B4-BE49-F238E27FC236}">
              <a16:creationId xmlns:a16="http://schemas.microsoft.com/office/drawing/2014/main" id="{F4F952CB-147E-4525-B4F4-A64FB7DA3979}"/>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52" name="テキスト ボックス 451">
          <a:extLst>
            <a:ext uri="{FF2B5EF4-FFF2-40B4-BE49-F238E27FC236}">
              <a16:creationId xmlns:a16="http://schemas.microsoft.com/office/drawing/2014/main" id="{F5C6B743-F27F-46B5-941C-0B000DCEBC15}"/>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53" name="直線コネクタ 452">
          <a:extLst>
            <a:ext uri="{FF2B5EF4-FFF2-40B4-BE49-F238E27FC236}">
              <a16:creationId xmlns:a16="http://schemas.microsoft.com/office/drawing/2014/main" id="{F40768FE-4005-486A-92A0-344E820FBB56}"/>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54" name="テキスト ボックス 453">
          <a:extLst>
            <a:ext uri="{FF2B5EF4-FFF2-40B4-BE49-F238E27FC236}">
              <a16:creationId xmlns:a16="http://schemas.microsoft.com/office/drawing/2014/main" id="{B103E4BD-DC8B-4CE9-991F-54809CC6C696}"/>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55" name="直線コネクタ 454">
          <a:extLst>
            <a:ext uri="{FF2B5EF4-FFF2-40B4-BE49-F238E27FC236}">
              <a16:creationId xmlns:a16="http://schemas.microsoft.com/office/drawing/2014/main" id="{0F2B0ED2-ED25-472D-8B15-C8452947F0F2}"/>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456" name="テキスト ボックス 455">
          <a:extLst>
            <a:ext uri="{FF2B5EF4-FFF2-40B4-BE49-F238E27FC236}">
              <a16:creationId xmlns:a16="http://schemas.microsoft.com/office/drawing/2014/main" id="{8EC523AE-888A-4E6B-9D50-D208626605A8}"/>
            </a:ext>
          </a:extLst>
        </xdr:cNvPr>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57" name="直線コネクタ 456">
          <a:extLst>
            <a:ext uri="{FF2B5EF4-FFF2-40B4-BE49-F238E27FC236}">
              <a16:creationId xmlns:a16="http://schemas.microsoft.com/office/drawing/2014/main" id="{6E1EFCE6-1736-4E12-A9F5-14CDDAA4C821}"/>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458" name="テキスト ボックス 457">
          <a:extLst>
            <a:ext uri="{FF2B5EF4-FFF2-40B4-BE49-F238E27FC236}">
              <a16:creationId xmlns:a16="http://schemas.microsoft.com/office/drawing/2014/main" id="{1062FFD2-2EC3-447C-A808-0EE63AD6F8C4}"/>
            </a:ext>
          </a:extLst>
        </xdr:cNvPr>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59" name="【学校施設】&#10;有形固定資産減価償却率グラフ枠">
          <a:extLst>
            <a:ext uri="{FF2B5EF4-FFF2-40B4-BE49-F238E27FC236}">
              <a16:creationId xmlns:a16="http://schemas.microsoft.com/office/drawing/2014/main" id="{555E09BA-0820-4C2D-B961-C0A4DDDC191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99604</xdr:rowOff>
    </xdr:from>
    <xdr:to>
      <xdr:col>85</xdr:col>
      <xdr:colOff>126364</xdr:colOff>
      <xdr:row>64</xdr:row>
      <xdr:rowOff>62049</xdr:rowOff>
    </xdr:to>
    <xdr:cxnSp macro="">
      <xdr:nvCxnSpPr>
        <xdr:cNvPr id="460" name="直線コネクタ 459">
          <a:extLst>
            <a:ext uri="{FF2B5EF4-FFF2-40B4-BE49-F238E27FC236}">
              <a16:creationId xmlns:a16="http://schemas.microsoft.com/office/drawing/2014/main" id="{02D0314A-03F7-4F3B-9106-47969BF458CA}"/>
            </a:ext>
          </a:extLst>
        </xdr:cNvPr>
        <xdr:cNvCxnSpPr/>
      </xdr:nvCxnSpPr>
      <xdr:spPr>
        <a:xfrm flipV="1">
          <a:off x="16318864" y="9529354"/>
          <a:ext cx="0" cy="15054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65876</xdr:rowOff>
    </xdr:from>
    <xdr:ext cx="405111" cy="259045"/>
    <xdr:sp macro="" textlink="">
      <xdr:nvSpPr>
        <xdr:cNvPr id="461" name="【学校施設】&#10;有形固定資産減価償却率最小値テキスト">
          <a:extLst>
            <a:ext uri="{FF2B5EF4-FFF2-40B4-BE49-F238E27FC236}">
              <a16:creationId xmlns:a16="http://schemas.microsoft.com/office/drawing/2014/main" id="{2EC0049F-FECC-4FEB-AF2D-DCFC7B3A9D88}"/>
            </a:ext>
          </a:extLst>
        </xdr:cNvPr>
        <xdr:cNvSpPr txBox="1"/>
      </xdr:nvSpPr>
      <xdr:spPr>
        <a:xfrm>
          <a:off x="16357600" y="110386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62049</xdr:rowOff>
    </xdr:from>
    <xdr:to>
      <xdr:col>86</xdr:col>
      <xdr:colOff>25400</xdr:colOff>
      <xdr:row>64</xdr:row>
      <xdr:rowOff>62049</xdr:rowOff>
    </xdr:to>
    <xdr:cxnSp macro="">
      <xdr:nvCxnSpPr>
        <xdr:cNvPr id="462" name="直線コネクタ 461">
          <a:extLst>
            <a:ext uri="{FF2B5EF4-FFF2-40B4-BE49-F238E27FC236}">
              <a16:creationId xmlns:a16="http://schemas.microsoft.com/office/drawing/2014/main" id="{19DA7DF1-002A-44B8-9D67-0ADD367CC263}"/>
            </a:ext>
          </a:extLst>
        </xdr:cNvPr>
        <xdr:cNvCxnSpPr/>
      </xdr:nvCxnSpPr>
      <xdr:spPr>
        <a:xfrm>
          <a:off x="16230600" y="11034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46281</xdr:rowOff>
    </xdr:from>
    <xdr:ext cx="405111" cy="259045"/>
    <xdr:sp macro="" textlink="">
      <xdr:nvSpPr>
        <xdr:cNvPr id="463" name="【学校施設】&#10;有形固定資産減価償却率最大値テキスト">
          <a:extLst>
            <a:ext uri="{FF2B5EF4-FFF2-40B4-BE49-F238E27FC236}">
              <a16:creationId xmlns:a16="http://schemas.microsoft.com/office/drawing/2014/main" id="{FEBCB3C8-B96B-44F6-8DFC-C8AEA595AA00}"/>
            </a:ext>
          </a:extLst>
        </xdr:cNvPr>
        <xdr:cNvSpPr txBox="1"/>
      </xdr:nvSpPr>
      <xdr:spPr>
        <a:xfrm>
          <a:off x="16357600" y="93045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99604</xdr:rowOff>
    </xdr:from>
    <xdr:to>
      <xdr:col>86</xdr:col>
      <xdr:colOff>25400</xdr:colOff>
      <xdr:row>55</xdr:row>
      <xdr:rowOff>99604</xdr:rowOff>
    </xdr:to>
    <xdr:cxnSp macro="">
      <xdr:nvCxnSpPr>
        <xdr:cNvPr id="464" name="直線コネクタ 463">
          <a:extLst>
            <a:ext uri="{FF2B5EF4-FFF2-40B4-BE49-F238E27FC236}">
              <a16:creationId xmlns:a16="http://schemas.microsoft.com/office/drawing/2014/main" id="{BCAF4C73-AAFE-48E1-9E80-1E52134952C4}"/>
            </a:ext>
          </a:extLst>
        </xdr:cNvPr>
        <xdr:cNvCxnSpPr/>
      </xdr:nvCxnSpPr>
      <xdr:spPr>
        <a:xfrm>
          <a:off x="16230600" y="9529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72951</xdr:rowOff>
    </xdr:from>
    <xdr:ext cx="405111" cy="259045"/>
    <xdr:sp macro="" textlink="">
      <xdr:nvSpPr>
        <xdr:cNvPr id="465" name="【学校施設】&#10;有形固定資産減価償却率平均値テキスト">
          <a:extLst>
            <a:ext uri="{FF2B5EF4-FFF2-40B4-BE49-F238E27FC236}">
              <a16:creationId xmlns:a16="http://schemas.microsoft.com/office/drawing/2014/main" id="{E0BD2B34-69ED-4028-95F0-029E93686B44}"/>
            </a:ext>
          </a:extLst>
        </xdr:cNvPr>
        <xdr:cNvSpPr txBox="1"/>
      </xdr:nvSpPr>
      <xdr:spPr>
        <a:xfrm>
          <a:off x="16357600" y="101885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94524</xdr:rowOff>
    </xdr:from>
    <xdr:to>
      <xdr:col>85</xdr:col>
      <xdr:colOff>177800</xdr:colOff>
      <xdr:row>60</xdr:row>
      <xdr:rowOff>24674</xdr:rowOff>
    </xdr:to>
    <xdr:sp macro="" textlink="">
      <xdr:nvSpPr>
        <xdr:cNvPr id="466" name="フローチャート: 判断 465">
          <a:extLst>
            <a:ext uri="{FF2B5EF4-FFF2-40B4-BE49-F238E27FC236}">
              <a16:creationId xmlns:a16="http://schemas.microsoft.com/office/drawing/2014/main" id="{55209B90-02F3-40EF-97B5-9923B53F7A1E}"/>
            </a:ext>
          </a:extLst>
        </xdr:cNvPr>
        <xdr:cNvSpPr/>
      </xdr:nvSpPr>
      <xdr:spPr>
        <a:xfrm>
          <a:off x="16268700" y="1021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84727</xdr:rowOff>
    </xdr:from>
    <xdr:to>
      <xdr:col>81</xdr:col>
      <xdr:colOff>101600</xdr:colOff>
      <xdr:row>60</xdr:row>
      <xdr:rowOff>14877</xdr:rowOff>
    </xdr:to>
    <xdr:sp macro="" textlink="">
      <xdr:nvSpPr>
        <xdr:cNvPr id="467" name="フローチャート: 判断 466">
          <a:extLst>
            <a:ext uri="{FF2B5EF4-FFF2-40B4-BE49-F238E27FC236}">
              <a16:creationId xmlns:a16="http://schemas.microsoft.com/office/drawing/2014/main" id="{BC4A0D20-BFC6-42AE-ACD9-6643E24EF5BB}"/>
            </a:ext>
          </a:extLst>
        </xdr:cNvPr>
        <xdr:cNvSpPr/>
      </xdr:nvSpPr>
      <xdr:spPr>
        <a:xfrm>
          <a:off x="15430500" y="1020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65133</xdr:rowOff>
    </xdr:from>
    <xdr:to>
      <xdr:col>76</xdr:col>
      <xdr:colOff>165100</xdr:colOff>
      <xdr:row>59</xdr:row>
      <xdr:rowOff>166733</xdr:rowOff>
    </xdr:to>
    <xdr:sp macro="" textlink="">
      <xdr:nvSpPr>
        <xdr:cNvPr id="468" name="フローチャート: 判断 467">
          <a:extLst>
            <a:ext uri="{FF2B5EF4-FFF2-40B4-BE49-F238E27FC236}">
              <a16:creationId xmlns:a16="http://schemas.microsoft.com/office/drawing/2014/main" id="{8931B650-418B-4D8F-ACD3-0A8DED6D43F6}"/>
            </a:ext>
          </a:extLst>
        </xdr:cNvPr>
        <xdr:cNvSpPr/>
      </xdr:nvSpPr>
      <xdr:spPr>
        <a:xfrm>
          <a:off x="14541500" y="1018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35741</xdr:rowOff>
    </xdr:from>
    <xdr:to>
      <xdr:col>72</xdr:col>
      <xdr:colOff>38100</xdr:colOff>
      <xdr:row>59</xdr:row>
      <xdr:rowOff>137341</xdr:rowOff>
    </xdr:to>
    <xdr:sp macro="" textlink="">
      <xdr:nvSpPr>
        <xdr:cNvPr id="469" name="フローチャート: 判断 468">
          <a:extLst>
            <a:ext uri="{FF2B5EF4-FFF2-40B4-BE49-F238E27FC236}">
              <a16:creationId xmlns:a16="http://schemas.microsoft.com/office/drawing/2014/main" id="{97FC3A86-8285-42C0-AF1C-2ECD346F3EAE}"/>
            </a:ext>
          </a:extLst>
        </xdr:cNvPr>
        <xdr:cNvSpPr/>
      </xdr:nvSpPr>
      <xdr:spPr>
        <a:xfrm>
          <a:off x="13652500" y="10151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119017</xdr:rowOff>
    </xdr:from>
    <xdr:to>
      <xdr:col>67</xdr:col>
      <xdr:colOff>101600</xdr:colOff>
      <xdr:row>59</xdr:row>
      <xdr:rowOff>49167</xdr:rowOff>
    </xdr:to>
    <xdr:sp macro="" textlink="">
      <xdr:nvSpPr>
        <xdr:cNvPr id="470" name="フローチャート: 判断 469">
          <a:extLst>
            <a:ext uri="{FF2B5EF4-FFF2-40B4-BE49-F238E27FC236}">
              <a16:creationId xmlns:a16="http://schemas.microsoft.com/office/drawing/2014/main" id="{7E240436-FF69-4782-A567-F73E29918092}"/>
            </a:ext>
          </a:extLst>
        </xdr:cNvPr>
        <xdr:cNvSpPr/>
      </xdr:nvSpPr>
      <xdr:spPr>
        <a:xfrm>
          <a:off x="12763500" y="10063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71" name="テキスト ボックス 470">
          <a:extLst>
            <a:ext uri="{FF2B5EF4-FFF2-40B4-BE49-F238E27FC236}">
              <a16:creationId xmlns:a16="http://schemas.microsoft.com/office/drawing/2014/main" id="{D250AE5B-B3D8-4EFE-BA6A-E7A78AE9F6A6}"/>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72" name="テキスト ボックス 471">
          <a:extLst>
            <a:ext uri="{FF2B5EF4-FFF2-40B4-BE49-F238E27FC236}">
              <a16:creationId xmlns:a16="http://schemas.microsoft.com/office/drawing/2014/main" id="{A0410EE4-6D0F-4F53-B8C7-B5BDB129FAE1}"/>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73" name="テキスト ボックス 472">
          <a:extLst>
            <a:ext uri="{FF2B5EF4-FFF2-40B4-BE49-F238E27FC236}">
              <a16:creationId xmlns:a16="http://schemas.microsoft.com/office/drawing/2014/main" id="{D190628B-D2B9-4E1E-AAA8-54DF808980DE}"/>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74" name="テキスト ボックス 473">
          <a:extLst>
            <a:ext uri="{FF2B5EF4-FFF2-40B4-BE49-F238E27FC236}">
              <a16:creationId xmlns:a16="http://schemas.microsoft.com/office/drawing/2014/main" id="{66412BB6-FD82-4C9A-AFEF-D9D0245F9696}"/>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75" name="テキスト ボックス 474">
          <a:extLst>
            <a:ext uri="{FF2B5EF4-FFF2-40B4-BE49-F238E27FC236}">
              <a16:creationId xmlns:a16="http://schemas.microsoft.com/office/drawing/2014/main" id="{1ADFAB9A-AB3B-48F3-AEF2-FBF61CA37A5C}"/>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83094</xdr:rowOff>
    </xdr:from>
    <xdr:to>
      <xdr:col>76</xdr:col>
      <xdr:colOff>165100</xdr:colOff>
      <xdr:row>59</xdr:row>
      <xdr:rowOff>13244</xdr:rowOff>
    </xdr:to>
    <xdr:sp macro="" textlink="">
      <xdr:nvSpPr>
        <xdr:cNvPr id="476" name="楕円 475">
          <a:extLst>
            <a:ext uri="{FF2B5EF4-FFF2-40B4-BE49-F238E27FC236}">
              <a16:creationId xmlns:a16="http://schemas.microsoft.com/office/drawing/2014/main" id="{E708EAA0-E0A7-4227-BE78-38D32F57EA3F}"/>
            </a:ext>
          </a:extLst>
        </xdr:cNvPr>
        <xdr:cNvSpPr/>
      </xdr:nvSpPr>
      <xdr:spPr>
        <a:xfrm>
          <a:off x="14541500" y="10027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43906</xdr:rowOff>
    </xdr:from>
    <xdr:to>
      <xdr:col>72</xdr:col>
      <xdr:colOff>38100</xdr:colOff>
      <xdr:row>58</xdr:row>
      <xdr:rowOff>145506</xdr:rowOff>
    </xdr:to>
    <xdr:sp macro="" textlink="">
      <xdr:nvSpPr>
        <xdr:cNvPr id="477" name="楕円 476">
          <a:extLst>
            <a:ext uri="{FF2B5EF4-FFF2-40B4-BE49-F238E27FC236}">
              <a16:creationId xmlns:a16="http://schemas.microsoft.com/office/drawing/2014/main" id="{A09C671B-63B9-4DCF-8567-E6461D92333B}"/>
            </a:ext>
          </a:extLst>
        </xdr:cNvPr>
        <xdr:cNvSpPr/>
      </xdr:nvSpPr>
      <xdr:spPr>
        <a:xfrm>
          <a:off x="13652500" y="9988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94706</xdr:rowOff>
    </xdr:from>
    <xdr:to>
      <xdr:col>76</xdr:col>
      <xdr:colOff>114300</xdr:colOff>
      <xdr:row>58</xdr:row>
      <xdr:rowOff>133894</xdr:rowOff>
    </xdr:to>
    <xdr:cxnSp macro="">
      <xdr:nvCxnSpPr>
        <xdr:cNvPr id="478" name="直線コネクタ 477">
          <a:extLst>
            <a:ext uri="{FF2B5EF4-FFF2-40B4-BE49-F238E27FC236}">
              <a16:creationId xmlns:a16="http://schemas.microsoft.com/office/drawing/2014/main" id="{D8D6E030-124E-4C87-ADAF-9693391835D5}"/>
            </a:ext>
          </a:extLst>
        </xdr:cNvPr>
        <xdr:cNvCxnSpPr/>
      </xdr:nvCxnSpPr>
      <xdr:spPr>
        <a:xfrm>
          <a:off x="13703300" y="10038806"/>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31404</xdr:rowOff>
    </xdr:from>
    <xdr:ext cx="405111" cy="259045"/>
    <xdr:sp macro="" textlink="">
      <xdr:nvSpPr>
        <xdr:cNvPr id="479" name="n_1aveValue【学校施設】&#10;有形固定資産減価償却率">
          <a:extLst>
            <a:ext uri="{FF2B5EF4-FFF2-40B4-BE49-F238E27FC236}">
              <a16:creationId xmlns:a16="http://schemas.microsoft.com/office/drawing/2014/main" id="{4821305D-508B-4AF4-B4FA-D4B90574631B}"/>
            </a:ext>
          </a:extLst>
        </xdr:cNvPr>
        <xdr:cNvSpPr txBox="1"/>
      </xdr:nvSpPr>
      <xdr:spPr>
        <a:xfrm>
          <a:off x="15266044" y="99755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157860</xdr:rowOff>
    </xdr:from>
    <xdr:ext cx="405111" cy="259045"/>
    <xdr:sp macro="" textlink="">
      <xdr:nvSpPr>
        <xdr:cNvPr id="480" name="n_2aveValue【学校施設】&#10;有形固定資産減価償却率">
          <a:extLst>
            <a:ext uri="{FF2B5EF4-FFF2-40B4-BE49-F238E27FC236}">
              <a16:creationId xmlns:a16="http://schemas.microsoft.com/office/drawing/2014/main" id="{3E12D252-57C1-454B-8733-225F2051BDD7}"/>
            </a:ext>
          </a:extLst>
        </xdr:cNvPr>
        <xdr:cNvSpPr txBox="1"/>
      </xdr:nvSpPr>
      <xdr:spPr>
        <a:xfrm>
          <a:off x="14389744" y="102734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128468</xdr:rowOff>
    </xdr:from>
    <xdr:ext cx="405111" cy="259045"/>
    <xdr:sp macro="" textlink="">
      <xdr:nvSpPr>
        <xdr:cNvPr id="481" name="n_3aveValue【学校施設】&#10;有形固定資産減価償却率">
          <a:extLst>
            <a:ext uri="{FF2B5EF4-FFF2-40B4-BE49-F238E27FC236}">
              <a16:creationId xmlns:a16="http://schemas.microsoft.com/office/drawing/2014/main" id="{034B65BF-924D-4E4C-826F-A59DDA34BE27}"/>
            </a:ext>
          </a:extLst>
        </xdr:cNvPr>
        <xdr:cNvSpPr txBox="1"/>
      </xdr:nvSpPr>
      <xdr:spPr>
        <a:xfrm>
          <a:off x="13500744" y="102440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65694</xdr:rowOff>
    </xdr:from>
    <xdr:ext cx="405111" cy="259045"/>
    <xdr:sp macro="" textlink="">
      <xdr:nvSpPr>
        <xdr:cNvPr id="482" name="n_4aveValue【学校施設】&#10;有形固定資産減価償却率">
          <a:extLst>
            <a:ext uri="{FF2B5EF4-FFF2-40B4-BE49-F238E27FC236}">
              <a16:creationId xmlns:a16="http://schemas.microsoft.com/office/drawing/2014/main" id="{45B974F9-22DB-49C5-B16A-6C05BFA69ABC}"/>
            </a:ext>
          </a:extLst>
        </xdr:cNvPr>
        <xdr:cNvSpPr txBox="1"/>
      </xdr:nvSpPr>
      <xdr:spPr>
        <a:xfrm>
          <a:off x="12611744" y="98383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29771</xdr:rowOff>
    </xdr:from>
    <xdr:ext cx="405111" cy="259045"/>
    <xdr:sp macro="" textlink="">
      <xdr:nvSpPr>
        <xdr:cNvPr id="483" name="n_2mainValue【学校施設】&#10;有形固定資産減価償却率">
          <a:extLst>
            <a:ext uri="{FF2B5EF4-FFF2-40B4-BE49-F238E27FC236}">
              <a16:creationId xmlns:a16="http://schemas.microsoft.com/office/drawing/2014/main" id="{76D6D803-7327-4852-9313-1D0DBFE1C186}"/>
            </a:ext>
          </a:extLst>
        </xdr:cNvPr>
        <xdr:cNvSpPr txBox="1"/>
      </xdr:nvSpPr>
      <xdr:spPr>
        <a:xfrm>
          <a:off x="14389744" y="98024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162033</xdr:rowOff>
    </xdr:from>
    <xdr:ext cx="405111" cy="259045"/>
    <xdr:sp macro="" textlink="">
      <xdr:nvSpPr>
        <xdr:cNvPr id="484" name="n_3mainValue【学校施設】&#10;有形固定資産減価償却率">
          <a:extLst>
            <a:ext uri="{FF2B5EF4-FFF2-40B4-BE49-F238E27FC236}">
              <a16:creationId xmlns:a16="http://schemas.microsoft.com/office/drawing/2014/main" id="{356A0EAF-8282-4193-9D02-AE2ED594E9B9}"/>
            </a:ext>
          </a:extLst>
        </xdr:cNvPr>
        <xdr:cNvSpPr txBox="1"/>
      </xdr:nvSpPr>
      <xdr:spPr>
        <a:xfrm>
          <a:off x="13500744" y="97632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85" name="正方形/長方形 484">
          <a:extLst>
            <a:ext uri="{FF2B5EF4-FFF2-40B4-BE49-F238E27FC236}">
              <a16:creationId xmlns:a16="http://schemas.microsoft.com/office/drawing/2014/main" id="{C3BC20AF-2CC5-4F1F-8B00-C8FA4CAB36D8}"/>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86" name="正方形/長方形 485">
          <a:extLst>
            <a:ext uri="{FF2B5EF4-FFF2-40B4-BE49-F238E27FC236}">
              <a16:creationId xmlns:a16="http://schemas.microsoft.com/office/drawing/2014/main" id="{6954B18D-E532-47A3-9284-8232069E110B}"/>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87" name="正方形/長方形 486">
          <a:extLst>
            <a:ext uri="{FF2B5EF4-FFF2-40B4-BE49-F238E27FC236}">
              <a16:creationId xmlns:a16="http://schemas.microsoft.com/office/drawing/2014/main" id="{C33C65D4-72EC-408B-B73B-AA1C05C173EA}"/>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88" name="正方形/長方形 487">
          <a:extLst>
            <a:ext uri="{FF2B5EF4-FFF2-40B4-BE49-F238E27FC236}">
              <a16:creationId xmlns:a16="http://schemas.microsoft.com/office/drawing/2014/main" id="{D78CE8D3-6150-46EA-B2DB-62B6C53D1125}"/>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89" name="正方形/長方形 488">
          <a:extLst>
            <a:ext uri="{FF2B5EF4-FFF2-40B4-BE49-F238E27FC236}">
              <a16:creationId xmlns:a16="http://schemas.microsoft.com/office/drawing/2014/main" id="{FE2C366D-898C-4B3C-9BC6-9E0F53DCA764}"/>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90" name="正方形/長方形 489">
          <a:extLst>
            <a:ext uri="{FF2B5EF4-FFF2-40B4-BE49-F238E27FC236}">
              <a16:creationId xmlns:a16="http://schemas.microsoft.com/office/drawing/2014/main" id="{9FCB9213-B963-40B9-A0E0-C962EE3515B6}"/>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91" name="正方形/長方形 490">
          <a:extLst>
            <a:ext uri="{FF2B5EF4-FFF2-40B4-BE49-F238E27FC236}">
              <a16:creationId xmlns:a16="http://schemas.microsoft.com/office/drawing/2014/main" id="{BFD7500F-5B17-478D-AAB2-BAF67B555BB7}"/>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92" name="正方形/長方形 491">
          <a:extLst>
            <a:ext uri="{FF2B5EF4-FFF2-40B4-BE49-F238E27FC236}">
              <a16:creationId xmlns:a16="http://schemas.microsoft.com/office/drawing/2014/main" id="{F7F7EA0D-F9FE-4729-AF48-A856447D6147}"/>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93" name="テキスト ボックス 492">
          <a:extLst>
            <a:ext uri="{FF2B5EF4-FFF2-40B4-BE49-F238E27FC236}">
              <a16:creationId xmlns:a16="http://schemas.microsoft.com/office/drawing/2014/main" id="{5D63741F-C2FB-4511-8F67-62AE4E2EF681}"/>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94" name="直線コネクタ 493">
          <a:extLst>
            <a:ext uri="{FF2B5EF4-FFF2-40B4-BE49-F238E27FC236}">
              <a16:creationId xmlns:a16="http://schemas.microsoft.com/office/drawing/2014/main" id="{792F5E81-BABA-4263-8556-3DB1355140A8}"/>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95" name="テキスト ボックス 494">
          <a:extLst>
            <a:ext uri="{FF2B5EF4-FFF2-40B4-BE49-F238E27FC236}">
              <a16:creationId xmlns:a16="http://schemas.microsoft.com/office/drawing/2014/main" id="{4249E455-EF8D-490F-A59E-54E3242BBA94}"/>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496" name="直線コネクタ 495">
          <a:extLst>
            <a:ext uri="{FF2B5EF4-FFF2-40B4-BE49-F238E27FC236}">
              <a16:creationId xmlns:a16="http://schemas.microsoft.com/office/drawing/2014/main" id="{1C58CEC8-09CA-4EDD-8F05-74274023C8C7}"/>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97" name="テキスト ボックス 496">
          <a:extLst>
            <a:ext uri="{FF2B5EF4-FFF2-40B4-BE49-F238E27FC236}">
              <a16:creationId xmlns:a16="http://schemas.microsoft.com/office/drawing/2014/main" id="{54636C07-38D6-4BE9-94A2-D9A8CF8E3D2B}"/>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98" name="直線コネクタ 497">
          <a:extLst>
            <a:ext uri="{FF2B5EF4-FFF2-40B4-BE49-F238E27FC236}">
              <a16:creationId xmlns:a16="http://schemas.microsoft.com/office/drawing/2014/main" id="{F39F4BED-BEFA-4C9C-B9AE-7DD0047925BE}"/>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499" name="テキスト ボックス 498">
          <a:extLst>
            <a:ext uri="{FF2B5EF4-FFF2-40B4-BE49-F238E27FC236}">
              <a16:creationId xmlns:a16="http://schemas.microsoft.com/office/drawing/2014/main" id="{DACAAB2B-3670-441A-9403-2943AF39A2F6}"/>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00" name="直線コネクタ 499">
          <a:extLst>
            <a:ext uri="{FF2B5EF4-FFF2-40B4-BE49-F238E27FC236}">
              <a16:creationId xmlns:a16="http://schemas.microsoft.com/office/drawing/2014/main" id="{61CAF19A-F472-4D12-A090-9977A45EFB16}"/>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01" name="テキスト ボックス 500">
          <a:extLst>
            <a:ext uri="{FF2B5EF4-FFF2-40B4-BE49-F238E27FC236}">
              <a16:creationId xmlns:a16="http://schemas.microsoft.com/office/drawing/2014/main" id="{77BD6F2C-BFC1-4015-8C49-41D296A6E131}"/>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02" name="直線コネクタ 501">
          <a:extLst>
            <a:ext uri="{FF2B5EF4-FFF2-40B4-BE49-F238E27FC236}">
              <a16:creationId xmlns:a16="http://schemas.microsoft.com/office/drawing/2014/main" id="{9518F20F-ABD9-47D2-BC61-1BF3A71B9FFC}"/>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03" name="テキスト ボックス 502">
          <a:extLst>
            <a:ext uri="{FF2B5EF4-FFF2-40B4-BE49-F238E27FC236}">
              <a16:creationId xmlns:a16="http://schemas.microsoft.com/office/drawing/2014/main" id="{35C82270-7371-4B87-89A6-C9F7960ECD8F}"/>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04" name="直線コネクタ 503">
          <a:extLst>
            <a:ext uri="{FF2B5EF4-FFF2-40B4-BE49-F238E27FC236}">
              <a16:creationId xmlns:a16="http://schemas.microsoft.com/office/drawing/2014/main" id="{150858B5-E9CE-42B1-98CE-F2FB3ECB4CB9}"/>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05" name="テキスト ボックス 504">
          <a:extLst>
            <a:ext uri="{FF2B5EF4-FFF2-40B4-BE49-F238E27FC236}">
              <a16:creationId xmlns:a16="http://schemas.microsoft.com/office/drawing/2014/main" id="{32FE5C9C-30BF-4ECA-9456-CE49CCA9AD01}"/>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06" name="【学校施設】&#10;一人当たり面積グラフ枠">
          <a:extLst>
            <a:ext uri="{FF2B5EF4-FFF2-40B4-BE49-F238E27FC236}">
              <a16:creationId xmlns:a16="http://schemas.microsoft.com/office/drawing/2014/main" id="{0D1B0F77-4C35-413D-8A37-33D4634AA916}"/>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40691</xdr:rowOff>
    </xdr:from>
    <xdr:to>
      <xdr:col>116</xdr:col>
      <xdr:colOff>62864</xdr:colOff>
      <xdr:row>63</xdr:row>
      <xdr:rowOff>80925</xdr:rowOff>
    </xdr:to>
    <xdr:cxnSp macro="">
      <xdr:nvCxnSpPr>
        <xdr:cNvPr id="507" name="直線コネクタ 506">
          <a:extLst>
            <a:ext uri="{FF2B5EF4-FFF2-40B4-BE49-F238E27FC236}">
              <a16:creationId xmlns:a16="http://schemas.microsoft.com/office/drawing/2014/main" id="{A86541CC-37F1-4853-B461-1318051AF039}"/>
            </a:ext>
          </a:extLst>
        </xdr:cNvPr>
        <xdr:cNvCxnSpPr/>
      </xdr:nvCxnSpPr>
      <xdr:spPr>
        <a:xfrm flipV="1">
          <a:off x="22160864" y="9470441"/>
          <a:ext cx="0" cy="1411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84752</xdr:rowOff>
    </xdr:from>
    <xdr:ext cx="469744" cy="259045"/>
    <xdr:sp macro="" textlink="">
      <xdr:nvSpPr>
        <xdr:cNvPr id="508" name="【学校施設】&#10;一人当たり面積最小値テキスト">
          <a:extLst>
            <a:ext uri="{FF2B5EF4-FFF2-40B4-BE49-F238E27FC236}">
              <a16:creationId xmlns:a16="http://schemas.microsoft.com/office/drawing/2014/main" id="{C27E7A9B-2346-4ECC-9ECE-306EF6F3D352}"/>
            </a:ext>
          </a:extLst>
        </xdr:cNvPr>
        <xdr:cNvSpPr txBox="1"/>
      </xdr:nvSpPr>
      <xdr:spPr>
        <a:xfrm>
          <a:off x="22199600" y="10886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80925</xdr:rowOff>
    </xdr:from>
    <xdr:to>
      <xdr:col>116</xdr:col>
      <xdr:colOff>152400</xdr:colOff>
      <xdr:row>63</xdr:row>
      <xdr:rowOff>80925</xdr:rowOff>
    </xdr:to>
    <xdr:cxnSp macro="">
      <xdr:nvCxnSpPr>
        <xdr:cNvPr id="509" name="直線コネクタ 508">
          <a:extLst>
            <a:ext uri="{FF2B5EF4-FFF2-40B4-BE49-F238E27FC236}">
              <a16:creationId xmlns:a16="http://schemas.microsoft.com/office/drawing/2014/main" id="{065C4E4B-A0E7-4561-AF12-B7AB1E9BA5CE}"/>
            </a:ext>
          </a:extLst>
        </xdr:cNvPr>
        <xdr:cNvCxnSpPr/>
      </xdr:nvCxnSpPr>
      <xdr:spPr>
        <a:xfrm>
          <a:off x="22072600" y="10882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158818</xdr:rowOff>
    </xdr:from>
    <xdr:ext cx="469744" cy="259045"/>
    <xdr:sp macro="" textlink="">
      <xdr:nvSpPr>
        <xdr:cNvPr id="510" name="【学校施設】&#10;一人当たり面積最大値テキスト">
          <a:extLst>
            <a:ext uri="{FF2B5EF4-FFF2-40B4-BE49-F238E27FC236}">
              <a16:creationId xmlns:a16="http://schemas.microsoft.com/office/drawing/2014/main" id="{07A74C57-E833-43A3-A14A-00AE85C8D0DD}"/>
            </a:ext>
          </a:extLst>
        </xdr:cNvPr>
        <xdr:cNvSpPr txBox="1"/>
      </xdr:nvSpPr>
      <xdr:spPr>
        <a:xfrm>
          <a:off x="22199600" y="9245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40691</xdr:rowOff>
    </xdr:from>
    <xdr:to>
      <xdr:col>116</xdr:col>
      <xdr:colOff>152400</xdr:colOff>
      <xdr:row>55</xdr:row>
      <xdr:rowOff>40691</xdr:rowOff>
    </xdr:to>
    <xdr:cxnSp macro="">
      <xdr:nvCxnSpPr>
        <xdr:cNvPr id="511" name="直線コネクタ 510">
          <a:extLst>
            <a:ext uri="{FF2B5EF4-FFF2-40B4-BE49-F238E27FC236}">
              <a16:creationId xmlns:a16="http://schemas.microsoft.com/office/drawing/2014/main" id="{A661EC4E-60B4-473B-85E4-00F4AA70AD5B}"/>
            </a:ext>
          </a:extLst>
        </xdr:cNvPr>
        <xdr:cNvCxnSpPr/>
      </xdr:nvCxnSpPr>
      <xdr:spPr>
        <a:xfrm>
          <a:off x="22072600" y="94704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25468</xdr:rowOff>
    </xdr:from>
    <xdr:ext cx="469744" cy="259045"/>
    <xdr:sp macro="" textlink="">
      <xdr:nvSpPr>
        <xdr:cNvPr id="512" name="【学校施設】&#10;一人当たり面積平均値テキスト">
          <a:extLst>
            <a:ext uri="{FF2B5EF4-FFF2-40B4-BE49-F238E27FC236}">
              <a16:creationId xmlns:a16="http://schemas.microsoft.com/office/drawing/2014/main" id="{F9C796D0-F854-4934-BF8A-E97F520AC04E}"/>
            </a:ext>
          </a:extLst>
        </xdr:cNvPr>
        <xdr:cNvSpPr txBox="1"/>
      </xdr:nvSpPr>
      <xdr:spPr>
        <a:xfrm>
          <a:off x="22199600" y="103124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47041</xdr:rowOff>
    </xdr:from>
    <xdr:to>
      <xdr:col>116</xdr:col>
      <xdr:colOff>114300</xdr:colOff>
      <xdr:row>60</xdr:row>
      <xdr:rowOff>148641</xdr:rowOff>
    </xdr:to>
    <xdr:sp macro="" textlink="">
      <xdr:nvSpPr>
        <xdr:cNvPr id="513" name="フローチャート: 判断 512">
          <a:extLst>
            <a:ext uri="{FF2B5EF4-FFF2-40B4-BE49-F238E27FC236}">
              <a16:creationId xmlns:a16="http://schemas.microsoft.com/office/drawing/2014/main" id="{62B5B499-FFF9-4E58-88E7-94FC43F14CDF}"/>
            </a:ext>
          </a:extLst>
        </xdr:cNvPr>
        <xdr:cNvSpPr/>
      </xdr:nvSpPr>
      <xdr:spPr>
        <a:xfrm>
          <a:off x="22110700" y="10334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72644</xdr:rowOff>
    </xdr:from>
    <xdr:to>
      <xdr:col>112</xdr:col>
      <xdr:colOff>38100</xdr:colOff>
      <xdr:row>61</xdr:row>
      <xdr:rowOff>2794</xdr:rowOff>
    </xdr:to>
    <xdr:sp macro="" textlink="">
      <xdr:nvSpPr>
        <xdr:cNvPr id="514" name="フローチャート: 判断 513">
          <a:extLst>
            <a:ext uri="{FF2B5EF4-FFF2-40B4-BE49-F238E27FC236}">
              <a16:creationId xmlns:a16="http://schemas.microsoft.com/office/drawing/2014/main" id="{053BE3A0-7776-4BFF-B73E-F967F2B90F48}"/>
            </a:ext>
          </a:extLst>
        </xdr:cNvPr>
        <xdr:cNvSpPr/>
      </xdr:nvSpPr>
      <xdr:spPr>
        <a:xfrm>
          <a:off x="21272500" y="10359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92761</xdr:rowOff>
    </xdr:from>
    <xdr:to>
      <xdr:col>107</xdr:col>
      <xdr:colOff>101600</xdr:colOff>
      <xdr:row>61</xdr:row>
      <xdr:rowOff>22911</xdr:rowOff>
    </xdr:to>
    <xdr:sp macro="" textlink="">
      <xdr:nvSpPr>
        <xdr:cNvPr id="515" name="フローチャート: 判断 514">
          <a:extLst>
            <a:ext uri="{FF2B5EF4-FFF2-40B4-BE49-F238E27FC236}">
              <a16:creationId xmlns:a16="http://schemas.microsoft.com/office/drawing/2014/main" id="{CEFEA921-9F3F-40DA-86FC-4A9BCF796D31}"/>
            </a:ext>
          </a:extLst>
        </xdr:cNvPr>
        <xdr:cNvSpPr/>
      </xdr:nvSpPr>
      <xdr:spPr>
        <a:xfrm>
          <a:off x="20383500" y="10379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120193</xdr:rowOff>
    </xdr:from>
    <xdr:to>
      <xdr:col>102</xdr:col>
      <xdr:colOff>165100</xdr:colOff>
      <xdr:row>61</xdr:row>
      <xdr:rowOff>50343</xdr:rowOff>
    </xdr:to>
    <xdr:sp macro="" textlink="">
      <xdr:nvSpPr>
        <xdr:cNvPr id="516" name="フローチャート: 判断 515">
          <a:extLst>
            <a:ext uri="{FF2B5EF4-FFF2-40B4-BE49-F238E27FC236}">
              <a16:creationId xmlns:a16="http://schemas.microsoft.com/office/drawing/2014/main" id="{14AFDB27-9C52-493E-AA93-89DDDE917C1A}"/>
            </a:ext>
          </a:extLst>
        </xdr:cNvPr>
        <xdr:cNvSpPr/>
      </xdr:nvSpPr>
      <xdr:spPr>
        <a:xfrm>
          <a:off x="19494500" y="10407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58928</xdr:rowOff>
    </xdr:from>
    <xdr:to>
      <xdr:col>98</xdr:col>
      <xdr:colOff>38100</xdr:colOff>
      <xdr:row>60</xdr:row>
      <xdr:rowOff>160528</xdr:rowOff>
    </xdr:to>
    <xdr:sp macro="" textlink="">
      <xdr:nvSpPr>
        <xdr:cNvPr id="517" name="フローチャート: 判断 516">
          <a:extLst>
            <a:ext uri="{FF2B5EF4-FFF2-40B4-BE49-F238E27FC236}">
              <a16:creationId xmlns:a16="http://schemas.microsoft.com/office/drawing/2014/main" id="{C476664A-918B-4082-ADCB-2546A39BC9BF}"/>
            </a:ext>
          </a:extLst>
        </xdr:cNvPr>
        <xdr:cNvSpPr/>
      </xdr:nvSpPr>
      <xdr:spPr>
        <a:xfrm>
          <a:off x="18605500" y="10345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18" name="テキスト ボックス 517">
          <a:extLst>
            <a:ext uri="{FF2B5EF4-FFF2-40B4-BE49-F238E27FC236}">
              <a16:creationId xmlns:a16="http://schemas.microsoft.com/office/drawing/2014/main" id="{B5788AB6-3E52-42E3-89BD-D1EB576128FA}"/>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19" name="テキスト ボックス 518">
          <a:extLst>
            <a:ext uri="{FF2B5EF4-FFF2-40B4-BE49-F238E27FC236}">
              <a16:creationId xmlns:a16="http://schemas.microsoft.com/office/drawing/2014/main" id="{51083250-6840-49C9-8402-899424EED543}"/>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20" name="テキスト ボックス 519">
          <a:extLst>
            <a:ext uri="{FF2B5EF4-FFF2-40B4-BE49-F238E27FC236}">
              <a16:creationId xmlns:a16="http://schemas.microsoft.com/office/drawing/2014/main" id="{A220F6D6-BC5E-4BE2-85AA-9A8A4903379A}"/>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21" name="テキスト ボックス 520">
          <a:extLst>
            <a:ext uri="{FF2B5EF4-FFF2-40B4-BE49-F238E27FC236}">
              <a16:creationId xmlns:a16="http://schemas.microsoft.com/office/drawing/2014/main" id="{05B6B804-2707-46B9-8DAC-02133C4BDAAC}"/>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22" name="テキスト ボックス 521">
          <a:extLst>
            <a:ext uri="{FF2B5EF4-FFF2-40B4-BE49-F238E27FC236}">
              <a16:creationId xmlns:a16="http://schemas.microsoft.com/office/drawing/2014/main" id="{79CA6993-8B39-4B40-9858-7DD2E24C51C8}"/>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60</xdr:row>
      <xdr:rowOff>20524</xdr:rowOff>
    </xdr:from>
    <xdr:to>
      <xdr:col>107</xdr:col>
      <xdr:colOff>101600</xdr:colOff>
      <xdr:row>60</xdr:row>
      <xdr:rowOff>122124</xdr:rowOff>
    </xdr:to>
    <xdr:sp macro="" textlink="">
      <xdr:nvSpPr>
        <xdr:cNvPr id="523" name="楕円 522">
          <a:extLst>
            <a:ext uri="{FF2B5EF4-FFF2-40B4-BE49-F238E27FC236}">
              <a16:creationId xmlns:a16="http://schemas.microsoft.com/office/drawing/2014/main" id="{4B9DEEDB-CD74-4EFF-91B2-94AA980398A6}"/>
            </a:ext>
          </a:extLst>
        </xdr:cNvPr>
        <xdr:cNvSpPr/>
      </xdr:nvSpPr>
      <xdr:spPr>
        <a:xfrm>
          <a:off x="20383500" y="10307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12294</xdr:rowOff>
    </xdr:from>
    <xdr:to>
      <xdr:col>102</xdr:col>
      <xdr:colOff>165100</xdr:colOff>
      <xdr:row>60</xdr:row>
      <xdr:rowOff>113894</xdr:rowOff>
    </xdr:to>
    <xdr:sp macro="" textlink="">
      <xdr:nvSpPr>
        <xdr:cNvPr id="524" name="楕円 523">
          <a:extLst>
            <a:ext uri="{FF2B5EF4-FFF2-40B4-BE49-F238E27FC236}">
              <a16:creationId xmlns:a16="http://schemas.microsoft.com/office/drawing/2014/main" id="{8704DF63-2537-412E-A1D1-5982F45428FD}"/>
            </a:ext>
          </a:extLst>
        </xdr:cNvPr>
        <xdr:cNvSpPr/>
      </xdr:nvSpPr>
      <xdr:spPr>
        <a:xfrm>
          <a:off x="19494500" y="10299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60</xdr:row>
      <xdr:rowOff>63094</xdr:rowOff>
    </xdr:from>
    <xdr:to>
      <xdr:col>107</xdr:col>
      <xdr:colOff>50800</xdr:colOff>
      <xdr:row>60</xdr:row>
      <xdr:rowOff>71324</xdr:rowOff>
    </xdr:to>
    <xdr:cxnSp macro="">
      <xdr:nvCxnSpPr>
        <xdr:cNvPr id="525" name="直線コネクタ 524">
          <a:extLst>
            <a:ext uri="{FF2B5EF4-FFF2-40B4-BE49-F238E27FC236}">
              <a16:creationId xmlns:a16="http://schemas.microsoft.com/office/drawing/2014/main" id="{9BA4FB47-0C63-49F3-A053-1C4B86DAAF33}"/>
            </a:ext>
          </a:extLst>
        </xdr:cNvPr>
        <xdr:cNvCxnSpPr/>
      </xdr:nvCxnSpPr>
      <xdr:spPr>
        <a:xfrm>
          <a:off x="19545300" y="10350094"/>
          <a:ext cx="889000" cy="8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19321</xdr:rowOff>
    </xdr:from>
    <xdr:ext cx="469744" cy="259045"/>
    <xdr:sp macro="" textlink="">
      <xdr:nvSpPr>
        <xdr:cNvPr id="526" name="n_1aveValue【学校施設】&#10;一人当たり面積">
          <a:extLst>
            <a:ext uri="{FF2B5EF4-FFF2-40B4-BE49-F238E27FC236}">
              <a16:creationId xmlns:a16="http://schemas.microsoft.com/office/drawing/2014/main" id="{269EF46E-6594-43FD-9781-30D224F956F2}"/>
            </a:ext>
          </a:extLst>
        </xdr:cNvPr>
        <xdr:cNvSpPr txBox="1"/>
      </xdr:nvSpPr>
      <xdr:spPr>
        <a:xfrm>
          <a:off x="21075727" y="10134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14038</xdr:rowOff>
    </xdr:from>
    <xdr:ext cx="469744" cy="259045"/>
    <xdr:sp macro="" textlink="">
      <xdr:nvSpPr>
        <xdr:cNvPr id="527" name="n_2aveValue【学校施設】&#10;一人当たり面積">
          <a:extLst>
            <a:ext uri="{FF2B5EF4-FFF2-40B4-BE49-F238E27FC236}">
              <a16:creationId xmlns:a16="http://schemas.microsoft.com/office/drawing/2014/main" id="{EB018A64-3346-4611-B5A9-1DA0D9079FC3}"/>
            </a:ext>
          </a:extLst>
        </xdr:cNvPr>
        <xdr:cNvSpPr txBox="1"/>
      </xdr:nvSpPr>
      <xdr:spPr>
        <a:xfrm>
          <a:off x="20199427" y="10472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41470</xdr:rowOff>
    </xdr:from>
    <xdr:ext cx="469744" cy="259045"/>
    <xdr:sp macro="" textlink="">
      <xdr:nvSpPr>
        <xdr:cNvPr id="528" name="n_3aveValue【学校施設】&#10;一人当たり面積">
          <a:extLst>
            <a:ext uri="{FF2B5EF4-FFF2-40B4-BE49-F238E27FC236}">
              <a16:creationId xmlns:a16="http://schemas.microsoft.com/office/drawing/2014/main" id="{3D39B834-5FF3-41EB-AE3C-31EF912CB781}"/>
            </a:ext>
          </a:extLst>
        </xdr:cNvPr>
        <xdr:cNvSpPr txBox="1"/>
      </xdr:nvSpPr>
      <xdr:spPr>
        <a:xfrm>
          <a:off x="19310427" y="10499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5605</xdr:rowOff>
    </xdr:from>
    <xdr:ext cx="469744" cy="259045"/>
    <xdr:sp macro="" textlink="">
      <xdr:nvSpPr>
        <xdr:cNvPr id="529" name="n_4aveValue【学校施設】&#10;一人当たり面積">
          <a:extLst>
            <a:ext uri="{FF2B5EF4-FFF2-40B4-BE49-F238E27FC236}">
              <a16:creationId xmlns:a16="http://schemas.microsoft.com/office/drawing/2014/main" id="{77126261-9932-471B-8593-6AA57AFD8DB2}"/>
            </a:ext>
          </a:extLst>
        </xdr:cNvPr>
        <xdr:cNvSpPr txBox="1"/>
      </xdr:nvSpPr>
      <xdr:spPr>
        <a:xfrm>
          <a:off x="18421427" y="10121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138651</xdr:rowOff>
    </xdr:from>
    <xdr:ext cx="469744" cy="259045"/>
    <xdr:sp macro="" textlink="">
      <xdr:nvSpPr>
        <xdr:cNvPr id="530" name="n_2mainValue【学校施設】&#10;一人当たり面積">
          <a:extLst>
            <a:ext uri="{FF2B5EF4-FFF2-40B4-BE49-F238E27FC236}">
              <a16:creationId xmlns:a16="http://schemas.microsoft.com/office/drawing/2014/main" id="{EFF4E56C-A85E-477D-B66D-3887DC6EB2AA}"/>
            </a:ext>
          </a:extLst>
        </xdr:cNvPr>
        <xdr:cNvSpPr txBox="1"/>
      </xdr:nvSpPr>
      <xdr:spPr>
        <a:xfrm>
          <a:off x="20199427" y="10082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130421</xdr:rowOff>
    </xdr:from>
    <xdr:ext cx="469744" cy="259045"/>
    <xdr:sp macro="" textlink="">
      <xdr:nvSpPr>
        <xdr:cNvPr id="531" name="n_3mainValue【学校施設】&#10;一人当たり面積">
          <a:extLst>
            <a:ext uri="{FF2B5EF4-FFF2-40B4-BE49-F238E27FC236}">
              <a16:creationId xmlns:a16="http://schemas.microsoft.com/office/drawing/2014/main" id="{D366ED5E-6750-413F-B94A-F3F429590238}"/>
            </a:ext>
          </a:extLst>
        </xdr:cNvPr>
        <xdr:cNvSpPr txBox="1"/>
      </xdr:nvSpPr>
      <xdr:spPr>
        <a:xfrm>
          <a:off x="19310427" y="10074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32" name="正方形/長方形 531">
          <a:extLst>
            <a:ext uri="{FF2B5EF4-FFF2-40B4-BE49-F238E27FC236}">
              <a16:creationId xmlns:a16="http://schemas.microsoft.com/office/drawing/2014/main" id="{CCE61736-03D6-4E31-A496-237A49794B1E}"/>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33" name="正方形/長方形 532">
          <a:extLst>
            <a:ext uri="{FF2B5EF4-FFF2-40B4-BE49-F238E27FC236}">
              <a16:creationId xmlns:a16="http://schemas.microsoft.com/office/drawing/2014/main" id="{AA3C0E63-B33C-4B0C-B0EC-A831CFD3100E}"/>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34" name="正方形/長方形 533">
          <a:extLst>
            <a:ext uri="{FF2B5EF4-FFF2-40B4-BE49-F238E27FC236}">
              <a16:creationId xmlns:a16="http://schemas.microsoft.com/office/drawing/2014/main" id="{176D68DB-1B71-4B24-9821-C3DC4E0CF5BD}"/>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35" name="正方形/長方形 534">
          <a:extLst>
            <a:ext uri="{FF2B5EF4-FFF2-40B4-BE49-F238E27FC236}">
              <a16:creationId xmlns:a16="http://schemas.microsoft.com/office/drawing/2014/main" id="{749E3869-86D8-4C0F-B7A5-287D34348C3C}"/>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36" name="正方形/長方形 535">
          <a:extLst>
            <a:ext uri="{FF2B5EF4-FFF2-40B4-BE49-F238E27FC236}">
              <a16:creationId xmlns:a16="http://schemas.microsoft.com/office/drawing/2014/main" id="{2274E2F3-DAA0-42DB-A83D-BC375D0295A8}"/>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37" name="正方形/長方形 536">
          <a:extLst>
            <a:ext uri="{FF2B5EF4-FFF2-40B4-BE49-F238E27FC236}">
              <a16:creationId xmlns:a16="http://schemas.microsoft.com/office/drawing/2014/main" id="{D5027A31-A3AB-4006-A9D0-6D843D539731}"/>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38" name="正方形/長方形 537">
          <a:extLst>
            <a:ext uri="{FF2B5EF4-FFF2-40B4-BE49-F238E27FC236}">
              <a16:creationId xmlns:a16="http://schemas.microsoft.com/office/drawing/2014/main" id="{35C14528-006D-43C3-AFE4-4B10C0A577DD}"/>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9" name="正方形/長方形 538">
          <a:extLst>
            <a:ext uri="{FF2B5EF4-FFF2-40B4-BE49-F238E27FC236}">
              <a16:creationId xmlns:a16="http://schemas.microsoft.com/office/drawing/2014/main" id="{EA2CAF24-AD55-40E9-B156-479B2B6CB24F}"/>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40" name="テキスト ボックス 539">
          <a:extLst>
            <a:ext uri="{FF2B5EF4-FFF2-40B4-BE49-F238E27FC236}">
              <a16:creationId xmlns:a16="http://schemas.microsoft.com/office/drawing/2014/main" id="{1A6DB2CB-3711-41DF-9B1F-C029F68942CD}"/>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41" name="直線コネクタ 540">
          <a:extLst>
            <a:ext uri="{FF2B5EF4-FFF2-40B4-BE49-F238E27FC236}">
              <a16:creationId xmlns:a16="http://schemas.microsoft.com/office/drawing/2014/main" id="{0A534FE2-9145-4D37-9F13-5F53D5296FE2}"/>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42" name="テキスト ボックス 541">
          <a:extLst>
            <a:ext uri="{FF2B5EF4-FFF2-40B4-BE49-F238E27FC236}">
              <a16:creationId xmlns:a16="http://schemas.microsoft.com/office/drawing/2014/main" id="{1EAA6095-0515-4B79-AE6D-AC89D20977FE}"/>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43" name="直線コネクタ 542">
          <a:extLst>
            <a:ext uri="{FF2B5EF4-FFF2-40B4-BE49-F238E27FC236}">
              <a16:creationId xmlns:a16="http://schemas.microsoft.com/office/drawing/2014/main" id="{4A57F123-4F41-43AF-B104-9C3F13A54DB2}"/>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544" name="テキスト ボックス 543">
          <a:extLst>
            <a:ext uri="{FF2B5EF4-FFF2-40B4-BE49-F238E27FC236}">
              <a16:creationId xmlns:a16="http://schemas.microsoft.com/office/drawing/2014/main" id="{6EF6D913-C510-49E6-9963-DFB02835E31D}"/>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45" name="直線コネクタ 544">
          <a:extLst>
            <a:ext uri="{FF2B5EF4-FFF2-40B4-BE49-F238E27FC236}">
              <a16:creationId xmlns:a16="http://schemas.microsoft.com/office/drawing/2014/main" id="{DCA49BC7-3DBD-43F8-B93C-8F32073D4DCA}"/>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46" name="テキスト ボックス 545">
          <a:extLst>
            <a:ext uri="{FF2B5EF4-FFF2-40B4-BE49-F238E27FC236}">
              <a16:creationId xmlns:a16="http://schemas.microsoft.com/office/drawing/2014/main" id="{6C2C37D3-0487-49A5-8803-E9156ADE0D20}"/>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47" name="直線コネクタ 546">
          <a:extLst>
            <a:ext uri="{FF2B5EF4-FFF2-40B4-BE49-F238E27FC236}">
              <a16:creationId xmlns:a16="http://schemas.microsoft.com/office/drawing/2014/main" id="{33373B94-3F62-42DB-B2A8-F137027ACA53}"/>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48" name="テキスト ボックス 547">
          <a:extLst>
            <a:ext uri="{FF2B5EF4-FFF2-40B4-BE49-F238E27FC236}">
              <a16:creationId xmlns:a16="http://schemas.microsoft.com/office/drawing/2014/main" id="{24E917AA-4B6E-40B1-A864-795B63B1EE4B}"/>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49" name="直線コネクタ 548">
          <a:extLst>
            <a:ext uri="{FF2B5EF4-FFF2-40B4-BE49-F238E27FC236}">
              <a16:creationId xmlns:a16="http://schemas.microsoft.com/office/drawing/2014/main" id="{A73A3DDB-4FED-4B9F-95B6-24B9A8D8D1FA}"/>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50" name="テキスト ボックス 549">
          <a:extLst>
            <a:ext uri="{FF2B5EF4-FFF2-40B4-BE49-F238E27FC236}">
              <a16:creationId xmlns:a16="http://schemas.microsoft.com/office/drawing/2014/main" id="{141EC209-B431-4F66-8F8A-89E6A60B1C45}"/>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51" name="直線コネクタ 550">
          <a:extLst>
            <a:ext uri="{FF2B5EF4-FFF2-40B4-BE49-F238E27FC236}">
              <a16:creationId xmlns:a16="http://schemas.microsoft.com/office/drawing/2014/main" id="{D2CADACD-19F7-481E-A58B-51B3665CCEB2}"/>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552" name="テキスト ボックス 551">
          <a:extLst>
            <a:ext uri="{FF2B5EF4-FFF2-40B4-BE49-F238E27FC236}">
              <a16:creationId xmlns:a16="http://schemas.microsoft.com/office/drawing/2014/main" id="{76F32F4E-9220-4A67-8790-A1F5606F3017}"/>
            </a:ext>
          </a:extLst>
        </xdr:cNvPr>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53" name="直線コネクタ 552">
          <a:extLst>
            <a:ext uri="{FF2B5EF4-FFF2-40B4-BE49-F238E27FC236}">
              <a16:creationId xmlns:a16="http://schemas.microsoft.com/office/drawing/2014/main" id="{6049F8AD-DA77-4AC1-B7FB-DC046EC92C13}"/>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554" name="テキスト ボックス 553">
          <a:extLst>
            <a:ext uri="{FF2B5EF4-FFF2-40B4-BE49-F238E27FC236}">
              <a16:creationId xmlns:a16="http://schemas.microsoft.com/office/drawing/2014/main" id="{6BE2CA61-6481-4A2E-B558-35FBFC2CDC83}"/>
            </a:ext>
          </a:extLst>
        </xdr:cNvPr>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55" name="【児童館】&#10;有形固定資産減価償却率グラフ枠">
          <a:extLst>
            <a:ext uri="{FF2B5EF4-FFF2-40B4-BE49-F238E27FC236}">
              <a16:creationId xmlns:a16="http://schemas.microsoft.com/office/drawing/2014/main" id="{1D97DF78-08F2-44BD-9833-0E45736905E2}"/>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79</xdr:row>
      <xdr:rowOff>19050</xdr:rowOff>
    </xdr:from>
    <xdr:to>
      <xdr:col>85</xdr:col>
      <xdr:colOff>126364</xdr:colOff>
      <xdr:row>86</xdr:row>
      <xdr:rowOff>114300</xdr:rowOff>
    </xdr:to>
    <xdr:cxnSp macro="">
      <xdr:nvCxnSpPr>
        <xdr:cNvPr id="556" name="直線コネクタ 555">
          <a:extLst>
            <a:ext uri="{FF2B5EF4-FFF2-40B4-BE49-F238E27FC236}">
              <a16:creationId xmlns:a16="http://schemas.microsoft.com/office/drawing/2014/main" id="{E5721A49-D324-4829-9A56-097B92F55745}"/>
            </a:ext>
          </a:extLst>
        </xdr:cNvPr>
        <xdr:cNvCxnSpPr/>
      </xdr:nvCxnSpPr>
      <xdr:spPr>
        <a:xfrm flipV="1">
          <a:off x="16318864" y="135636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469744" cy="259045"/>
    <xdr:sp macro="" textlink="">
      <xdr:nvSpPr>
        <xdr:cNvPr id="557" name="【児童館】&#10;有形固定資産減価償却率最小値テキスト">
          <a:extLst>
            <a:ext uri="{FF2B5EF4-FFF2-40B4-BE49-F238E27FC236}">
              <a16:creationId xmlns:a16="http://schemas.microsoft.com/office/drawing/2014/main" id="{05F04ED2-EF09-4F27-BE30-559D49A0D22E}"/>
            </a:ext>
          </a:extLst>
        </xdr:cNvPr>
        <xdr:cNvSpPr txBox="1"/>
      </xdr:nvSpPr>
      <xdr:spPr>
        <a:xfrm>
          <a:off x="16357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558" name="直線コネクタ 557">
          <a:extLst>
            <a:ext uri="{FF2B5EF4-FFF2-40B4-BE49-F238E27FC236}">
              <a16:creationId xmlns:a16="http://schemas.microsoft.com/office/drawing/2014/main" id="{4C59A1DC-B696-4E42-B272-80443FDD4DC8}"/>
            </a:ext>
          </a:extLst>
        </xdr:cNvPr>
        <xdr:cNvCxnSpPr/>
      </xdr:nvCxnSpPr>
      <xdr:spPr>
        <a:xfrm>
          <a:off x="16230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137177</xdr:rowOff>
    </xdr:from>
    <xdr:ext cx="405111" cy="259045"/>
    <xdr:sp macro="" textlink="">
      <xdr:nvSpPr>
        <xdr:cNvPr id="559" name="【児童館】&#10;有形固定資産減価償却率最大値テキスト">
          <a:extLst>
            <a:ext uri="{FF2B5EF4-FFF2-40B4-BE49-F238E27FC236}">
              <a16:creationId xmlns:a16="http://schemas.microsoft.com/office/drawing/2014/main" id="{9263824D-BF59-4D7E-8311-C34381798712}"/>
            </a:ext>
          </a:extLst>
        </xdr:cNvPr>
        <xdr:cNvSpPr txBox="1"/>
      </xdr:nvSpPr>
      <xdr:spPr>
        <a:xfrm>
          <a:off x="16357600" y="13338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19050</xdr:rowOff>
    </xdr:from>
    <xdr:to>
      <xdr:col>86</xdr:col>
      <xdr:colOff>25400</xdr:colOff>
      <xdr:row>79</xdr:row>
      <xdr:rowOff>19050</xdr:rowOff>
    </xdr:to>
    <xdr:cxnSp macro="">
      <xdr:nvCxnSpPr>
        <xdr:cNvPr id="560" name="直線コネクタ 559">
          <a:extLst>
            <a:ext uri="{FF2B5EF4-FFF2-40B4-BE49-F238E27FC236}">
              <a16:creationId xmlns:a16="http://schemas.microsoft.com/office/drawing/2014/main" id="{9DA2EE90-A9A6-44B9-AE1E-9148A8ECD0CA}"/>
            </a:ext>
          </a:extLst>
        </xdr:cNvPr>
        <xdr:cNvCxnSpPr/>
      </xdr:nvCxnSpPr>
      <xdr:spPr>
        <a:xfrm>
          <a:off x="16230600" y="1356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40022</xdr:rowOff>
    </xdr:from>
    <xdr:ext cx="405111" cy="259045"/>
    <xdr:sp macro="" textlink="">
      <xdr:nvSpPr>
        <xdr:cNvPr id="561" name="【児童館】&#10;有形固定資産減価償却率平均値テキスト">
          <a:extLst>
            <a:ext uri="{FF2B5EF4-FFF2-40B4-BE49-F238E27FC236}">
              <a16:creationId xmlns:a16="http://schemas.microsoft.com/office/drawing/2014/main" id="{F0AE9CCE-726D-4B3C-896A-A7F8DEE4E64C}"/>
            </a:ext>
          </a:extLst>
        </xdr:cNvPr>
        <xdr:cNvSpPr txBox="1"/>
      </xdr:nvSpPr>
      <xdr:spPr>
        <a:xfrm>
          <a:off x="16357600" y="140989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61595</xdr:rowOff>
    </xdr:from>
    <xdr:to>
      <xdr:col>85</xdr:col>
      <xdr:colOff>177800</xdr:colOff>
      <xdr:row>82</xdr:row>
      <xdr:rowOff>163195</xdr:rowOff>
    </xdr:to>
    <xdr:sp macro="" textlink="">
      <xdr:nvSpPr>
        <xdr:cNvPr id="562" name="フローチャート: 判断 561">
          <a:extLst>
            <a:ext uri="{FF2B5EF4-FFF2-40B4-BE49-F238E27FC236}">
              <a16:creationId xmlns:a16="http://schemas.microsoft.com/office/drawing/2014/main" id="{2A2B5AD2-1BA3-4D5A-890B-4BC9737088F1}"/>
            </a:ext>
          </a:extLst>
        </xdr:cNvPr>
        <xdr:cNvSpPr/>
      </xdr:nvSpPr>
      <xdr:spPr>
        <a:xfrm>
          <a:off x="16268700" y="1412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46355</xdr:rowOff>
    </xdr:from>
    <xdr:to>
      <xdr:col>81</xdr:col>
      <xdr:colOff>101600</xdr:colOff>
      <xdr:row>82</xdr:row>
      <xdr:rowOff>147955</xdr:rowOff>
    </xdr:to>
    <xdr:sp macro="" textlink="">
      <xdr:nvSpPr>
        <xdr:cNvPr id="563" name="フローチャート: 判断 562">
          <a:extLst>
            <a:ext uri="{FF2B5EF4-FFF2-40B4-BE49-F238E27FC236}">
              <a16:creationId xmlns:a16="http://schemas.microsoft.com/office/drawing/2014/main" id="{F4CDDE16-D107-4234-8F29-C80853B49B83}"/>
            </a:ext>
          </a:extLst>
        </xdr:cNvPr>
        <xdr:cNvSpPr/>
      </xdr:nvSpPr>
      <xdr:spPr>
        <a:xfrm>
          <a:off x="15430500" y="1410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31114</xdr:rowOff>
    </xdr:from>
    <xdr:to>
      <xdr:col>76</xdr:col>
      <xdr:colOff>165100</xdr:colOff>
      <xdr:row>82</xdr:row>
      <xdr:rowOff>132714</xdr:rowOff>
    </xdr:to>
    <xdr:sp macro="" textlink="">
      <xdr:nvSpPr>
        <xdr:cNvPr id="564" name="フローチャート: 判断 563">
          <a:extLst>
            <a:ext uri="{FF2B5EF4-FFF2-40B4-BE49-F238E27FC236}">
              <a16:creationId xmlns:a16="http://schemas.microsoft.com/office/drawing/2014/main" id="{A17D81A7-EB4E-4AE2-AA29-A2CBDC0BAC50}"/>
            </a:ext>
          </a:extLst>
        </xdr:cNvPr>
        <xdr:cNvSpPr/>
      </xdr:nvSpPr>
      <xdr:spPr>
        <a:xfrm>
          <a:off x="14541500" y="14090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6350</xdr:rowOff>
    </xdr:from>
    <xdr:to>
      <xdr:col>72</xdr:col>
      <xdr:colOff>38100</xdr:colOff>
      <xdr:row>82</xdr:row>
      <xdr:rowOff>107950</xdr:rowOff>
    </xdr:to>
    <xdr:sp macro="" textlink="">
      <xdr:nvSpPr>
        <xdr:cNvPr id="565" name="フローチャート: 判断 564">
          <a:extLst>
            <a:ext uri="{FF2B5EF4-FFF2-40B4-BE49-F238E27FC236}">
              <a16:creationId xmlns:a16="http://schemas.microsoft.com/office/drawing/2014/main" id="{39B2090F-7658-4945-9901-7562ED6F45E9}"/>
            </a:ext>
          </a:extLst>
        </xdr:cNvPr>
        <xdr:cNvSpPr/>
      </xdr:nvSpPr>
      <xdr:spPr>
        <a:xfrm>
          <a:off x="13652500" y="1406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25400</xdr:rowOff>
    </xdr:from>
    <xdr:to>
      <xdr:col>67</xdr:col>
      <xdr:colOff>101600</xdr:colOff>
      <xdr:row>81</xdr:row>
      <xdr:rowOff>127000</xdr:rowOff>
    </xdr:to>
    <xdr:sp macro="" textlink="">
      <xdr:nvSpPr>
        <xdr:cNvPr id="566" name="フローチャート: 判断 565">
          <a:extLst>
            <a:ext uri="{FF2B5EF4-FFF2-40B4-BE49-F238E27FC236}">
              <a16:creationId xmlns:a16="http://schemas.microsoft.com/office/drawing/2014/main" id="{C19D4735-A6B1-40D7-BB6E-A2BE4F4C0AFE}"/>
            </a:ext>
          </a:extLst>
        </xdr:cNvPr>
        <xdr:cNvSpPr/>
      </xdr:nvSpPr>
      <xdr:spPr>
        <a:xfrm>
          <a:off x="12763500" y="1391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67" name="テキスト ボックス 566">
          <a:extLst>
            <a:ext uri="{FF2B5EF4-FFF2-40B4-BE49-F238E27FC236}">
              <a16:creationId xmlns:a16="http://schemas.microsoft.com/office/drawing/2014/main" id="{71C8B594-B397-46C8-9802-9BF758C70C41}"/>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68" name="テキスト ボックス 567">
          <a:extLst>
            <a:ext uri="{FF2B5EF4-FFF2-40B4-BE49-F238E27FC236}">
              <a16:creationId xmlns:a16="http://schemas.microsoft.com/office/drawing/2014/main" id="{44D2213A-082B-407F-AEFF-89368564A394}"/>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69" name="テキスト ボックス 568">
          <a:extLst>
            <a:ext uri="{FF2B5EF4-FFF2-40B4-BE49-F238E27FC236}">
              <a16:creationId xmlns:a16="http://schemas.microsoft.com/office/drawing/2014/main" id="{B8E32B86-5CD2-47B2-81F8-12F489E84021}"/>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70" name="テキスト ボックス 569">
          <a:extLst>
            <a:ext uri="{FF2B5EF4-FFF2-40B4-BE49-F238E27FC236}">
              <a16:creationId xmlns:a16="http://schemas.microsoft.com/office/drawing/2014/main" id="{632C9B03-41F6-463E-B7B4-CC1283F533D7}"/>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71" name="テキスト ボックス 570">
          <a:extLst>
            <a:ext uri="{FF2B5EF4-FFF2-40B4-BE49-F238E27FC236}">
              <a16:creationId xmlns:a16="http://schemas.microsoft.com/office/drawing/2014/main" id="{B3BDFB83-3754-4730-9902-F1DC234AAA32}"/>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84</xdr:row>
      <xdr:rowOff>139700</xdr:rowOff>
    </xdr:from>
    <xdr:to>
      <xdr:col>76</xdr:col>
      <xdr:colOff>165100</xdr:colOff>
      <xdr:row>85</xdr:row>
      <xdr:rowOff>69850</xdr:rowOff>
    </xdr:to>
    <xdr:sp macro="" textlink="">
      <xdr:nvSpPr>
        <xdr:cNvPr id="572" name="楕円 571">
          <a:extLst>
            <a:ext uri="{FF2B5EF4-FFF2-40B4-BE49-F238E27FC236}">
              <a16:creationId xmlns:a16="http://schemas.microsoft.com/office/drawing/2014/main" id="{ADCAC3E5-384A-48C4-B63E-6F3BAA633BEE}"/>
            </a:ext>
          </a:extLst>
        </xdr:cNvPr>
        <xdr:cNvSpPr/>
      </xdr:nvSpPr>
      <xdr:spPr>
        <a:xfrm>
          <a:off x="14541500" y="1454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84</xdr:row>
      <xdr:rowOff>122555</xdr:rowOff>
    </xdr:from>
    <xdr:to>
      <xdr:col>72</xdr:col>
      <xdr:colOff>38100</xdr:colOff>
      <xdr:row>85</xdr:row>
      <xdr:rowOff>52705</xdr:rowOff>
    </xdr:to>
    <xdr:sp macro="" textlink="">
      <xdr:nvSpPr>
        <xdr:cNvPr id="573" name="楕円 572">
          <a:extLst>
            <a:ext uri="{FF2B5EF4-FFF2-40B4-BE49-F238E27FC236}">
              <a16:creationId xmlns:a16="http://schemas.microsoft.com/office/drawing/2014/main" id="{A6D27EA9-D2DC-4B7C-B92D-1A96634C1331}"/>
            </a:ext>
          </a:extLst>
        </xdr:cNvPr>
        <xdr:cNvSpPr/>
      </xdr:nvSpPr>
      <xdr:spPr>
        <a:xfrm>
          <a:off x="13652500" y="14524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85</xdr:row>
      <xdr:rowOff>1905</xdr:rowOff>
    </xdr:from>
    <xdr:to>
      <xdr:col>76</xdr:col>
      <xdr:colOff>114300</xdr:colOff>
      <xdr:row>85</xdr:row>
      <xdr:rowOff>19050</xdr:rowOff>
    </xdr:to>
    <xdr:cxnSp macro="">
      <xdr:nvCxnSpPr>
        <xdr:cNvPr id="574" name="直線コネクタ 573">
          <a:extLst>
            <a:ext uri="{FF2B5EF4-FFF2-40B4-BE49-F238E27FC236}">
              <a16:creationId xmlns:a16="http://schemas.microsoft.com/office/drawing/2014/main" id="{058B4521-A7F0-4F30-B896-97BBC1E6976B}"/>
            </a:ext>
          </a:extLst>
        </xdr:cNvPr>
        <xdr:cNvCxnSpPr/>
      </xdr:nvCxnSpPr>
      <xdr:spPr>
        <a:xfrm>
          <a:off x="13703300" y="14575155"/>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164482</xdr:rowOff>
    </xdr:from>
    <xdr:ext cx="405111" cy="259045"/>
    <xdr:sp macro="" textlink="">
      <xdr:nvSpPr>
        <xdr:cNvPr id="575" name="n_1aveValue【児童館】&#10;有形固定資産減価償却率">
          <a:extLst>
            <a:ext uri="{FF2B5EF4-FFF2-40B4-BE49-F238E27FC236}">
              <a16:creationId xmlns:a16="http://schemas.microsoft.com/office/drawing/2014/main" id="{4AA2AC78-4C02-4CEE-AA12-51AD3BA7F2BF}"/>
            </a:ext>
          </a:extLst>
        </xdr:cNvPr>
        <xdr:cNvSpPr txBox="1"/>
      </xdr:nvSpPr>
      <xdr:spPr>
        <a:xfrm>
          <a:off x="15266044" y="13880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149241</xdr:rowOff>
    </xdr:from>
    <xdr:ext cx="405111" cy="259045"/>
    <xdr:sp macro="" textlink="">
      <xdr:nvSpPr>
        <xdr:cNvPr id="576" name="n_2aveValue【児童館】&#10;有形固定資産減価償却率">
          <a:extLst>
            <a:ext uri="{FF2B5EF4-FFF2-40B4-BE49-F238E27FC236}">
              <a16:creationId xmlns:a16="http://schemas.microsoft.com/office/drawing/2014/main" id="{25290717-BC69-41E4-92B5-0FDC79DD7156}"/>
            </a:ext>
          </a:extLst>
        </xdr:cNvPr>
        <xdr:cNvSpPr txBox="1"/>
      </xdr:nvSpPr>
      <xdr:spPr>
        <a:xfrm>
          <a:off x="14389744" y="13865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124477</xdr:rowOff>
    </xdr:from>
    <xdr:ext cx="405111" cy="259045"/>
    <xdr:sp macro="" textlink="">
      <xdr:nvSpPr>
        <xdr:cNvPr id="577" name="n_3aveValue【児童館】&#10;有形固定資産減価償却率">
          <a:extLst>
            <a:ext uri="{FF2B5EF4-FFF2-40B4-BE49-F238E27FC236}">
              <a16:creationId xmlns:a16="http://schemas.microsoft.com/office/drawing/2014/main" id="{B50C4474-9CA3-4592-8354-D50E4D304CD1}"/>
            </a:ext>
          </a:extLst>
        </xdr:cNvPr>
        <xdr:cNvSpPr txBox="1"/>
      </xdr:nvSpPr>
      <xdr:spPr>
        <a:xfrm>
          <a:off x="13500744" y="1384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143527</xdr:rowOff>
    </xdr:from>
    <xdr:ext cx="405111" cy="259045"/>
    <xdr:sp macro="" textlink="">
      <xdr:nvSpPr>
        <xdr:cNvPr id="578" name="n_4aveValue【児童館】&#10;有形固定資産減価償却率">
          <a:extLst>
            <a:ext uri="{FF2B5EF4-FFF2-40B4-BE49-F238E27FC236}">
              <a16:creationId xmlns:a16="http://schemas.microsoft.com/office/drawing/2014/main" id="{0E407DDF-061A-41E8-B29E-8EEF75F253E9}"/>
            </a:ext>
          </a:extLst>
        </xdr:cNvPr>
        <xdr:cNvSpPr txBox="1"/>
      </xdr:nvSpPr>
      <xdr:spPr>
        <a:xfrm>
          <a:off x="12611744" y="13688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85</xdr:row>
      <xdr:rowOff>60977</xdr:rowOff>
    </xdr:from>
    <xdr:ext cx="405111" cy="259045"/>
    <xdr:sp macro="" textlink="">
      <xdr:nvSpPr>
        <xdr:cNvPr id="579" name="n_2mainValue【児童館】&#10;有形固定資産減価償却率">
          <a:extLst>
            <a:ext uri="{FF2B5EF4-FFF2-40B4-BE49-F238E27FC236}">
              <a16:creationId xmlns:a16="http://schemas.microsoft.com/office/drawing/2014/main" id="{3D67EA77-13E3-4B30-9D30-32387E919F87}"/>
            </a:ext>
          </a:extLst>
        </xdr:cNvPr>
        <xdr:cNvSpPr txBox="1"/>
      </xdr:nvSpPr>
      <xdr:spPr>
        <a:xfrm>
          <a:off x="14389744" y="1463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85</xdr:row>
      <xdr:rowOff>43832</xdr:rowOff>
    </xdr:from>
    <xdr:ext cx="405111" cy="259045"/>
    <xdr:sp macro="" textlink="">
      <xdr:nvSpPr>
        <xdr:cNvPr id="580" name="n_3mainValue【児童館】&#10;有形固定資産減価償却率">
          <a:extLst>
            <a:ext uri="{FF2B5EF4-FFF2-40B4-BE49-F238E27FC236}">
              <a16:creationId xmlns:a16="http://schemas.microsoft.com/office/drawing/2014/main" id="{E6116259-7B37-464B-9354-8ABD5C26EC00}"/>
            </a:ext>
          </a:extLst>
        </xdr:cNvPr>
        <xdr:cNvSpPr txBox="1"/>
      </xdr:nvSpPr>
      <xdr:spPr>
        <a:xfrm>
          <a:off x="13500744" y="14617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81" name="正方形/長方形 580">
          <a:extLst>
            <a:ext uri="{FF2B5EF4-FFF2-40B4-BE49-F238E27FC236}">
              <a16:creationId xmlns:a16="http://schemas.microsoft.com/office/drawing/2014/main" id="{EFEF5553-641D-4764-9430-8188F001C8EE}"/>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82" name="正方形/長方形 581">
          <a:extLst>
            <a:ext uri="{FF2B5EF4-FFF2-40B4-BE49-F238E27FC236}">
              <a16:creationId xmlns:a16="http://schemas.microsoft.com/office/drawing/2014/main" id="{45F86B51-A98E-4D32-80F4-362567ECD03F}"/>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83" name="正方形/長方形 582">
          <a:extLst>
            <a:ext uri="{FF2B5EF4-FFF2-40B4-BE49-F238E27FC236}">
              <a16:creationId xmlns:a16="http://schemas.microsoft.com/office/drawing/2014/main" id="{80552BF2-442F-431D-B362-741F57F27E05}"/>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84" name="正方形/長方形 583">
          <a:extLst>
            <a:ext uri="{FF2B5EF4-FFF2-40B4-BE49-F238E27FC236}">
              <a16:creationId xmlns:a16="http://schemas.microsoft.com/office/drawing/2014/main" id="{40AEF731-C5BE-4AE8-8718-F2135B6609EA}"/>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85" name="正方形/長方形 584">
          <a:extLst>
            <a:ext uri="{FF2B5EF4-FFF2-40B4-BE49-F238E27FC236}">
              <a16:creationId xmlns:a16="http://schemas.microsoft.com/office/drawing/2014/main" id="{EBAAE8D1-F498-421D-BA09-146ABBD650D2}"/>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86" name="正方形/長方形 585">
          <a:extLst>
            <a:ext uri="{FF2B5EF4-FFF2-40B4-BE49-F238E27FC236}">
              <a16:creationId xmlns:a16="http://schemas.microsoft.com/office/drawing/2014/main" id="{22EE6BAC-B257-4FB6-BF0D-794D5A4024F2}"/>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87" name="正方形/長方形 586">
          <a:extLst>
            <a:ext uri="{FF2B5EF4-FFF2-40B4-BE49-F238E27FC236}">
              <a16:creationId xmlns:a16="http://schemas.microsoft.com/office/drawing/2014/main" id="{EE560DF3-1BEC-4148-971B-661D893E5B81}"/>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88" name="正方形/長方形 587">
          <a:extLst>
            <a:ext uri="{FF2B5EF4-FFF2-40B4-BE49-F238E27FC236}">
              <a16:creationId xmlns:a16="http://schemas.microsoft.com/office/drawing/2014/main" id="{9B78A6A2-9362-4FCB-B1C5-46E1D9B141FE}"/>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89" name="テキスト ボックス 588">
          <a:extLst>
            <a:ext uri="{FF2B5EF4-FFF2-40B4-BE49-F238E27FC236}">
              <a16:creationId xmlns:a16="http://schemas.microsoft.com/office/drawing/2014/main" id="{8E0B0DAF-AF62-4B18-8A2F-932A572C2F32}"/>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90" name="直線コネクタ 589">
          <a:extLst>
            <a:ext uri="{FF2B5EF4-FFF2-40B4-BE49-F238E27FC236}">
              <a16:creationId xmlns:a16="http://schemas.microsoft.com/office/drawing/2014/main" id="{CE8E5AB8-3858-455B-A5B5-B5860B096D2B}"/>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91" name="直線コネクタ 590">
          <a:extLst>
            <a:ext uri="{FF2B5EF4-FFF2-40B4-BE49-F238E27FC236}">
              <a16:creationId xmlns:a16="http://schemas.microsoft.com/office/drawing/2014/main" id="{1630A2F3-7330-48B1-ABD4-7B5AE2140D1C}"/>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92" name="テキスト ボックス 591">
          <a:extLst>
            <a:ext uri="{FF2B5EF4-FFF2-40B4-BE49-F238E27FC236}">
              <a16:creationId xmlns:a16="http://schemas.microsoft.com/office/drawing/2014/main" id="{91088222-93D1-4189-B376-3FA31AF3FB30}"/>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93" name="直線コネクタ 592">
          <a:extLst>
            <a:ext uri="{FF2B5EF4-FFF2-40B4-BE49-F238E27FC236}">
              <a16:creationId xmlns:a16="http://schemas.microsoft.com/office/drawing/2014/main" id="{0857D84E-CC46-4E5B-9851-1F049125A072}"/>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94" name="テキスト ボックス 593">
          <a:extLst>
            <a:ext uri="{FF2B5EF4-FFF2-40B4-BE49-F238E27FC236}">
              <a16:creationId xmlns:a16="http://schemas.microsoft.com/office/drawing/2014/main" id="{E4616ACB-1884-4BF2-846F-DAFDEE64CD68}"/>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95" name="直線コネクタ 594">
          <a:extLst>
            <a:ext uri="{FF2B5EF4-FFF2-40B4-BE49-F238E27FC236}">
              <a16:creationId xmlns:a16="http://schemas.microsoft.com/office/drawing/2014/main" id="{4FE403E5-7F48-4178-8E9D-D070254AA6EB}"/>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96" name="テキスト ボックス 595">
          <a:extLst>
            <a:ext uri="{FF2B5EF4-FFF2-40B4-BE49-F238E27FC236}">
              <a16:creationId xmlns:a16="http://schemas.microsoft.com/office/drawing/2014/main" id="{4579059E-89BC-4DBF-A145-E2B4A565AA21}"/>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97" name="直線コネクタ 596">
          <a:extLst>
            <a:ext uri="{FF2B5EF4-FFF2-40B4-BE49-F238E27FC236}">
              <a16:creationId xmlns:a16="http://schemas.microsoft.com/office/drawing/2014/main" id="{F891D314-7688-477E-AE3C-98BF97049AF5}"/>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98" name="テキスト ボックス 597">
          <a:extLst>
            <a:ext uri="{FF2B5EF4-FFF2-40B4-BE49-F238E27FC236}">
              <a16:creationId xmlns:a16="http://schemas.microsoft.com/office/drawing/2014/main" id="{4EF33F4D-B225-424A-9288-20EA882F3DA2}"/>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99" name="直線コネクタ 598">
          <a:extLst>
            <a:ext uri="{FF2B5EF4-FFF2-40B4-BE49-F238E27FC236}">
              <a16:creationId xmlns:a16="http://schemas.microsoft.com/office/drawing/2014/main" id="{ADAE495F-ACF1-4125-9F24-DB8CB84590CE}"/>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00" name="テキスト ボックス 599">
          <a:extLst>
            <a:ext uri="{FF2B5EF4-FFF2-40B4-BE49-F238E27FC236}">
              <a16:creationId xmlns:a16="http://schemas.microsoft.com/office/drawing/2014/main" id="{A96B3CDD-A2B3-4FCC-B23F-1DC643DC4E72}"/>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01" name="直線コネクタ 600">
          <a:extLst>
            <a:ext uri="{FF2B5EF4-FFF2-40B4-BE49-F238E27FC236}">
              <a16:creationId xmlns:a16="http://schemas.microsoft.com/office/drawing/2014/main" id="{2953245C-FF41-48FC-8D94-655176D829E5}"/>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02" name="テキスト ボックス 601">
          <a:extLst>
            <a:ext uri="{FF2B5EF4-FFF2-40B4-BE49-F238E27FC236}">
              <a16:creationId xmlns:a16="http://schemas.microsoft.com/office/drawing/2014/main" id="{6CEA1B70-361F-4849-B074-2B1AF0BD561D}"/>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03" name="【児童館】&#10;一人当たり面積グラフ枠">
          <a:extLst>
            <a:ext uri="{FF2B5EF4-FFF2-40B4-BE49-F238E27FC236}">
              <a16:creationId xmlns:a16="http://schemas.microsoft.com/office/drawing/2014/main" id="{05B208F0-338E-465E-BA2E-29BA44E0148F}"/>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76200</xdr:rowOff>
    </xdr:from>
    <xdr:to>
      <xdr:col>116</xdr:col>
      <xdr:colOff>62864</xdr:colOff>
      <xdr:row>86</xdr:row>
      <xdr:rowOff>95250</xdr:rowOff>
    </xdr:to>
    <xdr:cxnSp macro="">
      <xdr:nvCxnSpPr>
        <xdr:cNvPr id="604" name="直線コネクタ 603">
          <a:extLst>
            <a:ext uri="{FF2B5EF4-FFF2-40B4-BE49-F238E27FC236}">
              <a16:creationId xmlns:a16="http://schemas.microsoft.com/office/drawing/2014/main" id="{5366CC4B-650E-47B5-9CF7-5BBA051310BB}"/>
            </a:ext>
          </a:extLst>
        </xdr:cNvPr>
        <xdr:cNvCxnSpPr/>
      </xdr:nvCxnSpPr>
      <xdr:spPr>
        <a:xfrm flipV="1">
          <a:off x="22160864" y="1327785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99077</xdr:rowOff>
    </xdr:from>
    <xdr:ext cx="469744" cy="259045"/>
    <xdr:sp macro="" textlink="">
      <xdr:nvSpPr>
        <xdr:cNvPr id="605" name="【児童館】&#10;一人当たり面積最小値テキスト">
          <a:extLst>
            <a:ext uri="{FF2B5EF4-FFF2-40B4-BE49-F238E27FC236}">
              <a16:creationId xmlns:a16="http://schemas.microsoft.com/office/drawing/2014/main" id="{E632423D-D18A-49B8-B554-FCC056757D16}"/>
            </a:ext>
          </a:extLst>
        </xdr:cNvPr>
        <xdr:cNvSpPr txBox="1"/>
      </xdr:nvSpPr>
      <xdr:spPr>
        <a:xfrm>
          <a:off x="22199600" y="1484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95250</xdr:rowOff>
    </xdr:from>
    <xdr:to>
      <xdr:col>116</xdr:col>
      <xdr:colOff>152400</xdr:colOff>
      <xdr:row>86</xdr:row>
      <xdr:rowOff>95250</xdr:rowOff>
    </xdr:to>
    <xdr:cxnSp macro="">
      <xdr:nvCxnSpPr>
        <xdr:cNvPr id="606" name="直線コネクタ 605">
          <a:extLst>
            <a:ext uri="{FF2B5EF4-FFF2-40B4-BE49-F238E27FC236}">
              <a16:creationId xmlns:a16="http://schemas.microsoft.com/office/drawing/2014/main" id="{6CEEDBF6-A217-4175-91AE-874A42626345}"/>
            </a:ext>
          </a:extLst>
        </xdr:cNvPr>
        <xdr:cNvCxnSpPr/>
      </xdr:nvCxnSpPr>
      <xdr:spPr>
        <a:xfrm>
          <a:off x="22072600" y="1483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22877</xdr:rowOff>
    </xdr:from>
    <xdr:ext cx="469744" cy="259045"/>
    <xdr:sp macro="" textlink="">
      <xdr:nvSpPr>
        <xdr:cNvPr id="607" name="【児童館】&#10;一人当たり面積最大値テキスト">
          <a:extLst>
            <a:ext uri="{FF2B5EF4-FFF2-40B4-BE49-F238E27FC236}">
              <a16:creationId xmlns:a16="http://schemas.microsoft.com/office/drawing/2014/main" id="{CFE52DB1-298D-4005-81C6-F10371E27CBC}"/>
            </a:ext>
          </a:extLst>
        </xdr:cNvPr>
        <xdr:cNvSpPr txBox="1"/>
      </xdr:nvSpPr>
      <xdr:spPr>
        <a:xfrm>
          <a:off x="22199600" y="13053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76200</xdr:rowOff>
    </xdr:from>
    <xdr:to>
      <xdr:col>116</xdr:col>
      <xdr:colOff>152400</xdr:colOff>
      <xdr:row>77</xdr:row>
      <xdr:rowOff>76200</xdr:rowOff>
    </xdr:to>
    <xdr:cxnSp macro="">
      <xdr:nvCxnSpPr>
        <xdr:cNvPr id="608" name="直線コネクタ 607">
          <a:extLst>
            <a:ext uri="{FF2B5EF4-FFF2-40B4-BE49-F238E27FC236}">
              <a16:creationId xmlns:a16="http://schemas.microsoft.com/office/drawing/2014/main" id="{E1152A66-8BC5-48BA-8670-D89353900D23}"/>
            </a:ext>
          </a:extLst>
        </xdr:cNvPr>
        <xdr:cNvCxnSpPr/>
      </xdr:nvCxnSpPr>
      <xdr:spPr>
        <a:xfrm>
          <a:off x="22072600" y="13277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99077</xdr:rowOff>
    </xdr:from>
    <xdr:ext cx="469744" cy="259045"/>
    <xdr:sp macro="" textlink="">
      <xdr:nvSpPr>
        <xdr:cNvPr id="609" name="【児童館】&#10;一人当たり面積平均値テキスト">
          <a:extLst>
            <a:ext uri="{FF2B5EF4-FFF2-40B4-BE49-F238E27FC236}">
              <a16:creationId xmlns:a16="http://schemas.microsoft.com/office/drawing/2014/main" id="{AF4A7F27-67CB-49A7-956F-709F98070177}"/>
            </a:ext>
          </a:extLst>
        </xdr:cNvPr>
        <xdr:cNvSpPr txBox="1"/>
      </xdr:nvSpPr>
      <xdr:spPr>
        <a:xfrm>
          <a:off x="22199600" y="14329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120650</xdr:rowOff>
    </xdr:from>
    <xdr:to>
      <xdr:col>116</xdr:col>
      <xdr:colOff>114300</xdr:colOff>
      <xdr:row>84</xdr:row>
      <xdr:rowOff>50800</xdr:rowOff>
    </xdr:to>
    <xdr:sp macro="" textlink="">
      <xdr:nvSpPr>
        <xdr:cNvPr id="610" name="フローチャート: 判断 609">
          <a:extLst>
            <a:ext uri="{FF2B5EF4-FFF2-40B4-BE49-F238E27FC236}">
              <a16:creationId xmlns:a16="http://schemas.microsoft.com/office/drawing/2014/main" id="{279F9FD2-B8DF-4233-A2A2-0AD12EE4FA11}"/>
            </a:ext>
          </a:extLst>
        </xdr:cNvPr>
        <xdr:cNvSpPr/>
      </xdr:nvSpPr>
      <xdr:spPr>
        <a:xfrm>
          <a:off x="221107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120650</xdr:rowOff>
    </xdr:from>
    <xdr:to>
      <xdr:col>112</xdr:col>
      <xdr:colOff>38100</xdr:colOff>
      <xdr:row>84</xdr:row>
      <xdr:rowOff>50800</xdr:rowOff>
    </xdr:to>
    <xdr:sp macro="" textlink="">
      <xdr:nvSpPr>
        <xdr:cNvPr id="611" name="フローチャート: 判断 610">
          <a:extLst>
            <a:ext uri="{FF2B5EF4-FFF2-40B4-BE49-F238E27FC236}">
              <a16:creationId xmlns:a16="http://schemas.microsoft.com/office/drawing/2014/main" id="{E3CD0FD2-DF45-48D5-8CC2-DF63E50AD771}"/>
            </a:ext>
          </a:extLst>
        </xdr:cNvPr>
        <xdr:cNvSpPr/>
      </xdr:nvSpPr>
      <xdr:spPr>
        <a:xfrm>
          <a:off x="21272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101600</xdr:rowOff>
    </xdr:from>
    <xdr:to>
      <xdr:col>107</xdr:col>
      <xdr:colOff>101600</xdr:colOff>
      <xdr:row>84</xdr:row>
      <xdr:rowOff>31750</xdr:rowOff>
    </xdr:to>
    <xdr:sp macro="" textlink="">
      <xdr:nvSpPr>
        <xdr:cNvPr id="612" name="フローチャート: 判断 611">
          <a:extLst>
            <a:ext uri="{FF2B5EF4-FFF2-40B4-BE49-F238E27FC236}">
              <a16:creationId xmlns:a16="http://schemas.microsoft.com/office/drawing/2014/main" id="{21398C31-DA8A-41CE-BB36-61DC0C669062}"/>
            </a:ext>
          </a:extLst>
        </xdr:cNvPr>
        <xdr:cNvSpPr/>
      </xdr:nvSpPr>
      <xdr:spPr>
        <a:xfrm>
          <a:off x="20383500" y="1433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120650</xdr:rowOff>
    </xdr:from>
    <xdr:to>
      <xdr:col>102</xdr:col>
      <xdr:colOff>165100</xdr:colOff>
      <xdr:row>84</xdr:row>
      <xdr:rowOff>50800</xdr:rowOff>
    </xdr:to>
    <xdr:sp macro="" textlink="">
      <xdr:nvSpPr>
        <xdr:cNvPr id="613" name="フローチャート: 判断 612">
          <a:extLst>
            <a:ext uri="{FF2B5EF4-FFF2-40B4-BE49-F238E27FC236}">
              <a16:creationId xmlns:a16="http://schemas.microsoft.com/office/drawing/2014/main" id="{06C6C49E-7FC1-4A0E-A685-3CCCD37BEFBA}"/>
            </a:ext>
          </a:extLst>
        </xdr:cNvPr>
        <xdr:cNvSpPr/>
      </xdr:nvSpPr>
      <xdr:spPr>
        <a:xfrm>
          <a:off x="19494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139700</xdr:rowOff>
    </xdr:from>
    <xdr:to>
      <xdr:col>98</xdr:col>
      <xdr:colOff>38100</xdr:colOff>
      <xdr:row>84</xdr:row>
      <xdr:rowOff>69850</xdr:rowOff>
    </xdr:to>
    <xdr:sp macro="" textlink="">
      <xdr:nvSpPr>
        <xdr:cNvPr id="614" name="フローチャート: 判断 613">
          <a:extLst>
            <a:ext uri="{FF2B5EF4-FFF2-40B4-BE49-F238E27FC236}">
              <a16:creationId xmlns:a16="http://schemas.microsoft.com/office/drawing/2014/main" id="{FE41B707-C310-44C9-B633-3583BE0D284B}"/>
            </a:ext>
          </a:extLst>
        </xdr:cNvPr>
        <xdr:cNvSpPr/>
      </xdr:nvSpPr>
      <xdr:spPr>
        <a:xfrm>
          <a:off x="18605500" y="1437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15" name="テキスト ボックス 614">
          <a:extLst>
            <a:ext uri="{FF2B5EF4-FFF2-40B4-BE49-F238E27FC236}">
              <a16:creationId xmlns:a16="http://schemas.microsoft.com/office/drawing/2014/main" id="{EA19060A-1829-489F-86F7-CF70043B7F41}"/>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16" name="テキスト ボックス 615">
          <a:extLst>
            <a:ext uri="{FF2B5EF4-FFF2-40B4-BE49-F238E27FC236}">
              <a16:creationId xmlns:a16="http://schemas.microsoft.com/office/drawing/2014/main" id="{4B9AF72C-8396-4948-9D7A-F3202AD7234C}"/>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17" name="テキスト ボックス 616">
          <a:extLst>
            <a:ext uri="{FF2B5EF4-FFF2-40B4-BE49-F238E27FC236}">
              <a16:creationId xmlns:a16="http://schemas.microsoft.com/office/drawing/2014/main" id="{73921B0D-F765-437D-B35D-7D25B796905A}"/>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18" name="テキスト ボックス 617">
          <a:extLst>
            <a:ext uri="{FF2B5EF4-FFF2-40B4-BE49-F238E27FC236}">
              <a16:creationId xmlns:a16="http://schemas.microsoft.com/office/drawing/2014/main" id="{A1064C6F-4560-4CBA-BB05-E12351AAE555}"/>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19" name="テキスト ボックス 618">
          <a:extLst>
            <a:ext uri="{FF2B5EF4-FFF2-40B4-BE49-F238E27FC236}">
              <a16:creationId xmlns:a16="http://schemas.microsoft.com/office/drawing/2014/main" id="{F9CE6438-E588-4F16-B08E-C111B31553EE}"/>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79</xdr:row>
      <xdr:rowOff>25400</xdr:rowOff>
    </xdr:from>
    <xdr:to>
      <xdr:col>107</xdr:col>
      <xdr:colOff>101600</xdr:colOff>
      <xdr:row>79</xdr:row>
      <xdr:rowOff>127000</xdr:rowOff>
    </xdr:to>
    <xdr:sp macro="" textlink="">
      <xdr:nvSpPr>
        <xdr:cNvPr id="620" name="楕円 619">
          <a:extLst>
            <a:ext uri="{FF2B5EF4-FFF2-40B4-BE49-F238E27FC236}">
              <a16:creationId xmlns:a16="http://schemas.microsoft.com/office/drawing/2014/main" id="{2F76F65E-1B76-4C86-A07C-3CF6B31C7ECF}"/>
            </a:ext>
          </a:extLst>
        </xdr:cNvPr>
        <xdr:cNvSpPr/>
      </xdr:nvSpPr>
      <xdr:spPr>
        <a:xfrm>
          <a:off x="20383500" y="13569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79</xdr:row>
      <xdr:rowOff>25400</xdr:rowOff>
    </xdr:from>
    <xdr:to>
      <xdr:col>102</xdr:col>
      <xdr:colOff>165100</xdr:colOff>
      <xdr:row>79</xdr:row>
      <xdr:rowOff>127000</xdr:rowOff>
    </xdr:to>
    <xdr:sp macro="" textlink="">
      <xdr:nvSpPr>
        <xdr:cNvPr id="621" name="楕円 620">
          <a:extLst>
            <a:ext uri="{FF2B5EF4-FFF2-40B4-BE49-F238E27FC236}">
              <a16:creationId xmlns:a16="http://schemas.microsoft.com/office/drawing/2014/main" id="{9923A5BF-B24A-4B01-8FEE-6A961F624353}"/>
            </a:ext>
          </a:extLst>
        </xdr:cNvPr>
        <xdr:cNvSpPr/>
      </xdr:nvSpPr>
      <xdr:spPr>
        <a:xfrm>
          <a:off x="19494500" y="13569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79</xdr:row>
      <xdr:rowOff>76200</xdr:rowOff>
    </xdr:from>
    <xdr:to>
      <xdr:col>107</xdr:col>
      <xdr:colOff>50800</xdr:colOff>
      <xdr:row>79</xdr:row>
      <xdr:rowOff>76200</xdr:rowOff>
    </xdr:to>
    <xdr:cxnSp macro="">
      <xdr:nvCxnSpPr>
        <xdr:cNvPr id="622" name="直線コネクタ 621">
          <a:extLst>
            <a:ext uri="{FF2B5EF4-FFF2-40B4-BE49-F238E27FC236}">
              <a16:creationId xmlns:a16="http://schemas.microsoft.com/office/drawing/2014/main" id="{0B52D5D1-7993-4757-A378-293FD3AFD267}"/>
            </a:ext>
          </a:extLst>
        </xdr:cNvPr>
        <xdr:cNvCxnSpPr/>
      </xdr:nvCxnSpPr>
      <xdr:spPr>
        <a:xfrm>
          <a:off x="19545300" y="136207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67327</xdr:rowOff>
    </xdr:from>
    <xdr:ext cx="469744" cy="259045"/>
    <xdr:sp macro="" textlink="">
      <xdr:nvSpPr>
        <xdr:cNvPr id="623" name="n_1aveValue【児童館】&#10;一人当たり面積">
          <a:extLst>
            <a:ext uri="{FF2B5EF4-FFF2-40B4-BE49-F238E27FC236}">
              <a16:creationId xmlns:a16="http://schemas.microsoft.com/office/drawing/2014/main" id="{14474375-72C2-4FEA-B0B3-404403CD1CAF}"/>
            </a:ext>
          </a:extLst>
        </xdr:cNvPr>
        <xdr:cNvSpPr txBox="1"/>
      </xdr:nvSpPr>
      <xdr:spPr>
        <a:xfrm>
          <a:off x="21075727" y="1412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22877</xdr:rowOff>
    </xdr:from>
    <xdr:ext cx="469744" cy="259045"/>
    <xdr:sp macro="" textlink="">
      <xdr:nvSpPr>
        <xdr:cNvPr id="624" name="n_2aveValue【児童館】&#10;一人当たり面積">
          <a:extLst>
            <a:ext uri="{FF2B5EF4-FFF2-40B4-BE49-F238E27FC236}">
              <a16:creationId xmlns:a16="http://schemas.microsoft.com/office/drawing/2014/main" id="{86C06AC2-72F7-4A33-933F-48AC43FF8928}"/>
            </a:ext>
          </a:extLst>
        </xdr:cNvPr>
        <xdr:cNvSpPr txBox="1"/>
      </xdr:nvSpPr>
      <xdr:spPr>
        <a:xfrm>
          <a:off x="20199427" y="14424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41927</xdr:rowOff>
    </xdr:from>
    <xdr:ext cx="469744" cy="259045"/>
    <xdr:sp macro="" textlink="">
      <xdr:nvSpPr>
        <xdr:cNvPr id="625" name="n_3aveValue【児童館】&#10;一人当たり面積">
          <a:extLst>
            <a:ext uri="{FF2B5EF4-FFF2-40B4-BE49-F238E27FC236}">
              <a16:creationId xmlns:a16="http://schemas.microsoft.com/office/drawing/2014/main" id="{4B994A86-315A-4CF8-B0B9-CC1A215AD9E1}"/>
            </a:ext>
          </a:extLst>
        </xdr:cNvPr>
        <xdr:cNvSpPr txBox="1"/>
      </xdr:nvSpPr>
      <xdr:spPr>
        <a:xfrm>
          <a:off x="19310427" y="1444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86377</xdr:rowOff>
    </xdr:from>
    <xdr:ext cx="469744" cy="259045"/>
    <xdr:sp macro="" textlink="">
      <xdr:nvSpPr>
        <xdr:cNvPr id="626" name="n_4aveValue【児童館】&#10;一人当たり面積">
          <a:extLst>
            <a:ext uri="{FF2B5EF4-FFF2-40B4-BE49-F238E27FC236}">
              <a16:creationId xmlns:a16="http://schemas.microsoft.com/office/drawing/2014/main" id="{EFCFF8FE-B652-44E3-ABD9-F4693E70E0A5}"/>
            </a:ext>
          </a:extLst>
        </xdr:cNvPr>
        <xdr:cNvSpPr txBox="1"/>
      </xdr:nvSpPr>
      <xdr:spPr>
        <a:xfrm>
          <a:off x="18421427" y="14145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77</xdr:row>
      <xdr:rowOff>143527</xdr:rowOff>
    </xdr:from>
    <xdr:ext cx="469744" cy="259045"/>
    <xdr:sp macro="" textlink="">
      <xdr:nvSpPr>
        <xdr:cNvPr id="627" name="n_2mainValue【児童館】&#10;一人当たり面積">
          <a:extLst>
            <a:ext uri="{FF2B5EF4-FFF2-40B4-BE49-F238E27FC236}">
              <a16:creationId xmlns:a16="http://schemas.microsoft.com/office/drawing/2014/main" id="{B7EEE872-3B55-4B8E-B73A-AFE1F2F7258B}"/>
            </a:ext>
          </a:extLst>
        </xdr:cNvPr>
        <xdr:cNvSpPr txBox="1"/>
      </xdr:nvSpPr>
      <xdr:spPr>
        <a:xfrm>
          <a:off x="20199427" y="13345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77</xdr:row>
      <xdr:rowOff>143527</xdr:rowOff>
    </xdr:from>
    <xdr:ext cx="469744" cy="259045"/>
    <xdr:sp macro="" textlink="">
      <xdr:nvSpPr>
        <xdr:cNvPr id="628" name="n_3mainValue【児童館】&#10;一人当たり面積">
          <a:extLst>
            <a:ext uri="{FF2B5EF4-FFF2-40B4-BE49-F238E27FC236}">
              <a16:creationId xmlns:a16="http://schemas.microsoft.com/office/drawing/2014/main" id="{31100FD8-1615-446B-A5F6-058AD7F09C56}"/>
            </a:ext>
          </a:extLst>
        </xdr:cNvPr>
        <xdr:cNvSpPr txBox="1"/>
      </xdr:nvSpPr>
      <xdr:spPr>
        <a:xfrm>
          <a:off x="19310427" y="13345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29" name="正方形/長方形 628">
          <a:extLst>
            <a:ext uri="{FF2B5EF4-FFF2-40B4-BE49-F238E27FC236}">
              <a16:creationId xmlns:a16="http://schemas.microsoft.com/office/drawing/2014/main" id="{8EEB8FFF-B931-4046-9F61-1B01CA81BD62}"/>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30" name="正方形/長方形 629">
          <a:extLst>
            <a:ext uri="{FF2B5EF4-FFF2-40B4-BE49-F238E27FC236}">
              <a16:creationId xmlns:a16="http://schemas.microsoft.com/office/drawing/2014/main" id="{36000449-D75A-4831-9ACC-8994421BBDF8}"/>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31" name="正方形/長方形 630">
          <a:extLst>
            <a:ext uri="{FF2B5EF4-FFF2-40B4-BE49-F238E27FC236}">
              <a16:creationId xmlns:a16="http://schemas.microsoft.com/office/drawing/2014/main" id="{61FCEC78-BA7B-436A-B2C6-4D0EF1AA9EE1}"/>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32" name="正方形/長方形 631">
          <a:extLst>
            <a:ext uri="{FF2B5EF4-FFF2-40B4-BE49-F238E27FC236}">
              <a16:creationId xmlns:a16="http://schemas.microsoft.com/office/drawing/2014/main" id="{8D2C5543-A132-4561-BEA4-8A0CBF20821D}"/>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33" name="正方形/長方形 632">
          <a:extLst>
            <a:ext uri="{FF2B5EF4-FFF2-40B4-BE49-F238E27FC236}">
              <a16:creationId xmlns:a16="http://schemas.microsoft.com/office/drawing/2014/main" id="{CDD43704-BC4B-4566-A588-B33351A02B6D}"/>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34" name="正方形/長方形 633">
          <a:extLst>
            <a:ext uri="{FF2B5EF4-FFF2-40B4-BE49-F238E27FC236}">
              <a16:creationId xmlns:a16="http://schemas.microsoft.com/office/drawing/2014/main" id="{F4A2B37C-00D3-459D-927A-8F5E502C7DEA}"/>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35" name="正方形/長方形 634">
          <a:extLst>
            <a:ext uri="{FF2B5EF4-FFF2-40B4-BE49-F238E27FC236}">
              <a16:creationId xmlns:a16="http://schemas.microsoft.com/office/drawing/2014/main" id="{5FD6030D-225C-4446-89D8-F1154E88BE9E}"/>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36" name="正方形/長方形 635">
          <a:extLst>
            <a:ext uri="{FF2B5EF4-FFF2-40B4-BE49-F238E27FC236}">
              <a16:creationId xmlns:a16="http://schemas.microsoft.com/office/drawing/2014/main" id="{CEF7B7B4-17F5-42C4-904D-059850C3BA27}"/>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37" name="テキスト ボックス 636">
          <a:extLst>
            <a:ext uri="{FF2B5EF4-FFF2-40B4-BE49-F238E27FC236}">
              <a16:creationId xmlns:a16="http://schemas.microsoft.com/office/drawing/2014/main" id="{E6644B71-8A5C-4A37-9D31-A4F87F053313}"/>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38" name="直線コネクタ 637">
          <a:extLst>
            <a:ext uri="{FF2B5EF4-FFF2-40B4-BE49-F238E27FC236}">
              <a16:creationId xmlns:a16="http://schemas.microsoft.com/office/drawing/2014/main" id="{81C1FE52-EF14-4517-AA26-64E49796AD87}"/>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39" name="テキスト ボックス 638">
          <a:extLst>
            <a:ext uri="{FF2B5EF4-FFF2-40B4-BE49-F238E27FC236}">
              <a16:creationId xmlns:a16="http://schemas.microsoft.com/office/drawing/2014/main" id="{CEAFE0C2-E6FC-4D61-92F4-7EFFA7151944}"/>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40" name="直線コネクタ 639">
          <a:extLst>
            <a:ext uri="{FF2B5EF4-FFF2-40B4-BE49-F238E27FC236}">
              <a16:creationId xmlns:a16="http://schemas.microsoft.com/office/drawing/2014/main" id="{66F39215-89E3-4102-AF9A-D7AC22BF1799}"/>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641" name="テキスト ボックス 640">
          <a:extLst>
            <a:ext uri="{FF2B5EF4-FFF2-40B4-BE49-F238E27FC236}">
              <a16:creationId xmlns:a16="http://schemas.microsoft.com/office/drawing/2014/main" id="{362CE35B-3F23-4FF9-809C-408A2F89E1E2}"/>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42" name="直線コネクタ 641">
          <a:extLst>
            <a:ext uri="{FF2B5EF4-FFF2-40B4-BE49-F238E27FC236}">
              <a16:creationId xmlns:a16="http://schemas.microsoft.com/office/drawing/2014/main" id="{2E24906B-4826-4F90-A423-ED1425D53357}"/>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43" name="テキスト ボックス 642">
          <a:extLst>
            <a:ext uri="{FF2B5EF4-FFF2-40B4-BE49-F238E27FC236}">
              <a16:creationId xmlns:a16="http://schemas.microsoft.com/office/drawing/2014/main" id="{E38ED8F4-1622-475C-9038-D486C19D7C84}"/>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44" name="直線コネクタ 643">
          <a:extLst>
            <a:ext uri="{FF2B5EF4-FFF2-40B4-BE49-F238E27FC236}">
              <a16:creationId xmlns:a16="http://schemas.microsoft.com/office/drawing/2014/main" id="{EB33662A-F1FF-4BFD-8ECE-9F19089E37B7}"/>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45" name="テキスト ボックス 644">
          <a:extLst>
            <a:ext uri="{FF2B5EF4-FFF2-40B4-BE49-F238E27FC236}">
              <a16:creationId xmlns:a16="http://schemas.microsoft.com/office/drawing/2014/main" id="{3F506068-09F0-4C3C-8320-030784DFD678}"/>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46" name="直線コネクタ 645">
          <a:extLst>
            <a:ext uri="{FF2B5EF4-FFF2-40B4-BE49-F238E27FC236}">
              <a16:creationId xmlns:a16="http://schemas.microsoft.com/office/drawing/2014/main" id="{AACF39C5-291C-464D-93E4-FBECB9DF7155}"/>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47" name="テキスト ボックス 646">
          <a:extLst>
            <a:ext uri="{FF2B5EF4-FFF2-40B4-BE49-F238E27FC236}">
              <a16:creationId xmlns:a16="http://schemas.microsoft.com/office/drawing/2014/main" id="{03A8B0A4-2125-4E4B-9119-3161E5E06AC6}"/>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48" name="直線コネクタ 647">
          <a:extLst>
            <a:ext uri="{FF2B5EF4-FFF2-40B4-BE49-F238E27FC236}">
              <a16:creationId xmlns:a16="http://schemas.microsoft.com/office/drawing/2014/main" id="{7E9E64BF-CCAF-47B1-9EEB-8D8F80D51094}"/>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649" name="テキスト ボックス 648">
          <a:extLst>
            <a:ext uri="{FF2B5EF4-FFF2-40B4-BE49-F238E27FC236}">
              <a16:creationId xmlns:a16="http://schemas.microsoft.com/office/drawing/2014/main" id="{143E4255-6377-40B3-A8D7-3EC20C913CE1}"/>
            </a:ext>
          </a:extLst>
        </xdr:cNvPr>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50" name="直線コネクタ 649">
          <a:extLst>
            <a:ext uri="{FF2B5EF4-FFF2-40B4-BE49-F238E27FC236}">
              <a16:creationId xmlns:a16="http://schemas.microsoft.com/office/drawing/2014/main" id="{F4A7C076-20F5-4C17-8FDC-4BB6A59C3BDC}"/>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651" name="テキスト ボックス 650">
          <a:extLst>
            <a:ext uri="{FF2B5EF4-FFF2-40B4-BE49-F238E27FC236}">
              <a16:creationId xmlns:a16="http://schemas.microsoft.com/office/drawing/2014/main" id="{35EF5973-F1E3-4304-A246-B5C189CC79B8}"/>
            </a:ext>
          </a:extLst>
        </xdr:cNvPr>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52" name="【公民館】&#10;有形固定資産減価償却率グラフ枠">
          <a:extLst>
            <a:ext uri="{FF2B5EF4-FFF2-40B4-BE49-F238E27FC236}">
              <a16:creationId xmlns:a16="http://schemas.microsoft.com/office/drawing/2014/main" id="{C299C83E-2068-4351-AFE3-5D19C1B80C1E}"/>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152400</xdr:rowOff>
    </xdr:from>
    <xdr:to>
      <xdr:col>85</xdr:col>
      <xdr:colOff>126364</xdr:colOff>
      <xdr:row>108</xdr:row>
      <xdr:rowOff>70486</xdr:rowOff>
    </xdr:to>
    <xdr:cxnSp macro="">
      <xdr:nvCxnSpPr>
        <xdr:cNvPr id="653" name="直線コネクタ 652">
          <a:extLst>
            <a:ext uri="{FF2B5EF4-FFF2-40B4-BE49-F238E27FC236}">
              <a16:creationId xmlns:a16="http://schemas.microsoft.com/office/drawing/2014/main" id="{E357C2E4-BE1F-4560-8CC4-44C3758848AA}"/>
            </a:ext>
          </a:extLst>
        </xdr:cNvPr>
        <xdr:cNvCxnSpPr/>
      </xdr:nvCxnSpPr>
      <xdr:spPr>
        <a:xfrm flipV="1">
          <a:off x="16318864" y="17297400"/>
          <a:ext cx="0" cy="12896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74313</xdr:rowOff>
    </xdr:from>
    <xdr:ext cx="405111" cy="259045"/>
    <xdr:sp macro="" textlink="">
      <xdr:nvSpPr>
        <xdr:cNvPr id="654" name="【公民館】&#10;有形固定資産減価償却率最小値テキスト">
          <a:extLst>
            <a:ext uri="{FF2B5EF4-FFF2-40B4-BE49-F238E27FC236}">
              <a16:creationId xmlns:a16="http://schemas.microsoft.com/office/drawing/2014/main" id="{732E5732-2819-495D-95DF-5F426B3349BF}"/>
            </a:ext>
          </a:extLst>
        </xdr:cNvPr>
        <xdr:cNvSpPr txBox="1"/>
      </xdr:nvSpPr>
      <xdr:spPr>
        <a:xfrm>
          <a:off x="16357600" y="18590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70486</xdr:rowOff>
    </xdr:from>
    <xdr:to>
      <xdr:col>86</xdr:col>
      <xdr:colOff>25400</xdr:colOff>
      <xdr:row>108</xdr:row>
      <xdr:rowOff>70486</xdr:rowOff>
    </xdr:to>
    <xdr:cxnSp macro="">
      <xdr:nvCxnSpPr>
        <xdr:cNvPr id="655" name="直線コネクタ 654">
          <a:extLst>
            <a:ext uri="{FF2B5EF4-FFF2-40B4-BE49-F238E27FC236}">
              <a16:creationId xmlns:a16="http://schemas.microsoft.com/office/drawing/2014/main" id="{7BDDD868-5869-477D-9758-97F9DE39F9CB}"/>
            </a:ext>
          </a:extLst>
        </xdr:cNvPr>
        <xdr:cNvCxnSpPr/>
      </xdr:nvCxnSpPr>
      <xdr:spPr>
        <a:xfrm>
          <a:off x="16230600" y="185870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99077</xdr:rowOff>
    </xdr:from>
    <xdr:ext cx="405111" cy="259045"/>
    <xdr:sp macro="" textlink="">
      <xdr:nvSpPr>
        <xdr:cNvPr id="656" name="【公民館】&#10;有形固定資産減価償却率最大値テキスト">
          <a:extLst>
            <a:ext uri="{FF2B5EF4-FFF2-40B4-BE49-F238E27FC236}">
              <a16:creationId xmlns:a16="http://schemas.microsoft.com/office/drawing/2014/main" id="{1FC9FF6B-D6D6-4CD3-A126-CAF0D9070EFA}"/>
            </a:ext>
          </a:extLst>
        </xdr:cNvPr>
        <xdr:cNvSpPr txBox="1"/>
      </xdr:nvSpPr>
      <xdr:spPr>
        <a:xfrm>
          <a:off x="16357600" y="17072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152400</xdr:rowOff>
    </xdr:from>
    <xdr:to>
      <xdr:col>86</xdr:col>
      <xdr:colOff>25400</xdr:colOff>
      <xdr:row>100</xdr:row>
      <xdr:rowOff>152400</xdr:rowOff>
    </xdr:to>
    <xdr:cxnSp macro="">
      <xdr:nvCxnSpPr>
        <xdr:cNvPr id="657" name="直線コネクタ 656">
          <a:extLst>
            <a:ext uri="{FF2B5EF4-FFF2-40B4-BE49-F238E27FC236}">
              <a16:creationId xmlns:a16="http://schemas.microsoft.com/office/drawing/2014/main" id="{E2E3F7A8-CC6F-4C4D-AA7A-E2AB72646775}"/>
            </a:ext>
          </a:extLst>
        </xdr:cNvPr>
        <xdr:cNvCxnSpPr/>
      </xdr:nvCxnSpPr>
      <xdr:spPr>
        <a:xfrm>
          <a:off x="16230600" y="1729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161941</xdr:rowOff>
    </xdr:from>
    <xdr:ext cx="405111" cy="259045"/>
    <xdr:sp macro="" textlink="">
      <xdr:nvSpPr>
        <xdr:cNvPr id="658" name="【公民館】&#10;有形固定資産減価償却率平均値テキスト">
          <a:extLst>
            <a:ext uri="{FF2B5EF4-FFF2-40B4-BE49-F238E27FC236}">
              <a16:creationId xmlns:a16="http://schemas.microsoft.com/office/drawing/2014/main" id="{826C37D6-1D98-4BE3-972D-975F3679BD35}"/>
            </a:ext>
          </a:extLst>
        </xdr:cNvPr>
        <xdr:cNvSpPr txBox="1"/>
      </xdr:nvSpPr>
      <xdr:spPr>
        <a:xfrm>
          <a:off x="16357600" y="178212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12064</xdr:rowOff>
    </xdr:from>
    <xdr:to>
      <xdr:col>85</xdr:col>
      <xdr:colOff>177800</xdr:colOff>
      <xdr:row>104</xdr:row>
      <xdr:rowOff>113664</xdr:rowOff>
    </xdr:to>
    <xdr:sp macro="" textlink="">
      <xdr:nvSpPr>
        <xdr:cNvPr id="659" name="フローチャート: 判断 658">
          <a:extLst>
            <a:ext uri="{FF2B5EF4-FFF2-40B4-BE49-F238E27FC236}">
              <a16:creationId xmlns:a16="http://schemas.microsoft.com/office/drawing/2014/main" id="{884B487B-CA73-4E05-A986-1F42BB1D767F}"/>
            </a:ext>
          </a:extLst>
        </xdr:cNvPr>
        <xdr:cNvSpPr/>
      </xdr:nvSpPr>
      <xdr:spPr>
        <a:xfrm>
          <a:off x="16268700" y="17842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153036</xdr:rowOff>
    </xdr:from>
    <xdr:to>
      <xdr:col>81</xdr:col>
      <xdr:colOff>101600</xdr:colOff>
      <xdr:row>104</xdr:row>
      <xdr:rowOff>83186</xdr:rowOff>
    </xdr:to>
    <xdr:sp macro="" textlink="">
      <xdr:nvSpPr>
        <xdr:cNvPr id="660" name="フローチャート: 判断 659">
          <a:extLst>
            <a:ext uri="{FF2B5EF4-FFF2-40B4-BE49-F238E27FC236}">
              <a16:creationId xmlns:a16="http://schemas.microsoft.com/office/drawing/2014/main" id="{4DD76B26-482D-4E46-A047-FB25E88E8507}"/>
            </a:ext>
          </a:extLst>
        </xdr:cNvPr>
        <xdr:cNvSpPr/>
      </xdr:nvSpPr>
      <xdr:spPr>
        <a:xfrm>
          <a:off x="15430500" y="17812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135889</xdr:rowOff>
    </xdr:from>
    <xdr:to>
      <xdr:col>76</xdr:col>
      <xdr:colOff>165100</xdr:colOff>
      <xdr:row>104</xdr:row>
      <xdr:rowOff>66039</xdr:rowOff>
    </xdr:to>
    <xdr:sp macro="" textlink="">
      <xdr:nvSpPr>
        <xdr:cNvPr id="661" name="フローチャート: 判断 660">
          <a:extLst>
            <a:ext uri="{FF2B5EF4-FFF2-40B4-BE49-F238E27FC236}">
              <a16:creationId xmlns:a16="http://schemas.microsoft.com/office/drawing/2014/main" id="{20F0ACC7-86F1-493B-83F7-61C35F8D0A9E}"/>
            </a:ext>
          </a:extLst>
        </xdr:cNvPr>
        <xdr:cNvSpPr/>
      </xdr:nvSpPr>
      <xdr:spPr>
        <a:xfrm>
          <a:off x="14541500" y="17795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120650</xdr:rowOff>
    </xdr:from>
    <xdr:to>
      <xdr:col>72</xdr:col>
      <xdr:colOff>38100</xdr:colOff>
      <xdr:row>104</xdr:row>
      <xdr:rowOff>50800</xdr:rowOff>
    </xdr:to>
    <xdr:sp macro="" textlink="">
      <xdr:nvSpPr>
        <xdr:cNvPr id="662" name="フローチャート: 判断 661">
          <a:extLst>
            <a:ext uri="{FF2B5EF4-FFF2-40B4-BE49-F238E27FC236}">
              <a16:creationId xmlns:a16="http://schemas.microsoft.com/office/drawing/2014/main" id="{29D2DC79-9AB3-4EE5-890F-D08A3D4A0945}"/>
            </a:ext>
          </a:extLst>
        </xdr:cNvPr>
        <xdr:cNvSpPr/>
      </xdr:nvSpPr>
      <xdr:spPr>
        <a:xfrm>
          <a:off x="13652500" y="1778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74930</xdr:rowOff>
    </xdr:from>
    <xdr:to>
      <xdr:col>67</xdr:col>
      <xdr:colOff>101600</xdr:colOff>
      <xdr:row>104</xdr:row>
      <xdr:rowOff>5080</xdr:rowOff>
    </xdr:to>
    <xdr:sp macro="" textlink="">
      <xdr:nvSpPr>
        <xdr:cNvPr id="663" name="フローチャート: 判断 662">
          <a:extLst>
            <a:ext uri="{FF2B5EF4-FFF2-40B4-BE49-F238E27FC236}">
              <a16:creationId xmlns:a16="http://schemas.microsoft.com/office/drawing/2014/main" id="{43897BF7-7666-479D-9021-5247C6DBAD17}"/>
            </a:ext>
          </a:extLst>
        </xdr:cNvPr>
        <xdr:cNvSpPr/>
      </xdr:nvSpPr>
      <xdr:spPr>
        <a:xfrm>
          <a:off x="12763500" y="17734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64" name="テキスト ボックス 663">
          <a:extLst>
            <a:ext uri="{FF2B5EF4-FFF2-40B4-BE49-F238E27FC236}">
              <a16:creationId xmlns:a16="http://schemas.microsoft.com/office/drawing/2014/main" id="{3DFB87AE-9F05-431B-B163-E795C9D0ECD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65" name="テキスト ボックス 664">
          <a:extLst>
            <a:ext uri="{FF2B5EF4-FFF2-40B4-BE49-F238E27FC236}">
              <a16:creationId xmlns:a16="http://schemas.microsoft.com/office/drawing/2014/main" id="{9C2B8A10-7663-4C32-91B7-12D70EFD5263}"/>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66" name="テキスト ボックス 665">
          <a:extLst>
            <a:ext uri="{FF2B5EF4-FFF2-40B4-BE49-F238E27FC236}">
              <a16:creationId xmlns:a16="http://schemas.microsoft.com/office/drawing/2014/main" id="{34BF2953-E24B-45FB-A867-5CEC233DC49B}"/>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67" name="テキスト ボックス 666">
          <a:extLst>
            <a:ext uri="{FF2B5EF4-FFF2-40B4-BE49-F238E27FC236}">
              <a16:creationId xmlns:a16="http://schemas.microsoft.com/office/drawing/2014/main" id="{FF93BCFE-01FB-4D8E-815B-BAFE87DEE004}"/>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68" name="テキスト ボックス 667">
          <a:extLst>
            <a:ext uri="{FF2B5EF4-FFF2-40B4-BE49-F238E27FC236}">
              <a16:creationId xmlns:a16="http://schemas.microsoft.com/office/drawing/2014/main" id="{FFC3C4B0-7C0C-4E2B-ACB0-E3D22F43D8F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105</xdr:row>
      <xdr:rowOff>19686</xdr:rowOff>
    </xdr:from>
    <xdr:to>
      <xdr:col>76</xdr:col>
      <xdr:colOff>165100</xdr:colOff>
      <xdr:row>105</xdr:row>
      <xdr:rowOff>121286</xdr:rowOff>
    </xdr:to>
    <xdr:sp macro="" textlink="">
      <xdr:nvSpPr>
        <xdr:cNvPr id="669" name="楕円 668">
          <a:extLst>
            <a:ext uri="{FF2B5EF4-FFF2-40B4-BE49-F238E27FC236}">
              <a16:creationId xmlns:a16="http://schemas.microsoft.com/office/drawing/2014/main" id="{562D4096-290F-4CD7-8ECD-9BD43893F27B}"/>
            </a:ext>
          </a:extLst>
        </xdr:cNvPr>
        <xdr:cNvSpPr/>
      </xdr:nvSpPr>
      <xdr:spPr>
        <a:xfrm>
          <a:off x="14541500" y="18021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4445</xdr:rowOff>
    </xdr:from>
    <xdr:to>
      <xdr:col>72</xdr:col>
      <xdr:colOff>38100</xdr:colOff>
      <xdr:row>105</xdr:row>
      <xdr:rowOff>106045</xdr:rowOff>
    </xdr:to>
    <xdr:sp macro="" textlink="">
      <xdr:nvSpPr>
        <xdr:cNvPr id="670" name="楕円 669">
          <a:extLst>
            <a:ext uri="{FF2B5EF4-FFF2-40B4-BE49-F238E27FC236}">
              <a16:creationId xmlns:a16="http://schemas.microsoft.com/office/drawing/2014/main" id="{D763C8B3-A767-48C3-BDA4-E763396C57AB}"/>
            </a:ext>
          </a:extLst>
        </xdr:cNvPr>
        <xdr:cNvSpPr/>
      </xdr:nvSpPr>
      <xdr:spPr>
        <a:xfrm>
          <a:off x="13652500" y="18006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55245</xdr:rowOff>
    </xdr:from>
    <xdr:to>
      <xdr:col>76</xdr:col>
      <xdr:colOff>114300</xdr:colOff>
      <xdr:row>105</xdr:row>
      <xdr:rowOff>70486</xdr:rowOff>
    </xdr:to>
    <xdr:cxnSp macro="">
      <xdr:nvCxnSpPr>
        <xdr:cNvPr id="671" name="直線コネクタ 670">
          <a:extLst>
            <a:ext uri="{FF2B5EF4-FFF2-40B4-BE49-F238E27FC236}">
              <a16:creationId xmlns:a16="http://schemas.microsoft.com/office/drawing/2014/main" id="{B146A027-B84B-42F4-9139-E280C7977B36}"/>
            </a:ext>
          </a:extLst>
        </xdr:cNvPr>
        <xdr:cNvCxnSpPr/>
      </xdr:nvCxnSpPr>
      <xdr:spPr>
        <a:xfrm>
          <a:off x="13703300" y="18057495"/>
          <a:ext cx="8890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99713</xdr:rowOff>
    </xdr:from>
    <xdr:ext cx="405111" cy="259045"/>
    <xdr:sp macro="" textlink="">
      <xdr:nvSpPr>
        <xdr:cNvPr id="672" name="n_1aveValue【公民館】&#10;有形固定資産減価償却率">
          <a:extLst>
            <a:ext uri="{FF2B5EF4-FFF2-40B4-BE49-F238E27FC236}">
              <a16:creationId xmlns:a16="http://schemas.microsoft.com/office/drawing/2014/main" id="{C09E42DA-B99A-4744-8E57-9701DE38CF5F}"/>
            </a:ext>
          </a:extLst>
        </xdr:cNvPr>
        <xdr:cNvSpPr txBox="1"/>
      </xdr:nvSpPr>
      <xdr:spPr>
        <a:xfrm>
          <a:off x="15266044" y="17587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82566</xdr:rowOff>
    </xdr:from>
    <xdr:ext cx="405111" cy="259045"/>
    <xdr:sp macro="" textlink="">
      <xdr:nvSpPr>
        <xdr:cNvPr id="673" name="n_2aveValue【公民館】&#10;有形固定資産減価償却率">
          <a:extLst>
            <a:ext uri="{FF2B5EF4-FFF2-40B4-BE49-F238E27FC236}">
              <a16:creationId xmlns:a16="http://schemas.microsoft.com/office/drawing/2014/main" id="{8F260F18-043E-4B17-BF83-FA61A8163E1E}"/>
            </a:ext>
          </a:extLst>
        </xdr:cNvPr>
        <xdr:cNvSpPr txBox="1"/>
      </xdr:nvSpPr>
      <xdr:spPr>
        <a:xfrm>
          <a:off x="14389744" y="17570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67327</xdr:rowOff>
    </xdr:from>
    <xdr:ext cx="405111" cy="259045"/>
    <xdr:sp macro="" textlink="">
      <xdr:nvSpPr>
        <xdr:cNvPr id="674" name="n_3aveValue【公民館】&#10;有形固定資産減価償却率">
          <a:extLst>
            <a:ext uri="{FF2B5EF4-FFF2-40B4-BE49-F238E27FC236}">
              <a16:creationId xmlns:a16="http://schemas.microsoft.com/office/drawing/2014/main" id="{C408CCF2-60DC-4953-81BD-4AF12BE10F73}"/>
            </a:ext>
          </a:extLst>
        </xdr:cNvPr>
        <xdr:cNvSpPr txBox="1"/>
      </xdr:nvSpPr>
      <xdr:spPr>
        <a:xfrm>
          <a:off x="13500744" y="17555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21607</xdr:rowOff>
    </xdr:from>
    <xdr:ext cx="405111" cy="259045"/>
    <xdr:sp macro="" textlink="">
      <xdr:nvSpPr>
        <xdr:cNvPr id="675" name="n_4aveValue【公民館】&#10;有形固定資産減価償却率">
          <a:extLst>
            <a:ext uri="{FF2B5EF4-FFF2-40B4-BE49-F238E27FC236}">
              <a16:creationId xmlns:a16="http://schemas.microsoft.com/office/drawing/2014/main" id="{F79EE511-2B3F-41F9-9966-2291D55BC8F7}"/>
            </a:ext>
          </a:extLst>
        </xdr:cNvPr>
        <xdr:cNvSpPr txBox="1"/>
      </xdr:nvSpPr>
      <xdr:spPr>
        <a:xfrm>
          <a:off x="12611744" y="17509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112413</xdr:rowOff>
    </xdr:from>
    <xdr:ext cx="405111" cy="259045"/>
    <xdr:sp macro="" textlink="">
      <xdr:nvSpPr>
        <xdr:cNvPr id="676" name="n_2mainValue【公民館】&#10;有形固定資産減価償却率">
          <a:extLst>
            <a:ext uri="{FF2B5EF4-FFF2-40B4-BE49-F238E27FC236}">
              <a16:creationId xmlns:a16="http://schemas.microsoft.com/office/drawing/2014/main" id="{52B314B4-40D7-483C-8204-B78E00DABEFF}"/>
            </a:ext>
          </a:extLst>
        </xdr:cNvPr>
        <xdr:cNvSpPr txBox="1"/>
      </xdr:nvSpPr>
      <xdr:spPr>
        <a:xfrm>
          <a:off x="14389744" y="18114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97172</xdr:rowOff>
    </xdr:from>
    <xdr:ext cx="405111" cy="259045"/>
    <xdr:sp macro="" textlink="">
      <xdr:nvSpPr>
        <xdr:cNvPr id="677" name="n_3mainValue【公民館】&#10;有形固定資産減価償却率">
          <a:extLst>
            <a:ext uri="{FF2B5EF4-FFF2-40B4-BE49-F238E27FC236}">
              <a16:creationId xmlns:a16="http://schemas.microsoft.com/office/drawing/2014/main" id="{93C3963D-65ED-4412-BF90-50F46D6D0E80}"/>
            </a:ext>
          </a:extLst>
        </xdr:cNvPr>
        <xdr:cNvSpPr txBox="1"/>
      </xdr:nvSpPr>
      <xdr:spPr>
        <a:xfrm>
          <a:off x="13500744" y="18099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78" name="正方形/長方形 677">
          <a:extLst>
            <a:ext uri="{FF2B5EF4-FFF2-40B4-BE49-F238E27FC236}">
              <a16:creationId xmlns:a16="http://schemas.microsoft.com/office/drawing/2014/main" id="{44F97A44-9AB7-49FC-948D-A619E43352EB}"/>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79" name="正方形/長方形 678">
          <a:extLst>
            <a:ext uri="{FF2B5EF4-FFF2-40B4-BE49-F238E27FC236}">
              <a16:creationId xmlns:a16="http://schemas.microsoft.com/office/drawing/2014/main" id="{45C12E2F-4093-44CC-8816-0EBCF1576E03}"/>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80" name="正方形/長方形 679">
          <a:extLst>
            <a:ext uri="{FF2B5EF4-FFF2-40B4-BE49-F238E27FC236}">
              <a16:creationId xmlns:a16="http://schemas.microsoft.com/office/drawing/2014/main" id="{A35BDB3A-4DE1-43BE-BA16-ABE499C600E1}"/>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81" name="正方形/長方形 680">
          <a:extLst>
            <a:ext uri="{FF2B5EF4-FFF2-40B4-BE49-F238E27FC236}">
              <a16:creationId xmlns:a16="http://schemas.microsoft.com/office/drawing/2014/main" id="{96593A6C-8670-4A98-BBB1-91FCEA0962F7}"/>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82" name="正方形/長方形 681">
          <a:extLst>
            <a:ext uri="{FF2B5EF4-FFF2-40B4-BE49-F238E27FC236}">
              <a16:creationId xmlns:a16="http://schemas.microsoft.com/office/drawing/2014/main" id="{981BE99A-7DD8-4C3E-8D71-654041AA689E}"/>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83" name="正方形/長方形 682">
          <a:extLst>
            <a:ext uri="{FF2B5EF4-FFF2-40B4-BE49-F238E27FC236}">
              <a16:creationId xmlns:a16="http://schemas.microsoft.com/office/drawing/2014/main" id="{F794464F-D6B5-4529-8EE1-66252261A3D6}"/>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84" name="正方形/長方形 683">
          <a:extLst>
            <a:ext uri="{FF2B5EF4-FFF2-40B4-BE49-F238E27FC236}">
              <a16:creationId xmlns:a16="http://schemas.microsoft.com/office/drawing/2014/main" id="{DFDEB005-0326-4105-817A-5951A88E72BA}"/>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85" name="正方形/長方形 684">
          <a:extLst>
            <a:ext uri="{FF2B5EF4-FFF2-40B4-BE49-F238E27FC236}">
              <a16:creationId xmlns:a16="http://schemas.microsoft.com/office/drawing/2014/main" id="{7F6E06E9-91AB-420B-BE4F-5C63B24FB383}"/>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86" name="テキスト ボックス 685">
          <a:extLst>
            <a:ext uri="{FF2B5EF4-FFF2-40B4-BE49-F238E27FC236}">
              <a16:creationId xmlns:a16="http://schemas.microsoft.com/office/drawing/2014/main" id="{6340F4D7-F4B1-4A80-B8FD-10DD7A82B73A}"/>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87" name="直線コネクタ 686">
          <a:extLst>
            <a:ext uri="{FF2B5EF4-FFF2-40B4-BE49-F238E27FC236}">
              <a16:creationId xmlns:a16="http://schemas.microsoft.com/office/drawing/2014/main" id="{0D8AD4DB-7E01-42CE-BD7F-3A1D418C57B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88" name="直線コネクタ 687">
          <a:extLst>
            <a:ext uri="{FF2B5EF4-FFF2-40B4-BE49-F238E27FC236}">
              <a16:creationId xmlns:a16="http://schemas.microsoft.com/office/drawing/2014/main" id="{87354E8A-A11B-4CDC-917A-B79C8B27839B}"/>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89" name="テキスト ボックス 688">
          <a:extLst>
            <a:ext uri="{FF2B5EF4-FFF2-40B4-BE49-F238E27FC236}">
              <a16:creationId xmlns:a16="http://schemas.microsoft.com/office/drawing/2014/main" id="{C7A8A6C0-08B2-402A-9F0B-938DEB9ABE2E}"/>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90" name="直線コネクタ 689">
          <a:extLst>
            <a:ext uri="{FF2B5EF4-FFF2-40B4-BE49-F238E27FC236}">
              <a16:creationId xmlns:a16="http://schemas.microsoft.com/office/drawing/2014/main" id="{92154818-A1CB-498D-978E-26D5B2E5E8EE}"/>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91" name="テキスト ボックス 690">
          <a:extLst>
            <a:ext uri="{FF2B5EF4-FFF2-40B4-BE49-F238E27FC236}">
              <a16:creationId xmlns:a16="http://schemas.microsoft.com/office/drawing/2014/main" id="{33777342-FD9A-48F1-BD20-67E9894F8B77}"/>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92" name="直線コネクタ 691">
          <a:extLst>
            <a:ext uri="{FF2B5EF4-FFF2-40B4-BE49-F238E27FC236}">
              <a16:creationId xmlns:a16="http://schemas.microsoft.com/office/drawing/2014/main" id="{476AE6B6-0ECC-4B93-83D1-6425D6207D93}"/>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93" name="テキスト ボックス 692">
          <a:extLst>
            <a:ext uri="{FF2B5EF4-FFF2-40B4-BE49-F238E27FC236}">
              <a16:creationId xmlns:a16="http://schemas.microsoft.com/office/drawing/2014/main" id="{91E34BA4-2F23-4079-B890-D2CBDD131ED6}"/>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94" name="直線コネクタ 693">
          <a:extLst>
            <a:ext uri="{FF2B5EF4-FFF2-40B4-BE49-F238E27FC236}">
              <a16:creationId xmlns:a16="http://schemas.microsoft.com/office/drawing/2014/main" id="{047A3FD8-ADF2-4D4B-B5F0-1763B3F43E3A}"/>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95" name="テキスト ボックス 694">
          <a:extLst>
            <a:ext uri="{FF2B5EF4-FFF2-40B4-BE49-F238E27FC236}">
              <a16:creationId xmlns:a16="http://schemas.microsoft.com/office/drawing/2014/main" id="{4C2B99C1-44F3-4415-98DE-733EA9082F3D}"/>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96" name="直線コネクタ 695">
          <a:extLst>
            <a:ext uri="{FF2B5EF4-FFF2-40B4-BE49-F238E27FC236}">
              <a16:creationId xmlns:a16="http://schemas.microsoft.com/office/drawing/2014/main" id="{11FBC6EF-95F3-47D9-9F9D-697F77E2FBD6}"/>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97" name="テキスト ボックス 696">
          <a:extLst>
            <a:ext uri="{FF2B5EF4-FFF2-40B4-BE49-F238E27FC236}">
              <a16:creationId xmlns:a16="http://schemas.microsoft.com/office/drawing/2014/main" id="{AF825004-B0B4-4DA6-A9DB-4E07437D297B}"/>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98" name="直線コネクタ 697">
          <a:extLst>
            <a:ext uri="{FF2B5EF4-FFF2-40B4-BE49-F238E27FC236}">
              <a16:creationId xmlns:a16="http://schemas.microsoft.com/office/drawing/2014/main" id="{2D783E1D-7DB1-4986-A7EF-0625ECAF56D2}"/>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99" name="テキスト ボックス 698">
          <a:extLst>
            <a:ext uri="{FF2B5EF4-FFF2-40B4-BE49-F238E27FC236}">
              <a16:creationId xmlns:a16="http://schemas.microsoft.com/office/drawing/2014/main" id="{E0B6BD88-C270-4147-91C4-8F37BA7D1FF5}"/>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00" name="【公民館】&#10;一人当たり面積グラフ枠">
          <a:extLst>
            <a:ext uri="{FF2B5EF4-FFF2-40B4-BE49-F238E27FC236}">
              <a16:creationId xmlns:a16="http://schemas.microsoft.com/office/drawing/2014/main" id="{5236C22B-35E8-4B4A-94B0-4622664D70BA}"/>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87630</xdr:rowOff>
    </xdr:from>
    <xdr:to>
      <xdr:col>116</xdr:col>
      <xdr:colOff>62864</xdr:colOff>
      <xdr:row>108</xdr:row>
      <xdr:rowOff>129539</xdr:rowOff>
    </xdr:to>
    <xdr:cxnSp macro="">
      <xdr:nvCxnSpPr>
        <xdr:cNvPr id="701" name="直線コネクタ 700">
          <a:extLst>
            <a:ext uri="{FF2B5EF4-FFF2-40B4-BE49-F238E27FC236}">
              <a16:creationId xmlns:a16="http://schemas.microsoft.com/office/drawing/2014/main" id="{A457E191-3404-407C-B5B0-DD4B68576E37}"/>
            </a:ext>
          </a:extLst>
        </xdr:cNvPr>
        <xdr:cNvCxnSpPr/>
      </xdr:nvCxnSpPr>
      <xdr:spPr>
        <a:xfrm flipV="1">
          <a:off x="22160864" y="17061180"/>
          <a:ext cx="0" cy="15849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133366</xdr:rowOff>
    </xdr:from>
    <xdr:ext cx="469744" cy="259045"/>
    <xdr:sp macro="" textlink="">
      <xdr:nvSpPr>
        <xdr:cNvPr id="702" name="【公民館】&#10;一人当たり面積最小値テキスト">
          <a:extLst>
            <a:ext uri="{FF2B5EF4-FFF2-40B4-BE49-F238E27FC236}">
              <a16:creationId xmlns:a16="http://schemas.microsoft.com/office/drawing/2014/main" id="{642CB373-488C-4823-9E6F-5132D0AD874A}"/>
            </a:ext>
          </a:extLst>
        </xdr:cNvPr>
        <xdr:cNvSpPr txBox="1"/>
      </xdr:nvSpPr>
      <xdr:spPr>
        <a:xfrm>
          <a:off x="22199600" y="18649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129539</xdr:rowOff>
    </xdr:from>
    <xdr:to>
      <xdr:col>116</xdr:col>
      <xdr:colOff>152400</xdr:colOff>
      <xdr:row>108</xdr:row>
      <xdr:rowOff>129539</xdr:rowOff>
    </xdr:to>
    <xdr:cxnSp macro="">
      <xdr:nvCxnSpPr>
        <xdr:cNvPr id="703" name="直線コネクタ 702">
          <a:extLst>
            <a:ext uri="{FF2B5EF4-FFF2-40B4-BE49-F238E27FC236}">
              <a16:creationId xmlns:a16="http://schemas.microsoft.com/office/drawing/2014/main" id="{55DB031C-301F-4F87-8C45-47042F887F25}"/>
            </a:ext>
          </a:extLst>
        </xdr:cNvPr>
        <xdr:cNvCxnSpPr/>
      </xdr:nvCxnSpPr>
      <xdr:spPr>
        <a:xfrm>
          <a:off x="22072600" y="18646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34307</xdr:rowOff>
    </xdr:from>
    <xdr:ext cx="469744" cy="259045"/>
    <xdr:sp macro="" textlink="">
      <xdr:nvSpPr>
        <xdr:cNvPr id="704" name="【公民館】&#10;一人当たり面積最大値テキスト">
          <a:extLst>
            <a:ext uri="{FF2B5EF4-FFF2-40B4-BE49-F238E27FC236}">
              <a16:creationId xmlns:a16="http://schemas.microsoft.com/office/drawing/2014/main" id="{A9904A79-D1C6-49D8-9E93-FE335803E9E9}"/>
            </a:ext>
          </a:extLst>
        </xdr:cNvPr>
        <xdr:cNvSpPr txBox="1"/>
      </xdr:nvSpPr>
      <xdr:spPr>
        <a:xfrm>
          <a:off x="22199600" y="16836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87630</xdr:rowOff>
    </xdr:from>
    <xdr:to>
      <xdr:col>116</xdr:col>
      <xdr:colOff>152400</xdr:colOff>
      <xdr:row>99</xdr:row>
      <xdr:rowOff>87630</xdr:rowOff>
    </xdr:to>
    <xdr:cxnSp macro="">
      <xdr:nvCxnSpPr>
        <xdr:cNvPr id="705" name="直線コネクタ 704">
          <a:extLst>
            <a:ext uri="{FF2B5EF4-FFF2-40B4-BE49-F238E27FC236}">
              <a16:creationId xmlns:a16="http://schemas.microsoft.com/office/drawing/2014/main" id="{6FC3F1D4-DF72-45B8-AFD1-68F088065C0F}"/>
            </a:ext>
          </a:extLst>
        </xdr:cNvPr>
        <xdr:cNvCxnSpPr/>
      </xdr:nvCxnSpPr>
      <xdr:spPr>
        <a:xfrm>
          <a:off x="22072600" y="17061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72407</xdr:rowOff>
    </xdr:from>
    <xdr:ext cx="469744" cy="259045"/>
    <xdr:sp macro="" textlink="">
      <xdr:nvSpPr>
        <xdr:cNvPr id="706" name="【公民館】&#10;一人当たり面積平均値テキスト">
          <a:extLst>
            <a:ext uri="{FF2B5EF4-FFF2-40B4-BE49-F238E27FC236}">
              <a16:creationId xmlns:a16="http://schemas.microsoft.com/office/drawing/2014/main" id="{BF8304D0-1F92-4F5B-8F48-A01B53AF6B19}"/>
            </a:ext>
          </a:extLst>
        </xdr:cNvPr>
        <xdr:cNvSpPr txBox="1"/>
      </xdr:nvSpPr>
      <xdr:spPr>
        <a:xfrm>
          <a:off x="22199600" y="180746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93980</xdr:rowOff>
    </xdr:from>
    <xdr:to>
      <xdr:col>116</xdr:col>
      <xdr:colOff>114300</xdr:colOff>
      <xdr:row>106</xdr:row>
      <xdr:rowOff>24130</xdr:rowOff>
    </xdr:to>
    <xdr:sp macro="" textlink="">
      <xdr:nvSpPr>
        <xdr:cNvPr id="707" name="フローチャート: 判断 706">
          <a:extLst>
            <a:ext uri="{FF2B5EF4-FFF2-40B4-BE49-F238E27FC236}">
              <a16:creationId xmlns:a16="http://schemas.microsoft.com/office/drawing/2014/main" id="{0CD7EEE9-A754-483B-9E93-96EEEC3D3B42}"/>
            </a:ext>
          </a:extLst>
        </xdr:cNvPr>
        <xdr:cNvSpPr/>
      </xdr:nvSpPr>
      <xdr:spPr>
        <a:xfrm>
          <a:off x="22110700" y="1809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93980</xdr:rowOff>
    </xdr:from>
    <xdr:to>
      <xdr:col>112</xdr:col>
      <xdr:colOff>38100</xdr:colOff>
      <xdr:row>106</xdr:row>
      <xdr:rowOff>24130</xdr:rowOff>
    </xdr:to>
    <xdr:sp macro="" textlink="">
      <xdr:nvSpPr>
        <xdr:cNvPr id="708" name="フローチャート: 判断 707">
          <a:extLst>
            <a:ext uri="{FF2B5EF4-FFF2-40B4-BE49-F238E27FC236}">
              <a16:creationId xmlns:a16="http://schemas.microsoft.com/office/drawing/2014/main" id="{A348AFC0-3317-4FE9-A60A-AEC73C907D7A}"/>
            </a:ext>
          </a:extLst>
        </xdr:cNvPr>
        <xdr:cNvSpPr/>
      </xdr:nvSpPr>
      <xdr:spPr>
        <a:xfrm>
          <a:off x="21272500" y="1809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135889</xdr:rowOff>
    </xdr:from>
    <xdr:to>
      <xdr:col>107</xdr:col>
      <xdr:colOff>101600</xdr:colOff>
      <xdr:row>106</xdr:row>
      <xdr:rowOff>66039</xdr:rowOff>
    </xdr:to>
    <xdr:sp macro="" textlink="">
      <xdr:nvSpPr>
        <xdr:cNvPr id="709" name="フローチャート: 判断 708">
          <a:extLst>
            <a:ext uri="{FF2B5EF4-FFF2-40B4-BE49-F238E27FC236}">
              <a16:creationId xmlns:a16="http://schemas.microsoft.com/office/drawing/2014/main" id="{127DDBEF-C387-4721-BA7A-6594B97036D0}"/>
            </a:ext>
          </a:extLst>
        </xdr:cNvPr>
        <xdr:cNvSpPr/>
      </xdr:nvSpPr>
      <xdr:spPr>
        <a:xfrm>
          <a:off x="20383500" y="18138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116839</xdr:rowOff>
    </xdr:from>
    <xdr:to>
      <xdr:col>102</xdr:col>
      <xdr:colOff>165100</xdr:colOff>
      <xdr:row>106</xdr:row>
      <xdr:rowOff>46989</xdr:rowOff>
    </xdr:to>
    <xdr:sp macro="" textlink="">
      <xdr:nvSpPr>
        <xdr:cNvPr id="710" name="フローチャート: 判断 709">
          <a:extLst>
            <a:ext uri="{FF2B5EF4-FFF2-40B4-BE49-F238E27FC236}">
              <a16:creationId xmlns:a16="http://schemas.microsoft.com/office/drawing/2014/main" id="{D82FF470-A20D-4AA1-A605-237E6B14E3E7}"/>
            </a:ext>
          </a:extLst>
        </xdr:cNvPr>
        <xdr:cNvSpPr/>
      </xdr:nvSpPr>
      <xdr:spPr>
        <a:xfrm>
          <a:off x="19494500" y="1811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78739</xdr:rowOff>
    </xdr:from>
    <xdr:to>
      <xdr:col>98</xdr:col>
      <xdr:colOff>38100</xdr:colOff>
      <xdr:row>106</xdr:row>
      <xdr:rowOff>8889</xdr:rowOff>
    </xdr:to>
    <xdr:sp macro="" textlink="">
      <xdr:nvSpPr>
        <xdr:cNvPr id="711" name="フローチャート: 判断 710">
          <a:extLst>
            <a:ext uri="{FF2B5EF4-FFF2-40B4-BE49-F238E27FC236}">
              <a16:creationId xmlns:a16="http://schemas.microsoft.com/office/drawing/2014/main" id="{CE54A072-DBC4-4971-981F-6DAF50CA426A}"/>
            </a:ext>
          </a:extLst>
        </xdr:cNvPr>
        <xdr:cNvSpPr/>
      </xdr:nvSpPr>
      <xdr:spPr>
        <a:xfrm>
          <a:off x="18605500" y="18080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12" name="テキスト ボックス 711">
          <a:extLst>
            <a:ext uri="{FF2B5EF4-FFF2-40B4-BE49-F238E27FC236}">
              <a16:creationId xmlns:a16="http://schemas.microsoft.com/office/drawing/2014/main" id="{A9E302D2-FAA1-4F30-8F34-ECF63F51AFFC}"/>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13" name="テキスト ボックス 712">
          <a:extLst>
            <a:ext uri="{FF2B5EF4-FFF2-40B4-BE49-F238E27FC236}">
              <a16:creationId xmlns:a16="http://schemas.microsoft.com/office/drawing/2014/main" id="{0A168B77-8DCE-4DEF-97BC-D641EDA3FCCA}"/>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14" name="テキスト ボックス 713">
          <a:extLst>
            <a:ext uri="{FF2B5EF4-FFF2-40B4-BE49-F238E27FC236}">
              <a16:creationId xmlns:a16="http://schemas.microsoft.com/office/drawing/2014/main" id="{DFF64F5A-B9F2-4C28-BDBE-2E7D97528A1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15" name="テキスト ボックス 714">
          <a:extLst>
            <a:ext uri="{FF2B5EF4-FFF2-40B4-BE49-F238E27FC236}">
              <a16:creationId xmlns:a16="http://schemas.microsoft.com/office/drawing/2014/main" id="{07089573-FA85-4F8E-B00D-3EB0CF31CE35}"/>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16" name="テキスト ボックス 715">
          <a:extLst>
            <a:ext uri="{FF2B5EF4-FFF2-40B4-BE49-F238E27FC236}">
              <a16:creationId xmlns:a16="http://schemas.microsoft.com/office/drawing/2014/main" id="{F6E92C61-2DAC-4F75-9DD3-161CA66B4BBF}"/>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107</xdr:row>
      <xdr:rowOff>13970</xdr:rowOff>
    </xdr:from>
    <xdr:to>
      <xdr:col>107</xdr:col>
      <xdr:colOff>101600</xdr:colOff>
      <xdr:row>107</xdr:row>
      <xdr:rowOff>115570</xdr:rowOff>
    </xdr:to>
    <xdr:sp macro="" textlink="">
      <xdr:nvSpPr>
        <xdr:cNvPr id="717" name="楕円 716">
          <a:extLst>
            <a:ext uri="{FF2B5EF4-FFF2-40B4-BE49-F238E27FC236}">
              <a16:creationId xmlns:a16="http://schemas.microsoft.com/office/drawing/2014/main" id="{83F36178-A936-4F44-88B5-1DA69595DF86}"/>
            </a:ext>
          </a:extLst>
        </xdr:cNvPr>
        <xdr:cNvSpPr/>
      </xdr:nvSpPr>
      <xdr:spPr>
        <a:xfrm>
          <a:off x="20383500" y="1835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10161</xdr:rowOff>
    </xdr:from>
    <xdr:to>
      <xdr:col>102</xdr:col>
      <xdr:colOff>165100</xdr:colOff>
      <xdr:row>107</xdr:row>
      <xdr:rowOff>111761</xdr:rowOff>
    </xdr:to>
    <xdr:sp macro="" textlink="">
      <xdr:nvSpPr>
        <xdr:cNvPr id="718" name="楕円 717">
          <a:extLst>
            <a:ext uri="{FF2B5EF4-FFF2-40B4-BE49-F238E27FC236}">
              <a16:creationId xmlns:a16="http://schemas.microsoft.com/office/drawing/2014/main" id="{F3840D41-57D1-4E64-9610-CC0CDBF35137}"/>
            </a:ext>
          </a:extLst>
        </xdr:cNvPr>
        <xdr:cNvSpPr/>
      </xdr:nvSpPr>
      <xdr:spPr>
        <a:xfrm>
          <a:off x="19494500" y="18355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60961</xdr:rowOff>
    </xdr:from>
    <xdr:to>
      <xdr:col>107</xdr:col>
      <xdr:colOff>50800</xdr:colOff>
      <xdr:row>107</xdr:row>
      <xdr:rowOff>64770</xdr:rowOff>
    </xdr:to>
    <xdr:cxnSp macro="">
      <xdr:nvCxnSpPr>
        <xdr:cNvPr id="719" name="直線コネクタ 718">
          <a:extLst>
            <a:ext uri="{FF2B5EF4-FFF2-40B4-BE49-F238E27FC236}">
              <a16:creationId xmlns:a16="http://schemas.microsoft.com/office/drawing/2014/main" id="{88EF0F0A-9F7D-4D5F-93E2-528E515F4F81}"/>
            </a:ext>
          </a:extLst>
        </xdr:cNvPr>
        <xdr:cNvCxnSpPr/>
      </xdr:nvCxnSpPr>
      <xdr:spPr>
        <a:xfrm>
          <a:off x="19545300" y="18406111"/>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40657</xdr:rowOff>
    </xdr:from>
    <xdr:ext cx="469744" cy="259045"/>
    <xdr:sp macro="" textlink="">
      <xdr:nvSpPr>
        <xdr:cNvPr id="720" name="n_1aveValue【公民館】&#10;一人当たり面積">
          <a:extLst>
            <a:ext uri="{FF2B5EF4-FFF2-40B4-BE49-F238E27FC236}">
              <a16:creationId xmlns:a16="http://schemas.microsoft.com/office/drawing/2014/main" id="{1C7F69B3-C463-426A-B31D-D0E5A77B058B}"/>
            </a:ext>
          </a:extLst>
        </xdr:cNvPr>
        <xdr:cNvSpPr txBox="1"/>
      </xdr:nvSpPr>
      <xdr:spPr>
        <a:xfrm>
          <a:off x="21075727" y="1787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82566</xdr:rowOff>
    </xdr:from>
    <xdr:ext cx="469744" cy="259045"/>
    <xdr:sp macro="" textlink="">
      <xdr:nvSpPr>
        <xdr:cNvPr id="721" name="n_2aveValue【公民館】&#10;一人当たり面積">
          <a:extLst>
            <a:ext uri="{FF2B5EF4-FFF2-40B4-BE49-F238E27FC236}">
              <a16:creationId xmlns:a16="http://schemas.microsoft.com/office/drawing/2014/main" id="{D2612CC1-2130-45CA-A41C-8F5FE234C6E6}"/>
            </a:ext>
          </a:extLst>
        </xdr:cNvPr>
        <xdr:cNvSpPr txBox="1"/>
      </xdr:nvSpPr>
      <xdr:spPr>
        <a:xfrm>
          <a:off x="20199427" y="17913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63516</xdr:rowOff>
    </xdr:from>
    <xdr:ext cx="469744" cy="259045"/>
    <xdr:sp macro="" textlink="">
      <xdr:nvSpPr>
        <xdr:cNvPr id="722" name="n_3aveValue【公民館】&#10;一人当たり面積">
          <a:extLst>
            <a:ext uri="{FF2B5EF4-FFF2-40B4-BE49-F238E27FC236}">
              <a16:creationId xmlns:a16="http://schemas.microsoft.com/office/drawing/2014/main" id="{6C987EB3-1E71-4FFC-AF1F-3B698163A0FC}"/>
            </a:ext>
          </a:extLst>
        </xdr:cNvPr>
        <xdr:cNvSpPr txBox="1"/>
      </xdr:nvSpPr>
      <xdr:spPr>
        <a:xfrm>
          <a:off x="19310427" y="17894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25416</xdr:rowOff>
    </xdr:from>
    <xdr:ext cx="469744" cy="259045"/>
    <xdr:sp macro="" textlink="">
      <xdr:nvSpPr>
        <xdr:cNvPr id="723" name="n_4aveValue【公民館】&#10;一人当たり面積">
          <a:extLst>
            <a:ext uri="{FF2B5EF4-FFF2-40B4-BE49-F238E27FC236}">
              <a16:creationId xmlns:a16="http://schemas.microsoft.com/office/drawing/2014/main" id="{D0403B46-3F84-4C9E-B411-1793F3A410A7}"/>
            </a:ext>
          </a:extLst>
        </xdr:cNvPr>
        <xdr:cNvSpPr txBox="1"/>
      </xdr:nvSpPr>
      <xdr:spPr>
        <a:xfrm>
          <a:off x="18421427" y="17856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106697</xdr:rowOff>
    </xdr:from>
    <xdr:ext cx="469744" cy="259045"/>
    <xdr:sp macro="" textlink="">
      <xdr:nvSpPr>
        <xdr:cNvPr id="724" name="n_2mainValue【公民館】&#10;一人当たり面積">
          <a:extLst>
            <a:ext uri="{FF2B5EF4-FFF2-40B4-BE49-F238E27FC236}">
              <a16:creationId xmlns:a16="http://schemas.microsoft.com/office/drawing/2014/main" id="{B64940B3-6ED2-488C-80FE-2616BCDD3D5B}"/>
            </a:ext>
          </a:extLst>
        </xdr:cNvPr>
        <xdr:cNvSpPr txBox="1"/>
      </xdr:nvSpPr>
      <xdr:spPr>
        <a:xfrm>
          <a:off x="20199427" y="18451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102888</xdr:rowOff>
    </xdr:from>
    <xdr:ext cx="469744" cy="259045"/>
    <xdr:sp macro="" textlink="">
      <xdr:nvSpPr>
        <xdr:cNvPr id="725" name="n_3mainValue【公民館】&#10;一人当たり面積">
          <a:extLst>
            <a:ext uri="{FF2B5EF4-FFF2-40B4-BE49-F238E27FC236}">
              <a16:creationId xmlns:a16="http://schemas.microsoft.com/office/drawing/2014/main" id="{A21DA6B7-7370-45C1-AD1C-FB522E1BC06F}"/>
            </a:ext>
          </a:extLst>
        </xdr:cNvPr>
        <xdr:cNvSpPr txBox="1"/>
      </xdr:nvSpPr>
      <xdr:spPr>
        <a:xfrm>
          <a:off x="19310427" y="18448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26" name="正方形/長方形 725">
          <a:extLst>
            <a:ext uri="{FF2B5EF4-FFF2-40B4-BE49-F238E27FC236}">
              <a16:creationId xmlns:a16="http://schemas.microsoft.com/office/drawing/2014/main" id="{215275B5-A1AA-4266-B0DD-EBC24474A9C4}"/>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27" name="正方形/長方形 726">
          <a:extLst>
            <a:ext uri="{FF2B5EF4-FFF2-40B4-BE49-F238E27FC236}">
              <a16:creationId xmlns:a16="http://schemas.microsoft.com/office/drawing/2014/main" id="{E470B409-D515-46B5-942E-29A70949E0D2}"/>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28" name="テキスト ボックス 727">
          <a:extLst>
            <a:ext uri="{FF2B5EF4-FFF2-40B4-BE49-F238E27FC236}">
              <a16:creationId xmlns:a16="http://schemas.microsoft.com/office/drawing/2014/main" id="{96B5632D-59D9-42A0-8EF8-06C093EBE9F2}"/>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類似団体と比較して、有形固定資産減価償却率が高くなっている施設は、児童館と公民館である。児童館は有形固定資産減価償却率が類似団体と比較しても高い水準で推移している。これは、昭和</a:t>
          </a:r>
          <a:r>
            <a:rPr kumimoji="1" lang="en-US" altLang="ja-JP" sz="1300">
              <a:latin typeface="ＭＳ Ｐゴシック" panose="020B0600070205080204" pitchFamily="50" charset="-128"/>
              <a:ea typeface="ＭＳ Ｐゴシック" panose="020B0600070205080204" pitchFamily="50" charset="-128"/>
            </a:rPr>
            <a:t>40</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60</a:t>
          </a:r>
          <a:r>
            <a:rPr kumimoji="1" lang="ja-JP" altLang="en-US" sz="1300">
              <a:latin typeface="ＭＳ Ｐゴシック" panose="020B0600070205080204" pitchFamily="50" charset="-128"/>
              <a:ea typeface="ＭＳ Ｐゴシック" panose="020B0600070205080204" pitchFamily="50" charset="-128"/>
            </a:rPr>
            <a:t>年代に建築された施設が多いためである。個別施設計画を策定しており、その中で、長寿命化対策の基本方針を定め、経年による機能・性能の劣化に対して計画的な補修等を実施することにより、建築からＲＣ造は８０年間、Ｓ造は６７年間使用することを目標としている。</a:t>
          </a:r>
        </a:p>
        <a:p>
          <a:r>
            <a:rPr kumimoji="1" lang="ja-JP" altLang="en-US" sz="1300">
              <a:latin typeface="ＭＳ Ｐゴシック" panose="020B0600070205080204" pitchFamily="50" charset="-128"/>
              <a:ea typeface="ＭＳ Ｐゴシック" panose="020B0600070205080204" pitchFamily="50" charset="-128"/>
            </a:rPr>
            <a:t>一方で、類似団体と比較して、有形固定資産減価償却率が低くなっている施設は、道路、橋りょう・トンネル、公営住宅、認定こども園・幼稚園・保育所、学校施設である。特に、認定こども園・幼稚園・保育所は有形固定資産減価償却率が</a:t>
          </a:r>
          <a:r>
            <a:rPr kumimoji="1" lang="en-US" altLang="ja-JP" sz="1300">
              <a:latin typeface="ＭＳ Ｐゴシック" panose="020B0600070205080204" pitchFamily="50" charset="-128"/>
              <a:ea typeface="ＭＳ Ｐゴシック" panose="020B0600070205080204" pitchFamily="50" charset="-128"/>
            </a:rPr>
            <a:t>38.5</a:t>
          </a:r>
          <a:r>
            <a:rPr kumimoji="1" lang="ja-JP" altLang="en-US" sz="1300">
              <a:latin typeface="ＭＳ Ｐゴシック" panose="020B0600070205080204" pitchFamily="50" charset="-128"/>
              <a:ea typeface="ＭＳ Ｐゴシック" panose="020B0600070205080204" pitchFamily="50" charset="-128"/>
            </a:rPr>
            <a:t>％と低い水準になっており、これは、建築年が新しい施設、建て替えを行った施設があるためである。こちらも児童館と同様に、経年による機能・性能の劣化に対して計画的な補修等を実施することにより、建築から８０年間使用することを目標としてい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E67C0793-4273-41C6-80A4-7A799C8AC592}"/>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2D4719E6-C8B4-4A9D-959D-66E2A78825FD}"/>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B759DC52-02D6-4E06-9611-2F7A83165423}"/>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CFE889BB-203F-44E8-8175-9F47733B5B1A}"/>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愛知県みよし市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E191B752-C06B-4B27-904C-3BB390AF6E32}"/>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2073DF77-E170-43F2-B17A-5BFAD3F7C5FD}"/>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D08A20D7-F951-4C5D-B97D-9EBD58883FD1}"/>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CE0875D9-01E7-498D-B2B4-9234E64BE679}"/>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4177ACDA-6D5A-482B-A978-259270CE7A7F}"/>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E8657FCA-11B9-4445-B52F-391E18DB6F05}"/>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61,145
58,980
32.19
29,917,390
27,620,031
1,780,301
18,037,571
6,165,526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A0C53CC-BC79-47EB-8E37-583DC4A6600A}"/>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B0216A8F-9EB8-49FA-BDC3-23C806651F27}"/>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A6A17701-329C-4489-9659-06B0D6335666}"/>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9F942FBE-A172-4CB9-9E33-70B54A5781B8}"/>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41E80A67-1DB3-4F24-8232-81C2828D3163}"/>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3B343B9-E43A-466F-9E8E-3E52B1C43F0A}"/>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C5D16C7F-CE83-47C6-A423-5AD1CF6787AF}"/>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CF7E2293-197C-43E2-B80E-6451D47FEBB4}"/>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AD3DE072-3429-4761-8450-BD96EE91147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6706396C-155E-4EDF-B83A-FD42F49C1EE5}"/>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6DD510C0-1F80-4AFA-A6C1-6A003D979B97}"/>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8CEAFBF2-4715-43BF-A082-62787350CF0C}"/>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6FBEC8F0-428F-485F-8425-D7E384843161}"/>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8B2EE007-4986-4B92-A377-0CEEC5006798}"/>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728D9720-636E-46F1-AB18-1035B73E86B1}"/>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AB8099DA-28CB-43FE-AF31-753DF25D1543}"/>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85A8422D-6BC2-4467-9750-4912C830DFA4}"/>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DFD457AD-1677-456F-A9D3-200A1249DA1E}"/>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CB2BC589-A0AA-4394-B5BD-2912556BDC81}"/>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D27A5A1C-9053-4E15-9F74-2CFB568F9219}"/>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75F5BD0-4183-493D-A3CA-716F9A57C1DE}"/>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9F816F4F-3985-45AD-B47F-279DBDEB496E}"/>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13CEC800-8E38-4D1B-9930-004CC8B4C069}"/>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1EE9ABC7-8BE0-4013-ACE2-43107B543906}"/>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5ECC6B80-7863-4404-A37C-B7FBC1717E4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903F74FA-D6DB-41D9-B60A-53F5DC649ECE}"/>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21BD6620-14E9-4B68-B3B1-D01E8E79E07F}"/>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B25F99A7-5664-40AA-B9C9-88A4D3A9AAA2}"/>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5B7E4521-D70D-492D-A353-21A8AF06BE61}"/>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7CB39400-36C4-4009-A9E0-9402EC19C923}"/>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9AD57537-6A0A-4823-A40C-075CD2F3CA97}"/>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81B4BF63-AC37-4028-854C-8264459DFEFB}"/>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67D5F255-6FD0-49AE-8839-EC568E25ED78}"/>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831797DF-2BDA-4946-B7DE-65699332FD44}"/>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1B11EC91-A942-45B4-B238-FD981A4C8298}"/>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48AB08D3-9F06-4C05-8234-0B769E801A1A}"/>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5B038DA3-DB25-4134-9F8D-415CB6979276}"/>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0F5A411D-5D62-458C-8203-4D35F7FA169D}"/>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9E75A184-1E7A-451F-9D3F-1ACC4A0EC35C}"/>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DF9F2FEC-CA1F-4A86-AA0C-4EEFC13E902C}"/>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6E8E1017-9D00-4282-B871-08D7036791FD}"/>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C1FE34FE-04BB-42FA-84E9-8441D1BABB40}"/>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DEC4FCEB-F47B-444C-A378-A8FAE1BE0368}"/>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956FA2B7-7AE7-4C29-902E-0A2FFD1C3C82}"/>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21481F9E-6FE2-44C9-8FCD-7085C8F629FB}"/>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3AAF6A54-26B8-452F-ACAF-4423F8D9386D}"/>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68036</xdr:rowOff>
    </xdr:from>
    <xdr:to>
      <xdr:col>24</xdr:col>
      <xdr:colOff>62865</xdr:colOff>
      <xdr:row>42</xdr:row>
      <xdr:rowOff>61504</xdr:rowOff>
    </xdr:to>
    <xdr:cxnSp macro="">
      <xdr:nvCxnSpPr>
        <xdr:cNvPr id="58" name="直線コネクタ 57">
          <a:extLst>
            <a:ext uri="{FF2B5EF4-FFF2-40B4-BE49-F238E27FC236}">
              <a16:creationId xmlns:a16="http://schemas.microsoft.com/office/drawing/2014/main" id="{04B4C0DE-1CBD-4060-8A2B-D65CAC876853}"/>
            </a:ext>
          </a:extLst>
        </xdr:cNvPr>
        <xdr:cNvCxnSpPr/>
      </xdr:nvCxnSpPr>
      <xdr:spPr>
        <a:xfrm flipV="1">
          <a:off x="4634865" y="5725886"/>
          <a:ext cx="0" cy="15365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65331</xdr:rowOff>
    </xdr:from>
    <xdr:ext cx="405111" cy="259045"/>
    <xdr:sp macro="" textlink="">
      <xdr:nvSpPr>
        <xdr:cNvPr id="59" name="【図書館】&#10;有形固定資産減価償却率最小値テキスト">
          <a:extLst>
            <a:ext uri="{FF2B5EF4-FFF2-40B4-BE49-F238E27FC236}">
              <a16:creationId xmlns:a16="http://schemas.microsoft.com/office/drawing/2014/main" id="{0805778C-F144-45E8-98CB-1F17CC08A492}"/>
            </a:ext>
          </a:extLst>
        </xdr:cNvPr>
        <xdr:cNvSpPr txBox="1"/>
      </xdr:nvSpPr>
      <xdr:spPr>
        <a:xfrm>
          <a:off x="4673600" y="72662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61504</xdr:rowOff>
    </xdr:from>
    <xdr:to>
      <xdr:col>24</xdr:col>
      <xdr:colOff>152400</xdr:colOff>
      <xdr:row>42</xdr:row>
      <xdr:rowOff>61504</xdr:rowOff>
    </xdr:to>
    <xdr:cxnSp macro="">
      <xdr:nvCxnSpPr>
        <xdr:cNvPr id="60" name="直線コネクタ 59">
          <a:extLst>
            <a:ext uri="{FF2B5EF4-FFF2-40B4-BE49-F238E27FC236}">
              <a16:creationId xmlns:a16="http://schemas.microsoft.com/office/drawing/2014/main" id="{B419426E-4CDE-465D-B457-6A7021934E9E}"/>
            </a:ext>
          </a:extLst>
        </xdr:cNvPr>
        <xdr:cNvCxnSpPr/>
      </xdr:nvCxnSpPr>
      <xdr:spPr>
        <a:xfrm>
          <a:off x="4546600" y="7262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14713</xdr:rowOff>
    </xdr:from>
    <xdr:ext cx="340478" cy="259045"/>
    <xdr:sp macro="" textlink="">
      <xdr:nvSpPr>
        <xdr:cNvPr id="61" name="【図書館】&#10;有形固定資産減価償却率最大値テキスト">
          <a:extLst>
            <a:ext uri="{FF2B5EF4-FFF2-40B4-BE49-F238E27FC236}">
              <a16:creationId xmlns:a16="http://schemas.microsoft.com/office/drawing/2014/main" id="{EDC7DE34-B3BE-43AD-80DD-43AED5C957D0}"/>
            </a:ext>
          </a:extLst>
        </xdr:cNvPr>
        <xdr:cNvSpPr txBox="1"/>
      </xdr:nvSpPr>
      <xdr:spPr>
        <a:xfrm>
          <a:off x="4673600" y="550111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68036</xdr:rowOff>
    </xdr:from>
    <xdr:to>
      <xdr:col>24</xdr:col>
      <xdr:colOff>152400</xdr:colOff>
      <xdr:row>33</xdr:row>
      <xdr:rowOff>68036</xdr:rowOff>
    </xdr:to>
    <xdr:cxnSp macro="">
      <xdr:nvCxnSpPr>
        <xdr:cNvPr id="62" name="直線コネクタ 61">
          <a:extLst>
            <a:ext uri="{FF2B5EF4-FFF2-40B4-BE49-F238E27FC236}">
              <a16:creationId xmlns:a16="http://schemas.microsoft.com/office/drawing/2014/main" id="{8B958C8A-B493-4413-B891-AF56ED409A18}"/>
            </a:ext>
          </a:extLst>
        </xdr:cNvPr>
        <xdr:cNvCxnSpPr/>
      </xdr:nvCxnSpPr>
      <xdr:spPr>
        <a:xfrm>
          <a:off x="4546600" y="572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167113</xdr:rowOff>
    </xdr:from>
    <xdr:ext cx="405111" cy="259045"/>
    <xdr:sp macro="" textlink="">
      <xdr:nvSpPr>
        <xdr:cNvPr id="63" name="【図書館】&#10;有形固定資産減価償却率平均値テキスト">
          <a:extLst>
            <a:ext uri="{FF2B5EF4-FFF2-40B4-BE49-F238E27FC236}">
              <a16:creationId xmlns:a16="http://schemas.microsoft.com/office/drawing/2014/main" id="{B4AB486B-0EED-4866-923B-9927D447B9F7}"/>
            </a:ext>
          </a:extLst>
        </xdr:cNvPr>
        <xdr:cNvSpPr txBox="1"/>
      </xdr:nvSpPr>
      <xdr:spPr>
        <a:xfrm>
          <a:off x="4673600" y="63393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17236</xdr:rowOff>
    </xdr:from>
    <xdr:to>
      <xdr:col>24</xdr:col>
      <xdr:colOff>114300</xdr:colOff>
      <xdr:row>37</xdr:row>
      <xdr:rowOff>118836</xdr:rowOff>
    </xdr:to>
    <xdr:sp macro="" textlink="">
      <xdr:nvSpPr>
        <xdr:cNvPr id="64" name="フローチャート: 判断 63">
          <a:extLst>
            <a:ext uri="{FF2B5EF4-FFF2-40B4-BE49-F238E27FC236}">
              <a16:creationId xmlns:a16="http://schemas.microsoft.com/office/drawing/2014/main" id="{4BD230A5-1645-409D-9AC0-9A8C143290C2}"/>
            </a:ext>
          </a:extLst>
        </xdr:cNvPr>
        <xdr:cNvSpPr/>
      </xdr:nvSpPr>
      <xdr:spPr>
        <a:xfrm>
          <a:off x="4584700" y="6360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159294</xdr:rowOff>
    </xdr:from>
    <xdr:to>
      <xdr:col>20</xdr:col>
      <xdr:colOff>38100</xdr:colOff>
      <xdr:row>37</xdr:row>
      <xdr:rowOff>89444</xdr:rowOff>
    </xdr:to>
    <xdr:sp macro="" textlink="">
      <xdr:nvSpPr>
        <xdr:cNvPr id="65" name="フローチャート: 判断 64">
          <a:extLst>
            <a:ext uri="{FF2B5EF4-FFF2-40B4-BE49-F238E27FC236}">
              <a16:creationId xmlns:a16="http://schemas.microsoft.com/office/drawing/2014/main" id="{BA43A72F-E6A3-4961-BDCD-55FCA448CCA5}"/>
            </a:ext>
          </a:extLst>
        </xdr:cNvPr>
        <xdr:cNvSpPr/>
      </xdr:nvSpPr>
      <xdr:spPr>
        <a:xfrm>
          <a:off x="3746500" y="633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129903</xdr:rowOff>
    </xdr:from>
    <xdr:to>
      <xdr:col>15</xdr:col>
      <xdr:colOff>101600</xdr:colOff>
      <xdr:row>37</xdr:row>
      <xdr:rowOff>60053</xdr:rowOff>
    </xdr:to>
    <xdr:sp macro="" textlink="">
      <xdr:nvSpPr>
        <xdr:cNvPr id="66" name="フローチャート: 判断 65">
          <a:extLst>
            <a:ext uri="{FF2B5EF4-FFF2-40B4-BE49-F238E27FC236}">
              <a16:creationId xmlns:a16="http://schemas.microsoft.com/office/drawing/2014/main" id="{03A6A545-66D1-46B5-8B2A-5D47093B63C2}"/>
            </a:ext>
          </a:extLst>
        </xdr:cNvPr>
        <xdr:cNvSpPr/>
      </xdr:nvSpPr>
      <xdr:spPr>
        <a:xfrm>
          <a:off x="2857500" y="6302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107043</xdr:rowOff>
    </xdr:from>
    <xdr:to>
      <xdr:col>10</xdr:col>
      <xdr:colOff>165100</xdr:colOff>
      <xdr:row>37</xdr:row>
      <xdr:rowOff>37193</xdr:rowOff>
    </xdr:to>
    <xdr:sp macro="" textlink="">
      <xdr:nvSpPr>
        <xdr:cNvPr id="67" name="フローチャート: 判断 66">
          <a:extLst>
            <a:ext uri="{FF2B5EF4-FFF2-40B4-BE49-F238E27FC236}">
              <a16:creationId xmlns:a16="http://schemas.microsoft.com/office/drawing/2014/main" id="{1A8D806F-C194-49C2-89AA-600C734D393A}"/>
            </a:ext>
          </a:extLst>
        </xdr:cNvPr>
        <xdr:cNvSpPr/>
      </xdr:nvSpPr>
      <xdr:spPr>
        <a:xfrm>
          <a:off x="1968500" y="627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74386</xdr:rowOff>
    </xdr:from>
    <xdr:to>
      <xdr:col>6</xdr:col>
      <xdr:colOff>38100</xdr:colOff>
      <xdr:row>37</xdr:row>
      <xdr:rowOff>4536</xdr:rowOff>
    </xdr:to>
    <xdr:sp macro="" textlink="">
      <xdr:nvSpPr>
        <xdr:cNvPr id="68" name="フローチャート: 判断 67">
          <a:extLst>
            <a:ext uri="{FF2B5EF4-FFF2-40B4-BE49-F238E27FC236}">
              <a16:creationId xmlns:a16="http://schemas.microsoft.com/office/drawing/2014/main" id="{4771E55F-D903-4093-957C-AFA4DF406F9B}"/>
            </a:ext>
          </a:extLst>
        </xdr:cNvPr>
        <xdr:cNvSpPr/>
      </xdr:nvSpPr>
      <xdr:spPr>
        <a:xfrm>
          <a:off x="1079500" y="6246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F11D6FB0-EB5E-4476-B036-6F3F352B8977}"/>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48A8A3B8-F1A7-4A72-88F1-202F1E6C9456}"/>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18B8DE75-FDA5-4B5B-9B96-996F51492D4F}"/>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698F6D80-3138-4E8E-8F7B-0ECC55FD89B8}"/>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1849CE45-558A-4EFA-A0F9-C804ABA29B74}"/>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74386</xdr:rowOff>
    </xdr:from>
    <xdr:to>
      <xdr:col>15</xdr:col>
      <xdr:colOff>101600</xdr:colOff>
      <xdr:row>34</xdr:row>
      <xdr:rowOff>4536</xdr:rowOff>
    </xdr:to>
    <xdr:sp macro="" textlink="">
      <xdr:nvSpPr>
        <xdr:cNvPr id="74" name="楕円 73">
          <a:extLst>
            <a:ext uri="{FF2B5EF4-FFF2-40B4-BE49-F238E27FC236}">
              <a16:creationId xmlns:a16="http://schemas.microsoft.com/office/drawing/2014/main" id="{FCFDE25B-A74F-4DF8-A070-92BB4619F29E}"/>
            </a:ext>
          </a:extLst>
        </xdr:cNvPr>
        <xdr:cNvSpPr/>
      </xdr:nvSpPr>
      <xdr:spPr>
        <a:xfrm>
          <a:off x="2857500" y="5732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33</xdr:row>
      <xdr:rowOff>15603</xdr:rowOff>
    </xdr:from>
    <xdr:to>
      <xdr:col>10</xdr:col>
      <xdr:colOff>165100</xdr:colOff>
      <xdr:row>33</xdr:row>
      <xdr:rowOff>117203</xdr:rowOff>
    </xdr:to>
    <xdr:sp macro="" textlink="">
      <xdr:nvSpPr>
        <xdr:cNvPr id="75" name="楕円 74">
          <a:extLst>
            <a:ext uri="{FF2B5EF4-FFF2-40B4-BE49-F238E27FC236}">
              <a16:creationId xmlns:a16="http://schemas.microsoft.com/office/drawing/2014/main" id="{141BF535-6FF6-435A-BBF9-861358857AE1}"/>
            </a:ext>
          </a:extLst>
        </xdr:cNvPr>
        <xdr:cNvSpPr/>
      </xdr:nvSpPr>
      <xdr:spPr>
        <a:xfrm>
          <a:off x="1968500" y="5673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33</xdr:row>
      <xdr:rowOff>66403</xdr:rowOff>
    </xdr:from>
    <xdr:to>
      <xdr:col>15</xdr:col>
      <xdr:colOff>50800</xdr:colOff>
      <xdr:row>33</xdr:row>
      <xdr:rowOff>125186</xdr:rowOff>
    </xdr:to>
    <xdr:cxnSp macro="">
      <xdr:nvCxnSpPr>
        <xdr:cNvPr id="76" name="直線コネクタ 75">
          <a:extLst>
            <a:ext uri="{FF2B5EF4-FFF2-40B4-BE49-F238E27FC236}">
              <a16:creationId xmlns:a16="http://schemas.microsoft.com/office/drawing/2014/main" id="{E51AAFB7-76F4-4FB6-9231-3BD142FF3115}"/>
            </a:ext>
          </a:extLst>
        </xdr:cNvPr>
        <xdr:cNvCxnSpPr/>
      </xdr:nvCxnSpPr>
      <xdr:spPr>
        <a:xfrm>
          <a:off x="2019300" y="5724253"/>
          <a:ext cx="8890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105971</xdr:rowOff>
    </xdr:from>
    <xdr:ext cx="405111" cy="259045"/>
    <xdr:sp macro="" textlink="">
      <xdr:nvSpPr>
        <xdr:cNvPr id="77" name="n_1aveValue【図書館】&#10;有形固定資産減価償却率">
          <a:extLst>
            <a:ext uri="{FF2B5EF4-FFF2-40B4-BE49-F238E27FC236}">
              <a16:creationId xmlns:a16="http://schemas.microsoft.com/office/drawing/2014/main" id="{F9616DC1-6352-4A11-A993-23F1B9D5363E}"/>
            </a:ext>
          </a:extLst>
        </xdr:cNvPr>
        <xdr:cNvSpPr txBox="1"/>
      </xdr:nvSpPr>
      <xdr:spPr>
        <a:xfrm>
          <a:off x="3582044" y="6106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51180</xdr:rowOff>
    </xdr:from>
    <xdr:ext cx="405111" cy="259045"/>
    <xdr:sp macro="" textlink="">
      <xdr:nvSpPr>
        <xdr:cNvPr id="78" name="n_2aveValue【図書館】&#10;有形固定資産減価償却率">
          <a:extLst>
            <a:ext uri="{FF2B5EF4-FFF2-40B4-BE49-F238E27FC236}">
              <a16:creationId xmlns:a16="http://schemas.microsoft.com/office/drawing/2014/main" id="{1E3775FB-85C2-434B-8083-D3C6F16C2AF2}"/>
            </a:ext>
          </a:extLst>
        </xdr:cNvPr>
        <xdr:cNvSpPr txBox="1"/>
      </xdr:nvSpPr>
      <xdr:spPr>
        <a:xfrm>
          <a:off x="2705744" y="63948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28320</xdr:rowOff>
    </xdr:from>
    <xdr:ext cx="405111" cy="259045"/>
    <xdr:sp macro="" textlink="">
      <xdr:nvSpPr>
        <xdr:cNvPr id="79" name="n_3aveValue【図書館】&#10;有形固定資産減価償却率">
          <a:extLst>
            <a:ext uri="{FF2B5EF4-FFF2-40B4-BE49-F238E27FC236}">
              <a16:creationId xmlns:a16="http://schemas.microsoft.com/office/drawing/2014/main" id="{AEC532A9-C67F-4FC2-A615-0D03469AE444}"/>
            </a:ext>
          </a:extLst>
        </xdr:cNvPr>
        <xdr:cNvSpPr txBox="1"/>
      </xdr:nvSpPr>
      <xdr:spPr>
        <a:xfrm>
          <a:off x="1816744" y="63719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21063</xdr:rowOff>
    </xdr:from>
    <xdr:ext cx="405111" cy="259045"/>
    <xdr:sp macro="" textlink="">
      <xdr:nvSpPr>
        <xdr:cNvPr id="80" name="n_4aveValue【図書館】&#10;有形固定資産減価償却率">
          <a:extLst>
            <a:ext uri="{FF2B5EF4-FFF2-40B4-BE49-F238E27FC236}">
              <a16:creationId xmlns:a16="http://schemas.microsoft.com/office/drawing/2014/main" id="{CD8D17E0-AF43-4C6B-84E2-A446665C26CE}"/>
            </a:ext>
          </a:extLst>
        </xdr:cNvPr>
        <xdr:cNvSpPr txBox="1"/>
      </xdr:nvSpPr>
      <xdr:spPr>
        <a:xfrm>
          <a:off x="927744" y="6021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71061</xdr:colOff>
      <xdr:row>32</xdr:row>
      <xdr:rowOff>21063</xdr:rowOff>
    </xdr:from>
    <xdr:ext cx="340478" cy="259045"/>
    <xdr:sp macro="" textlink="">
      <xdr:nvSpPr>
        <xdr:cNvPr id="81" name="n_2mainValue【図書館】&#10;有形固定資産減価償却率">
          <a:extLst>
            <a:ext uri="{FF2B5EF4-FFF2-40B4-BE49-F238E27FC236}">
              <a16:creationId xmlns:a16="http://schemas.microsoft.com/office/drawing/2014/main" id="{B8F4ABF2-1438-4F57-B2AE-B6E7F0607F2A}"/>
            </a:ext>
          </a:extLst>
        </xdr:cNvPr>
        <xdr:cNvSpPr txBox="1"/>
      </xdr:nvSpPr>
      <xdr:spPr>
        <a:xfrm>
          <a:off x="2738061" y="550746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134561</xdr:colOff>
      <xdr:row>31</xdr:row>
      <xdr:rowOff>133730</xdr:rowOff>
    </xdr:from>
    <xdr:ext cx="340478" cy="259045"/>
    <xdr:sp macro="" textlink="">
      <xdr:nvSpPr>
        <xdr:cNvPr id="82" name="n_3mainValue【図書館】&#10;有形固定資産減価償却率">
          <a:extLst>
            <a:ext uri="{FF2B5EF4-FFF2-40B4-BE49-F238E27FC236}">
              <a16:creationId xmlns:a16="http://schemas.microsoft.com/office/drawing/2014/main" id="{14801EDF-ED74-4351-AF60-6F7290BAB5A2}"/>
            </a:ext>
          </a:extLst>
        </xdr:cNvPr>
        <xdr:cNvSpPr txBox="1"/>
      </xdr:nvSpPr>
      <xdr:spPr>
        <a:xfrm>
          <a:off x="1849061" y="544868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3" name="正方形/長方形 82">
          <a:extLst>
            <a:ext uri="{FF2B5EF4-FFF2-40B4-BE49-F238E27FC236}">
              <a16:creationId xmlns:a16="http://schemas.microsoft.com/office/drawing/2014/main" id="{56FD4D15-EF35-4947-88DF-93328A08CB98}"/>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4" name="正方形/長方形 83">
          <a:extLst>
            <a:ext uri="{FF2B5EF4-FFF2-40B4-BE49-F238E27FC236}">
              <a16:creationId xmlns:a16="http://schemas.microsoft.com/office/drawing/2014/main" id="{4FADDCC4-7451-430E-A82E-96BBCB8BE139}"/>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5" name="正方形/長方形 84">
          <a:extLst>
            <a:ext uri="{FF2B5EF4-FFF2-40B4-BE49-F238E27FC236}">
              <a16:creationId xmlns:a16="http://schemas.microsoft.com/office/drawing/2014/main" id="{9BDDF240-2BAF-4F3E-A143-58D77214B686}"/>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6" name="正方形/長方形 85">
          <a:extLst>
            <a:ext uri="{FF2B5EF4-FFF2-40B4-BE49-F238E27FC236}">
              <a16:creationId xmlns:a16="http://schemas.microsoft.com/office/drawing/2014/main" id="{EC587BFD-60C5-4F71-A995-8F7F3704089A}"/>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7" name="正方形/長方形 86">
          <a:extLst>
            <a:ext uri="{FF2B5EF4-FFF2-40B4-BE49-F238E27FC236}">
              <a16:creationId xmlns:a16="http://schemas.microsoft.com/office/drawing/2014/main" id="{C7A8B9D1-457E-419E-82D7-3A93C7C2E3CA}"/>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8" name="正方形/長方形 87">
          <a:extLst>
            <a:ext uri="{FF2B5EF4-FFF2-40B4-BE49-F238E27FC236}">
              <a16:creationId xmlns:a16="http://schemas.microsoft.com/office/drawing/2014/main" id="{2AA6D137-4714-4C42-AF4B-94930BE1273C}"/>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9" name="正方形/長方形 88">
          <a:extLst>
            <a:ext uri="{FF2B5EF4-FFF2-40B4-BE49-F238E27FC236}">
              <a16:creationId xmlns:a16="http://schemas.microsoft.com/office/drawing/2014/main" id="{ACE7013D-AE95-4B6E-8616-A60F1680C50D}"/>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0" name="正方形/長方形 89">
          <a:extLst>
            <a:ext uri="{FF2B5EF4-FFF2-40B4-BE49-F238E27FC236}">
              <a16:creationId xmlns:a16="http://schemas.microsoft.com/office/drawing/2014/main" id="{57138375-5514-4EFA-910B-A48E84135444}"/>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1" name="テキスト ボックス 90">
          <a:extLst>
            <a:ext uri="{FF2B5EF4-FFF2-40B4-BE49-F238E27FC236}">
              <a16:creationId xmlns:a16="http://schemas.microsoft.com/office/drawing/2014/main" id="{06B431EF-D0F0-4EB5-AD73-59AFD5D347C8}"/>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2" name="直線コネクタ 91">
          <a:extLst>
            <a:ext uri="{FF2B5EF4-FFF2-40B4-BE49-F238E27FC236}">
              <a16:creationId xmlns:a16="http://schemas.microsoft.com/office/drawing/2014/main" id="{C878497C-1D1E-4B99-BABD-DF1BEB4329E5}"/>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3" name="直線コネクタ 92">
          <a:extLst>
            <a:ext uri="{FF2B5EF4-FFF2-40B4-BE49-F238E27FC236}">
              <a16:creationId xmlns:a16="http://schemas.microsoft.com/office/drawing/2014/main" id="{C8FA3D16-2A59-4082-BD0E-E77E4BE2E775}"/>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4" name="テキスト ボックス 93">
          <a:extLst>
            <a:ext uri="{FF2B5EF4-FFF2-40B4-BE49-F238E27FC236}">
              <a16:creationId xmlns:a16="http://schemas.microsoft.com/office/drawing/2014/main" id="{C7F3E057-9706-47C2-9609-EACCA4246505}"/>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5" name="直線コネクタ 94">
          <a:extLst>
            <a:ext uri="{FF2B5EF4-FFF2-40B4-BE49-F238E27FC236}">
              <a16:creationId xmlns:a16="http://schemas.microsoft.com/office/drawing/2014/main" id="{D36FD4A7-1BE3-49F3-8AC8-9FC58A936B98}"/>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6" name="テキスト ボックス 95">
          <a:extLst>
            <a:ext uri="{FF2B5EF4-FFF2-40B4-BE49-F238E27FC236}">
              <a16:creationId xmlns:a16="http://schemas.microsoft.com/office/drawing/2014/main" id="{29DBAEA1-CFCB-47CD-95D2-9FBD78F83F57}"/>
            </a:ext>
          </a:extLst>
        </xdr:cNvPr>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7" name="直線コネクタ 96">
          <a:extLst>
            <a:ext uri="{FF2B5EF4-FFF2-40B4-BE49-F238E27FC236}">
              <a16:creationId xmlns:a16="http://schemas.microsoft.com/office/drawing/2014/main" id="{25F75839-9094-46E5-B916-1B8E25743B9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8" name="テキスト ボックス 97">
          <a:extLst>
            <a:ext uri="{FF2B5EF4-FFF2-40B4-BE49-F238E27FC236}">
              <a16:creationId xmlns:a16="http://schemas.microsoft.com/office/drawing/2014/main" id="{C6347F34-E8F3-4F54-BA01-FB39DDB8EC53}"/>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9" name="直線コネクタ 98">
          <a:extLst>
            <a:ext uri="{FF2B5EF4-FFF2-40B4-BE49-F238E27FC236}">
              <a16:creationId xmlns:a16="http://schemas.microsoft.com/office/drawing/2014/main" id="{236B1D69-0621-47DE-8DD3-CAE2E8852487}"/>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0" name="テキスト ボックス 99">
          <a:extLst>
            <a:ext uri="{FF2B5EF4-FFF2-40B4-BE49-F238E27FC236}">
              <a16:creationId xmlns:a16="http://schemas.microsoft.com/office/drawing/2014/main" id="{78B92B57-5155-4534-AE18-D20794E87B82}"/>
            </a:ext>
          </a:extLst>
        </xdr:cNvPr>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1" name="直線コネクタ 100">
          <a:extLst>
            <a:ext uri="{FF2B5EF4-FFF2-40B4-BE49-F238E27FC236}">
              <a16:creationId xmlns:a16="http://schemas.microsoft.com/office/drawing/2014/main" id="{F7467429-1647-4810-B433-D94BF03F594D}"/>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2" name="テキスト ボックス 101">
          <a:extLst>
            <a:ext uri="{FF2B5EF4-FFF2-40B4-BE49-F238E27FC236}">
              <a16:creationId xmlns:a16="http://schemas.microsoft.com/office/drawing/2014/main" id="{84294FB4-3A39-487B-8A0B-DAFF4B44EC80}"/>
            </a:ext>
          </a:extLst>
        </xdr:cNvPr>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3" name="直線コネクタ 102">
          <a:extLst>
            <a:ext uri="{FF2B5EF4-FFF2-40B4-BE49-F238E27FC236}">
              <a16:creationId xmlns:a16="http://schemas.microsoft.com/office/drawing/2014/main" id="{58018CE8-17E2-4195-8C08-14C3A61C40C8}"/>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4" name="テキスト ボックス 103">
          <a:extLst>
            <a:ext uri="{FF2B5EF4-FFF2-40B4-BE49-F238E27FC236}">
              <a16:creationId xmlns:a16="http://schemas.microsoft.com/office/drawing/2014/main" id="{E4B7C877-58C4-4479-BAB6-9C30BD22CBBB}"/>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5" name="【図書館】&#10;一人当たり面積グラフ枠">
          <a:extLst>
            <a:ext uri="{FF2B5EF4-FFF2-40B4-BE49-F238E27FC236}">
              <a16:creationId xmlns:a16="http://schemas.microsoft.com/office/drawing/2014/main" id="{D1B35987-0753-429A-874D-E539E66645EC}"/>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165100</xdr:rowOff>
    </xdr:from>
    <xdr:to>
      <xdr:col>54</xdr:col>
      <xdr:colOff>189865</xdr:colOff>
      <xdr:row>41</xdr:row>
      <xdr:rowOff>107950</xdr:rowOff>
    </xdr:to>
    <xdr:cxnSp macro="">
      <xdr:nvCxnSpPr>
        <xdr:cNvPr id="106" name="直線コネクタ 105">
          <a:extLst>
            <a:ext uri="{FF2B5EF4-FFF2-40B4-BE49-F238E27FC236}">
              <a16:creationId xmlns:a16="http://schemas.microsoft.com/office/drawing/2014/main" id="{B393F945-8F74-4B40-8AC5-1EEC95AFC360}"/>
            </a:ext>
          </a:extLst>
        </xdr:cNvPr>
        <xdr:cNvCxnSpPr/>
      </xdr:nvCxnSpPr>
      <xdr:spPr>
        <a:xfrm flipV="1">
          <a:off x="10476865" y="565150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111777</xdr:rowOff>
    </xdr:from>
    <xdr:ext cx="469744" cy="259045"/>
    <xdr:sp macro="" textlink="">
      <xdr:nvSpPr>
        <xdr:cNvPr id="107" name="【図書館】&#10;一人当たり面積最小値テキスト">
          <a:extLst>
            <a:ext uri="{FF2B5EF4-FFF2-40B4-BE49-F238E27FC236}">
              <a16:creationId xmlns:a16="http://schemas.microsoft.com/office/drawing/2014/main" id="{08211619-25B1-44B7-9812-D399CF86200B}"/>
            </a:ext>
          </a:extLst>
        </xdr:cNvPr>
        <xdr:cNvSpPr txBox="1"/>
      </xdr:nvSpPr>
      <xdr:spPr>
        <a:xfrm>
          <a:off x="10515600" y="7141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107950</xdr:rowOff>
    </xdr:from>
    <xdr:to>
      <xdr:col>55</xdr:col>
      <xdr:colOff>88900</xdr:colOff>
      <xdr:row>41</xdr:row>
      <xdr:rowOff>107950</xdr:rowOff>
    </xdr:to>
    <xdr:cxnSp macro="">
      <xdr:nvCxnSpPr>
        <xdr:cNvPr id="108" name="直線コネクタ 107">
          <a:extLst>
            <a:ext uri="{FF2B5EF4-FFF2-40B4-BE49-F238E27FC236}">
              <a16:creationId xmlns:a16="http://schemas.microsoft.com/office/drawing/2014/main" id="{AACCE6CD-B075-4888-B003-95F4671B509B}"/>
            </a:ext>
          </a:extLst>
        </xdr:cNvPr>
        <xdr:cNvCxnSpPr/>
      </xdr:nvCxnSpPr>
      <xdr:spPr>
        <a:xfrm>
          <a:off x="10388600" y="713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111777</xdr:rowOff>
    </xdr:from>
    <xdr:ext cx="469744" cy="259045"/>
    <xdr:sp macro="" textlink="">
      <xdr:nvSpPr>
        <xdr:cNvPr id="109" name="【図書館】&#10;一人当たり面積最大値テキスト">
          <a:extLst>
            <a:ext uri="{FF2B5EF4-FFF2-40B4-BE49-F238E27FC236}">
              <a16:creationId xmlns:a16="http://schemas.microsoft.com/office/drawing/2014/main" id="{0CBB1F01-ABD0-4028-A279-E73CB86976FE}"/>
            </a:ext>
          </a:extLst>
        </xdr:cNvPr>
        <xdr:cNvSpPr txBox="1"/>
      </xdr:nvSpPr>
      <xdr:spPr>
        <a:xfrm>
          <a:off x="10515600" y="542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165100</xdr:rowOff>
    </xdr:from>
    <xdr:to>
      <xdr:col>55</xdr:col>
      <xdr:colOff>88900</xdr:colOff>
      <xdr:row>32</xdr:row>
      <xdr:rowOff>165100</xdr:rowOff>
    </xdr:to>
    <xdr:cxnSp macro="">
      <xdr:nvCxnSpPr>
        <xdr:cNvPr id="110" name="直線コネクタ 109">
          <a:extLst>
            <a:ext uri="{FF2B5EF4-FFF2-40B4-BE49-F238E27FC236}">
              <a16:creationId xmlns:a16="http://schemas.microsoft.com/office/drawing/2014/main" id="{E3D98C6B-C012-472D-849D-CA64210F0566}"/>
            </a:ext>
          </a:extLst>
        </xdr:cNvPr>
        <xdr:cNvCxnSpPr/>
      </xdr:nvCxnSpPr>
      <xdr:spPr>
        <a:xfrm>
          <a:off x="10388600" y="5651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41927</xdr:rowOff>
    </xdr:from>
    <xdr:ext cx="469744" cy="259045"/>
    <xdr:sp macro="" textlink="">
      <xdr:nvSpPr>
        <xdr:cNvPr id="111" name="【図書館】&#10;一人当たり面積平均値テキスト">
          <a:extLst>
            <a:ext uri="{FF2B5EF4-FFF2-40B4-BE49-F238E27FC236}">
              <a16:creationId xmlns:a16="http://schemas.microsoft.com/office/drawing/2014/main" id="{3307754F-84BE-4E5C-97A1-CC330C2349F5}"/>
            </a:ext>
          </a:extLst>
        </xdr:cNvPr>
        <xdr:cNvSpPr txBox="1"/>
      </xdr:nvSpPr>
      <xdr:spPr>
        <a:xfrm>
          <a:off x="10515600" y="6557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63500</xdr:rowOff>
    </xdr:from>
    <xdr:to>
      <xdr:col>55</xdr:col>
      <xdr:colOff>50800</xdr:colOff>
      <xdr:row>38</xdr:row>
      <xdr:rowOff>165100</xdr:rowOff>
    </xdr:to>
    <xdr:sp macro="" textlink="">
      <xdr:nvSpPr>
        <xdr:cNvPr id="112" name="フローチャート: 判断 111">
          <a:extLst>
            <a:ext uri="{FF2B5EF4-FFF2-40B4-BE49-F238E27FC236}">
              <a16:creationId xmlns:a16="http://schemas.microsoft.com/office/drawing/2014/main" id="{A0286095-AC32-4596-8E7B-727B205B17B5}"/>
            </a:ext>
          </a:extLst>
        </xdr:cNvPr>
        <xdr:cNvSpPr/>
      </xdr:nvSpPr>
      <xdr:spPr>
        <a:xfrm>
          <a:off x="104267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63500</xdr:rowOff>
    </xdr:from>
    <xdr:to>
      <xdr:col>50</xdr:col>
      <xdr:colOff>165100</xdr:colOff>
      <xdr:row>38</xdr:row>
      <xdr:rowOff>165100</xdr:rowOff>
    </xdr:to>
    <xdr:sp macro="" textlink="">
      <xdr:nvSpPr>
        <xdr:cNvPr id="113" name="フローチャート: 判断 112">
          <a:extLst>
            <a:ext uri="{FF2B5EF4-FFF2-40B4-BE49-F238E27FC236}">
              <a16:creationId xmlns:a16="http://schemas.microsoft.com/office/drawing/2014/main" id="{70D8AD01-0AA3-40A4-A932-82F2C189F5F8}"/>
            </a:ext>
          </a:extLst>
        </xdr:cNvPr>
        <xdr:cNvSpPr/>
      </xdr:nvSpPr>
      <xdr:spPr>
        <a:xfrm>
          <a:off x="9588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50800</xdr:rowOff>
    </xdr:from>
    <xdr:to>
      <xdr:col>46</xdr:col>
      <xdr:colOff>38100</xdr:colOff>
      <xdr:row>38</xdr:row>
      <xdr:rowOff>152400</xdr:rowOff>
    </xdr:to>
    <xdr:sp macro="" textlink="">
      <xdr:nvSpPr>
        <xdr:cNvPr id="114" name="フローチャート: 判断 113">
          <a:extLst>
            <a:ext uri="{FF2B5EF4-FFF2-40B4-BE49-F238E27FC236}">
              <a16:creationId xmlns:a16="http://schemas.microsoft.com/office/drawing/2014/main" id="{75E9BEF1-8CA8-4D00-8720-7AA25E6CCF7E}"/>
            </a:ext>
          </a:extLst>
        </xdr:cNvPr>
        <xdr:cNvSpPr/>
      </xdr:nvSpPr>
      <xdr:spPr>
        <a:xfrm>
          <a:off x="8699500" y="656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63500</xdr:rowOff>
    </xdr:from>
    <xdr:to>
      <xdr:col>41</xdr:col>
      <xdr:colOff>101600</xdr:colOff>
      <xdr:row>38</xdr:row>
      <xdr:rowOff>165100</xdr:rowOff>
    </xdr:to>
    <xdr:sp macro="" textlink="">
      <xdr:nvSpPr>
        <xdr:cNvPr id="115" name="フローチャート: 判断 114">
          <a:extLst>
            <a:ext uri="{FF2B5EF4-FFF2-40B4-BE49-F238E27FC236}">
              <a16:creationId xmlns:a16="http://schemas.microsoft.com/office/drawing/2014/main" id="{23D7C02A-AE05-4157-8C95-7A09705DA585}"/>
            </a:ext>
          </a:extLst>
        </xdr:cNvPr>
        <xdr:cNvSpPr/>
      </xdr:nvSpPr>
      <xdr:spPr>
        <a:xfrm>
          <a:off x="7810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63500</xdr:rowOff>
    </xdr:from>
    <xdr:to>
      <xdr:col>36</xdr:col>
      <xdr:colOff>165100</xdr:colOff>
      <xdr:row>38</xdr:row>
      <xdr:rowOff>165100</xdr:rowOff>
    </xdr:to>
    <xdr:sp macro="" textlink="">
      <xdr:nvSpPr>
        <xdr:cNvPr id="116" name="フローチャート: 判断 115">
          <a:extLst>
            <a:ext uri="{FF2B5EF4-FFF2-40B4-BE49-F238E27FC236}">
              <a16:creationId xmlns:a16="http://schemas.microsoft.com/office/drawing/2014/main" id="{56064D67-901E-4627-9D85-A24E49BEB82D}"/>
            </a:ext>
          </a:extLst>
        </xdr:cNvPr>
        <xdr:cNvSpPr/>
      </xdr:nvSpPr>
      <xdr:spPr>
        <a:xfrm>
          <a:off x="6921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7" name="テキスト ボックス 116">
          <a:extLst>
            <a:ext uri="{FF2B5EF4-FFF2-40B4-BE49-F238E27FC236}">
              <a16:creationId xmlns:a16="http://schemas.microsoft.com/office/drawing/2014/main" id="{189498DE-FA5A-40B7-971E-4E5FE1274889}"/>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8" name="テキスト ボックス 117">
          <a:extLst>
            <a:ext uri="{FF2B5EF4-FFF2-40B4-BE49-F238E27FC236}">
              <a16:creationId xmlns:a16="http://schemas.microsoft.com/office/drawing/2014/main" id="{5548DC33-6FFE-4ED4-862F-050CC238E963}"/>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9" name="テキスト ボックス 118">
          <a:extLst>
            <a:ext uri="{FF2B5EF4-FFF2-40B4-BE49-F238E27FC236}">
              <a16:creationId xmlns:a16="http://schemas.microsoft.com/office/drawing/2014/main" id="{CE17EE7E-14CA-46F3-A7AF-FA520B8DD8A7}"/>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0" name="テキスト ボックス 119">
          <a:extLst>
            <a:ext uri="{FF2B5EF4-FFF2-40B4-BE49-F238E27FC236}">
              <a16:creationId xmlns:a16="http://schemas.microsoft.com/office/drawing/2014/main" id="{F2F51775-163A-4AC2-B977-746ACBB8E23A}"/>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1" name="テキスト ボックス 120">
          <a:extLst>
            <a:ext uri="{FF2B5EF4-FFF2-40B4-BE49-F238E27FC236}">
              <a16:creationId xmlns:a16="http://schemas.microsoft.com/office/drawing/2014/main" id="{C3152177-435C-429E-8773-EE1DF1D1BD88}"/>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33</xdr:row>
      <xdr:rowOff>44450</xdr:rowOff>
    </xdr:from>
    <xdr:to>
      <xdr:col>46</xdr:col>
      <xdr:colOff>38100</xdr:colOff>
      <xdr:row>33</xdr:row>
      <xdr:rowOff>146050</xdr:rowOff>
    </xdr:to>
    <xdr:sp macro="" textlink="">
      <xdr:nvSpPr>
        <xdr:cNvPr id="122" name="楕円 121">
          <a:extLst>
            <a:ext uri="{FF2B5EF4-FFF2-40B4-BE49-F238E27FC236}">
              <a16:creationId xmlns:a16="http://schemas.microsoft.com/office/drawing/2014/main" id="{86B4136F-01B6-406C-9FC3-2D6AAF00E18D}"/>
            </a:ext>
          </a:extLst>
        </xdr:cNvPr>
        <xdr:cNvSpPr/>
      </xdr:nvSpPr>
      <xdr:spPr>
        <a:xfrm>
          <a:off x="8699500" y="570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33</xdr:row>
      <xdr:rowOff>44450</xdr:rowOff>
    </xdr:from>
    <xdr:to>
      <xdr:col>41</xdr:col>
      <xdr:colOff>101600</xdr:colOff>
      <xdr:row>33</xdr:row>
      <xdr:rowOff>146050</xdr:rowOff>
    </xdr:to>
    <xdr:sp macro="" textlink="">
      <xdr:nvSpPr>
        <xdr:cNvPr id="123" name="楕円 122">
          <a:extLst>
            <a:ext uri="{FF2B5EF4-FFF2-40B4-BE49-F238E27FC236}">
              <a16:creationId xmlns:a16="http://schemas.microsoft.com/office/drawing/2014/main" id="{422C98A0-09A7-4BEC-B240-AE6EC7561F23}"/>
            </a:ext>
          </a:extLst>
        </xdr:cNvPr>
        <xdr:cNvSpPr/>
      </xdr:nvSpPr>
      <xdr:spPr>
        <a:xfrm>
          <a:off x="7810500" y="570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33</xdr:row>
      <xdr:rowOff>95250</xdr:rowOff>
    </xdr:from>
    <xdr:to>
      <xdr:col>45</xdr:col>
      <xdr:colOff>177800</xdr:colOff>
      <xdr:row>33</xdr:row>
      <xdr:rowOff>95250</xdr:rowOff>
    </xdr:to>
    <xdr:cxnSp macro="">
      <xdr:nvCxnSpPr>
        <xdr:cNvPr id="124" name="直線コネクタ 123">
          <a:extLst>
            <a:ext uri="{FF2B5EF4-FFF2-40B4-BE49-F238E27FC236}">
              <a16:creationId xmlns:a16="http://schemas.microsoft.com/office/drawing/2014/main" id="{36AA9FD7-D8EC-44B1-979E-5726B3FE9BA4}"/>
            </a:ext>
          </a:extLst>
        </xdr:cNvPr>
        <xdr:cNvCxnSpPr/>
      </xdr:nvCxnSpPr>
      <xdr:spPr>
        <a:xfrm>
          <a:off x="7861300" y="5753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10177</xdr:rowOff>
    </xdr:from>
    <xdr:ext cx="469744" cy="259045"/>
    <xdr:sp macro="" textlink="">
      <xdr:nvSpPr>
        <xdr:cNvPr id="125" name="n_1aveValue【図書館】&#10;一人当たり面積">
          <a:extLst>
            <a:ext uri="{FF2B5EF4-FFF2-40B4-BE49-F238E27FC236}">
              <a16:creationId xmlns:a16="http://schemas.microsoft.com/office/drawing/2014/main" id="{F0E204D1-42DE-4F04-B3B4-3DC573EBFC9C}"/>
            </a:ext>
          </a:extLst>
        </xdr:cNvPr>
        <xdr:cNvSpPr txBox="1"/>
      </xdr:nvSpPr>
      <xdr:spPr>
        <a:xfrm>
          <a:off x="9391727" y="635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143527</xdr:rowOff>
    </xdr:from>
    <xdr:ext cx="469744" cy="259045"/>
    <xdr:sp macro="" textlink="">
      <xdr:nvSpPr>
        <xdr:cNvPr id="126" name="n_2aveValue【図書館】&#10;一人当たり面積">
          <a:extLst>
            <a:ext uri="{FF2B5EF4-FFF2-40B4-BE49-F238E27FC236}">
              <a16:creationId xmlns:a16="http://schemas.microsoft.com/office/drawing/2014/main" id="{4039ABC4-98CD-4AD9-ACE8-FE3CEBFE1784}"/>
            </a:ext>
          </a:extLst>
        </xdr:cNvPr>
        <xdr:cNvSpPr txBox="1"/>
      </xdr:nvSpPr>
      <xdr:spPr>
        <a:xfrm>
          <a:off x="8515427" y="665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156227</xdr:rowOff>
    </xdr:from>
    <xdr:ext cx="469744" cy="259045"/>
    <xdr:sp macro="" textlink="">
      <xdr:nvSpPr>
        <xdr:cNvPr id="127" name="n_3aveValue【図書館】&#10;一人当たり面積">
          <a:extLst>
            <a:ext uri="{FF2B5EF4-FFF2-40B4-BE49-F238E27FC236}">
              <a16:creationId xmlns:a16="http://schemas.microsoft.com/office/drawing/2014/main" id="{1C1476F6-A90C-4776-BA23-9510637BB1AA}"/>
            </a:ext>
          </a:extLst>
        </xdr:cNvPr>
        <xdr:cNvSpPr txBox="1"/>
      </xdr:nvSpPr>
      <xdr:spPr>
        <a:xfrm>
          <a:off x="7626427" y="667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10177</xdr:rowOff>
    </xdr:from>
    <xdr:ext cx="469744" cy="259045"/>
    <xdr:sp macro="" textlink="">
      <xdr:nvSpPr>
        <xdr:cNvPr id="128" name="n_4aveValue【図書館】&#10;一人当たり面積">
          <a:extLst>
            <a:ext uri="{FF2B5EF4-FFF2-40B4-BE49-F238E27FC236}">
              <a16:creationId xmlns:a16="http://schemas.microsoft.com/office/drawing/2014/main" id="{9B0E3456-E39D-4C05-BF17-F6556DEB9A10}"/>
            </a:ext>
          </a:extLst>
        </xdr:cNvPr>
        <xdr:cNvSpPr txBox="1"/>
      </xdr:nvSpPr>
      <xdr:spPr>
        <a:xfrm>
          <a:off x="6737427" y="635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31</xdr:row>
      <xdr:rowOff>162577</xdr:rowOff>
    </xdr:from>
    <xdr:ext cx="469744" cy="259045"/>
    <xdr:sp macro="" textlink="">
      <xdr:nvSpPr>
        <xdr:cNvPr id="129" name="n_2mainValue【図書館】&#10;一人当たり面積">
          <a:extLst>
            <a:ext uri="{FF2B5EF4-FFF2-40B4-BE49-F238E27FC236}">
              <a16:creationId xmlns:a16="http://schemas.microsoft.com/office/drawing/2014/main" id="{03851AC4-6402-417C-905A-086E079F6940}"/>
            </a:ext>
          </a:extLst>
        </xdr:cNvPr>
        <xdr:cNvSpPr txBox="1"/>
      </xdr:nvSpPr>
      <xdr:spPr>
        <a:xfrm>
          <a:off x="8515427" y="547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31</xdr:row>
      <xdr:rowOff>162577</xdr:rowOff>
    </xdr:from>
    <xdr:ext cx="469744" cy="259045"/>
    <xdr:sp macro="" textlink="">
      <xdr:nvSpPr>
        <xdr:cNvPr id="130" name="n_3mainValue【図書館】&#10;一人当たり面積">
          <a:extLst>
            <a:ext uri="{FF2B5EF4-FFF2-40B4-BE49-F238E27FC236}">
              <a16:creationId xmlns:a16="http://schemas.microsoft.com/office/drawing/2014/main" id="{65A6395A-F69D-4A90-8134-723F9A5CFA0E}"/>
            </a:ext>
          </a:extLst>
        </xdr:cNvPr>
        <xdr:cNvSpPr txBox="1"/>
      </xdr:nvSpPr>
      <xdr:spPr>
        <a:xfrm>
          <a:off x="7626427" y="547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1" name="正方形/長方形 130">
          <a:extLst>
            <a:ext uri="{FF2B5EF4-FFF2-40B4-BE49-F238E27FC236}">
              <a16:creationId xmlns:a16="http://schemas.microsoft.com/office/drawing/2014/main" id="{85C354FC-2FD1-4125-ABD8-A8F40E85E8F9}"/>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2" name="正方形/長方形 131">
          <a:extLst>
            <a:ext uri="{FF2B5EF4-FFF2-40B4-BE49-F238E27FC236}">
              <a16:creationId xmlns:a16="http://schemas.microsoft.com/office/drawing/2014/main" id="{F5C980D4-5FD9-46D9-8155-3252F613C21A}"/>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3" name="正方形/長方形 132">
          <a:extLst>
            <a:ext uri="{FF2B5EF4-FFF2-40B4-BE49-F238E27FC236}">
              <a16:creationId xmlns:a16="http://schemas.microsoft.com/office/drawing/2014/main" id="{784DBC65-0620-4224-870F-263D606B21E4}"/>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4" name="正方形/長方形 133">
          <a:extLst>
            <a:ext uri="{FF2B5EF4-FFF2-40B4-BE49-F238E27FC236}">
              <a16:creationId xmlns:a16="http://schemas.microsoft.com/office/drawing/2014/main" id="{38819A56-D5D9-42A6-AA3F-D1F81C802FA9}"/>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5" name="正方形/長方形 134">
          <a:extLst>
            <a:ext uri="{FF2B5EF4-FFF2-40B4-BE49-F238E27FC236}">
              <a16:creationId xmlns:a16="http://schemas.microsoft.com/office/drawing/2014/main" id="{1017B49A-8B59-4993-8B35-8873DDB3ABCD}"/>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6" name="正方形/長方形 135">
          <a:extLst>
            <a:ext uri="{FF2B5EF4-FFF2-40B4-BE49-F238E27FC236}">
              <a16:creationId xmlns:a16="http://schemas.microsoft.com/office/drawing/2014/main" id="{96DA1346-1223-455C-84C0-8901C1067F04}"/>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7" name="正方形/長方形 136">
          <a:extLst>
            <a:ext uri="{FF2B5EF4-FFF2-40B4-BE49-F238E27FC236}">
              <a16:creationId xmlns:a16="http://schemas.microsoft.com/office/drawing/2014/main" id="{15F3E830-F3BA-44A6-965C-3FFECEEE1E2C}"/>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8" name="正方形/長方形 137">
          <a:extLst>
            <a:ext uri="{FF2B5EF4-FFF2-40B4-BE49-F238E27FC236}">
              <a16:creationId xmlns:a16="http://schemas.microsoft.com/office/drawing/2014/main" id="{2F285EFE-15C0-4A4F-95C9-643821CBCB6C}"/>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9" name="テキスト ボックス 138">
          <a:extLst>
            <a:ext uri="{FF2B5EF4-FFF2-40B4-BE49-F238E27FC236}">
              <a16:creationId xmlns:a16="http://schemas.microsoft.com/office/drawing/2014/main" id="{88DE1905-65A8-4ADF-9F23-BFCE2194E1D8}"/>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0" name="直線コネクタ 139">
          <a:extLst>
            <a:ext uri="{FF2B5EF4-FFF2-40B4-BE49-F238E27FC236}">
              <a16:creationId xmlns:a16="http://schemas.microsoft.com/office/drawing/2014/main" id="{B082FF29-0AC8-48A3-9B46-80C84540C85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41" name="テキスト ボックス 140">
          <a:extLst>
            <a:ext uri="{FF2B5EF4-FFF2-40B4-BE49-F238E27FC236}">
              <a16:creationId xmlns:a16="http://schemas.microsoft.com/office/drawing/2014/main" id="{2FBA2D76-D4FC-4A5C-8593-4DC81EB73D54}"/>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42" name="直線コネクタ 141">
          <a:extLst>
            <a:ext uri="{FF2B5EF4-FFF2-40B4-BE49-F238E27FC236}">
              <a16:creationId xmlns:a16="http://schemas.microsoft.com/office/drawing/2014/main" id="{A7E4F0A0-D01F-470D-8F11-E26A1C06C8ED}"/>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43" name="テキスト ボックス 142">
          <a:extLst>
            <a:ext uri="{FF2B5EF4-FFF2-40B4-BE49-F238E27FC236}">
              <a16:creationId xmlns:a16="http://schemas.microsoft.com/office/drawing/2014/main" id="{DBC03797-5AE7-47B9-AAD3-2D807BA817F7}"/>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44" name="直線コネクタ 143">
          <a:extLst>
            <a:ext uri="{FF2B5EF4-FFF2-40B4-BE49-F238E27FC236}">
              <a16:creationId xmlns:a16="http://schemas.microsoft.com/office/drawing/2014/main" id="{DDE386B7-71FF-479D-BD90-15669BAA6055}"/>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45" name="テキスト ボックス 144">
          <a:extLst>
            <a:ext uri="{FF2B5EF4-FFF2-40B4-BE49-F238E27FC236}">
              <a16:creationId xmlns:a16="http://schemas.microsoft.com/office/drawing/2014/main" id="{83631284-8A6B-4A08-A7CD-02C48C3F7BD3}"/>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46" name="直線コネクタ 145">
          <a:extLst>
            <a:ext uri="{FF2B5EF4-FFF2-40B4-BE49-F238E27FC236}">
              <a16:creationId xmlns:a16="http://schemas.microsoft.com/office/drawing/2014/main" id="{90A9E545-175C-4A45-94D1-D8027E7D2E41}"/>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47" name="テキスト ボックス 146">
          <a:extLst>
            <a:ext uri="{FF2B5EF4-FFF2-40B4-BE49-F238E27FC236}">
              <a16:creationId xmlns:a16="http://schemas.microsoft.com/office/drawing/2014/main" id="{EB54ADEE-F119-4DFD-B6B6-778D0538FEA1}"/>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48" name="直線コネクタ 147">
          <a:extLst>
            <a:ext uri="{FF2B5EF4-FFF2-40B4-BE49-F238E27FC236}">
              <a16:creationId xmlns:a16="http://schemas.microsoft.com/office/drawing/2014/main" id="{5A064A9F-5E93-422F-BA26-28E3B56D67AA}"/>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49" name="テキスト ボックス 148">
          <a:extLst>
            <a:ext uri="{FF2B5EF4-FFF2-40B4-BE49-F238E27FC236}">
              <a16:creationId xmlns:a16="http://schemas.microsoft.com/office/drawing/2014/main" id="{BF345D7B-9820-4C98-930A-C96A29C426D1}"/>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0" name="直線コネクタ 149">
          <a:extLst>
            <a:ext uri="{FF2B5EF4-FFF2-40B4-BE49-F238E27FC236}">
              <a16:creationId xmlns:a16="http://schemas.microsoft.com/office/drawing/2014/main" id="{A35D692A-D9D4-4704-8250-968CB6516894}"/>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1" name="テキスト ボックス 150">
          <a:extLst>
            <a:ext uri="{FF2B5EF4-FFF2-40B4-BE49-F238E27FC236}">
              <a16:creationId xmlns:a16="http://schemas.microsoft.com/office/drawing/2014/main" id="{25FC246D-B27F-4E3D-812A-2D21DA56ABE7}"/>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2" name="直線コネクタ 151">
          <a:extLst>
            <a:ext uri="{FF2B5EF4-FFF2-40B4-BE49-F238E27FC236}">
              <a16:creationId xmlns:a16="http://schemas.microsoft.com/office/drawing/2014/main" id="{5EF25134-B545-48E7-ABCC-FFA70A69482B}"/>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53" name="テキスト ボックス 152">
          <a:extLst>
            <a:ext uri="{FF2B5EF4-FFF2-40B4-BE49-F238E27FC236}">
              <a16:creationId xmlns:a16="http://schemas.microsoft.com/office/drawing/2014/main" id="{A35BC6E1-4100-44E3-9D11-2DFDFE90A91C}"/>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4" name="直線コネクタ 153">
          <a:extLst>
            <a:ext uri="{FF2B5EF4-FFF2-40B4-BE49-F238E27FC236}">
              <a16:creationId xmlns:a16="http://schemas.microsoft.com/office/drawing/2014/main" id="{F05F4680-9BDF-4AF1-B8E8-53DD48F551E2}"/>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体育館・プール】&#10;有形固定資産減価償却率グラフ枠">
          <a:extLst>
            <a:ext uri="{FF2B5EF4-FFF2-40B4-BE49-F238E27FC236}">
              <a16:creationId xmlns:a16="http://schemas.microsoft.com/office/drawing/2014/main" id="{EDC6F8DF-66E5-451B-8FDD-16B20F09F97F}"/>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155122</xdr:rowOff>
    </xdr:from>
    <xdr:to>
      <xdr:col>24</xdr:col>
      <xdr:colOff>62865</xdr:colOff>
      <xdr:row>64</xdr:row>
      <xdr:rowOff>128996</xdr:rowOff>
    </xdr:to>
    <xdr:cxnSp macro="">
      <xdr:nvCxnSpPr>
        <xdr:cNvPr id="156" name="直線コネクタ 155">
          <a:extLst>
            <a:ext uri="{FF2B5EF4-FFF2-40B4-BE49-F238E27FC236}">
              <a16:creationId xmlns:a16="http://schemas.microsoft.com/office/drawing/2014/main" id="{0EBB1A47-F5C1-40A8-8250-AED24D3EF2D3}"/>
            </a:ext>
          </a:extLst>
        </xdr:cNvPr>
        <xdr:cNvCxnSpPr/>
      </xdr:nvCxnSpPr>
      <xdr:spPr>
        <a:xfrm flipV="1">
          <a:off x="4634865" y="9584872"/>
          <a:ext cx="0" cy="15169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132823</xdr:rowOff>
    </xdr:from>
    <xdr:ext cx="405111" cy="259045"/>
    <xdr:sp macro="" textlink="">
      <xdr:nvSpPr>
        <xdr:cNvPr id="157" name="【体育館・プール】&#10;有形固定資産減価償却率最小値テキスト">
          <a:extLst>
            <a:ext uri="{FF2B5EF4-FFF2-40B4-BE49-F238E27FC236}">
              <a16:creationId xmlns:a16="http://schemas.microsoft.com/office/drawing/2014/main" id="{A37D2DC3-C53D-4F54-B58B-C81F21AD314A}"/>
            </a:ext>
          </a:extLst>
        </xdr:cNvPr>
        <xdr:cNvSpPr txBox="1"/>
      </xdr:nvSpPr>
      <xdr:spPr>
        <a:xfrm>
          <a:off x="4673600" y="111056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128996</xdr:rowOff>
    </xdr:from>
    <xdr:to>
      <xdr:col>24</xdr:col>
      <xdr:colOff>152400</xdr:colOff>
      <xdr:row>64</xdr:row>
      <xdr:rowOff>128996</xdr:rowOff>
    </xdr:to>
    <xdr:cxnSp macro="">
      <xdr:nvCxnSpPr>
        <xdr:cNvPr id="158" name="直線コネクタ 157">
          <a:extLst>
            <a:ext uri="{FF2B5EF4-FFF2-40B4-BE49-F238E27FC236}">
              <a16:creationId xmlns:a16="http://schemas.microsoft.com/office/drawing/2014/main" id="{9A5CADE1-47E6-49C1-B60D-51242A8D97AD}"/>
            </a:ext>
          </a:extLst>
        </xdr:cNvPr>
        <xdr:cNvCxnSpPr/>
      </xdr:nvCxnSpPr>
      <xdr:spPr>
        <a:xfrm>
          <a:off x="4546600" y="11101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101799</xdr:rowOff>
    </xdr:from>
    <xdr:ext cx="340478" cy="259045"/>
    <xdr:sp macro="" textlink="">
      <xdr:nvSpPr>
        <xdr:cNvPr id="159" name="【体育館・プール】&#10;有形固定資産減価償却率最大値テキスト">
          <a:extLst>
            <a:ext uri="{FF2B5EF4-FFF2-40B4-BE49-F238E27FC236}">
              <a16:creationId xmlns:a16="http://schemas.microsoft.com/office/drawing/2014/main" id="{C7E027D1-8112-46D4-B29F-5BABB5356CB5}"/>
            </a:ext>
          </a:extLst>
        </xdr:cNvPr>
        <xdr:cNvSpPr txBox="1"/>
      </xdr:nvSpPr>
      <xdr:spPr>
        <a:xfrm>
          <a:off x="4673600" y="93600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155122</xdr:rowOff>
    </xdr:from>
    <xdr:to>
      <xdr:col>24</xdr:col>
      <xdr:colOff>152400</xdr:colOff>
      <xdr:row>55</xdr:row>
      <xdr:rowOff>155122</xdr:rowOff>
    </xdr:to>
    <xdr:cxnSp macro="">
      <xdr:nvCxnSpPr>
        <xdr:cNvPr id="160" name="直線コネクタ 159">
          <a:extLst>
            <a:ext uri="{FF2B5EF4-FFF2-40B4-BE49-F238E27FC236}">
              <a16:creationId xmlns:a16="http://schemas.microsoft.com/office/drawing/2014/main" id="{7B7531B7-85B6-474E-9B4D-D40D2ACC218C}"/>
            </a:ext>
          </a:extLst>
        </xdr:cNvPr>
        <xdr:cNvCxnSpPr/>
      </xdr:nvCxnSpPr>
      <xdr:spPr>
        <a:xfrm>
          <a:off x="4546600" y="9584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139899</xdr:rowOff>
    </xdr:from>
    <xdr:ext cx="405111" cy="259045"/>
    <xdr:sp macro="" textlink="">
      <xdr:nvSpPr>
        <xdr:cNvPr id="161" name="【体育館・プール】&#10;有形固定資産減価償却率平均値テキスト">
          <a:extLst>
            <a:ext uri="{FF2B5EF4-FFF2-40B4-BE49-F238E27FC236}">
              <a16:creationId xmlns:a16="http://schemas.microsoft.com/office/drawing/2014/main" id="{0821A227-E233-4F8C-92FE-36227CBA3172}"/>
            </a:ext>
          </a:extLst>
        </xdr:cNvPr>
        <xdr:cNvSpPr txBox="1"/>
      </xdr:nvSpPr>
      <xdr:spPr>
        <a:xfrm>
          <a:off x="4673600" y="1042689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161472</xdr:rowOff>
    </xdr:from>
    <xdr:to>
      <xdr:col>24</xdr:col>
      <xdr:colOff>114300</xdr:colOff>
      <xdr:row>61</xdr:row>
      <xdr:rowOff>91622</xdr:rowOff>
    </xdr:to>
    <xdr:sp macro="" textlink="">
      <xdr:nvSpPr>
        <xdr:cNvPr id="162" name="フローチャート: 判断 161">
          <a:extLst>
            <a:ext uri="{FF2B5EF4-FFF2-40B4-BE49-F238E27FC236}">
              <a16:creationId xmlns:a16="http://schemas.microsoft.com/office/drawing/2014/main" id="{58E02752-268E-4135-A17F-7CCFD653C11A}"/>
            </a:ext>
          </a:extLst>
        </xdr:cNvPr>
        <xdr:cNvSpPr/>
      </xdr:nvSpPr>
      <xdr:spPr>
        <a:xfrm>
          <a:off x="4584700" y="1044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163104</xdr:rowOff>
    </xdr:from>
    <xdr:to>
      <xdr:col>20</xdr:col>
      <xdr:colOff>38100</xdr:colOff>
      <xdr:row>61</xdr:row>
      <xdr:rowOff>93254</xdr:rowOff>
    </xdr:to>
    <xdr:sp macro="" textlink="">
      <xdr:nvSpPr>
        <xdr:cNvPr id="163" name="フローチャート: 判断 162">
          <a:extLst>
            <a:ext uri="{FF2B5EF4-FFF2-40B4-BE49-F238E27FC236}">
              <a16:creationId xmlns:a16="http://schemas.microsoft.com/office/drawing/2014/main" id="{258E1E4B-0AA9-4263-9F62-5205DC8F9E4A}"/>
            </a:ext>
          </a:extLst>
        </xdr:cNvPr>
        <xdr:cNvSpPr/>
      </xdr:nvSpPr>
      <xdr:spPr>
        <a:xfrm>
          <a:off x="3746500" y="10450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120650</xdr:rowOff>
    </xdr:from>
    <xdr:to>
      <xdr:col>15</xdr:col>
      <xdr:colOff>101600</xdr:colOff>
      <xdr:row>61</xdr:row>
      <xdr:rowOff>50800</xdr:rowOff>
    </xdr:to>
    <xdr:sp macro="" textlink="">
      <xdr:nvSpPr>
        <xdr:cNvPr id="164" name="フローチャート: 判断 163">
          <a:extLst>
            <a:ext uri="{FF2B5EF4-FFF2-40B4-BE49-F238E27FC236}">
              <a16:creationId xmlns:a16="http://schemas.microsoft.com/office/drawing/2014/main" id="{406B11C5-033C-4E2A-A439-3986E6E5A61D}"/>
            </a:ext>
          </a:extLst>
        </xdr:cNvPr>
        <xdr:cNvSpPr/>
      </xdr:nvSpPr>
      <xdr:spPr>
        <a:xfrm>
          <a:off x="2857500" y="1040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117384</xdr:rowOff>
    </xdr:from>
    <xdr:to>
      <xdr:col>10</xdr:col>
      <xdr:colOff>165100</xdr:colOff>
      <xdr:row>61</xdr:row>
      <xdr:rowOff>47534</xdr:rowOff>
    </xdr:to>
    <xdr:sp macro="" textlink="">
      <xdr:nvSpPr>
        <xdr:cNvPr id="165" name="フローチャート: 判断 164">
          <a:extLst>
            <a:ext uri="{FF2B5EF4-FFF2-40B4-BE49-F238E27FC236}">
              <a16:creationId xmlns:a16="http://schemas.microsoft.com/office/drawing/2014/main" id="{B163EDB8-AFB6-4BBC-A912-DD2A2F99B79A}"/>
            </a:ext>
          </a:extLst>
        </xdr:cNvPr>
        <xdr:cNvSpPr/>
      </xdr:nvSpPr>
      <xdr:spPr>
        <a:xfrm>
          <a:off x="1968500" y="1040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91259</xdr:rowOff>
    </xdr:from>
    <xdr:to>
      <xdr:col>6</xdr:col>
      <xdr:colOff>38100</xdr:colOff>
      <xdr:row>61</xdr:row>
      <xdr:rowOff>21409</xdr:rowOff>
    </xdr:to>
    <xdr:sp macro="" textlink="">
      <xdr:nvSpPr>
        <xdr:cNvPr id="166" name="フローチャート: 判断 165">
          <a:extLst>
            <a:ext uri="{FF2B5EF4-FFF2-40B4-BE49-F238E27FC236}">
              <a16:creationId xmlns:a16="http://schemas.microsoft.com/office/drawing/2014/main" id="{10351142-2531-4F6E-B41C-A2569845D910}"/>
            </a:ext>
          </a:extLst>
        </xdr:cNvPr>
        <xdr:cNvSpPr/>
      </xdr:nvSpPr>
      <xdr:spPr>
        <a:xfrm>
          <a:off x="1079500" y="10378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7" name="テキスト ボックス 166">
          <a:extLst>
            <a:ext uri="{FF2B5EF4-FFF2-40B4-BE49-F238E27FC236}">
              <a16:creationId xmlns:a16="http://schemas.microsoft.com/office/drawing/2014/main" id="{A12B91AD-497E-40F3-AE27-C93E59EDE992}"/>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8" name="テキスト ボックス 167">
          <a:extLst>
            <a:ext uri="{FF2B5EF4-FFF2-40B4-BE49-F238E27FC236}">
              <a16:creationId xmlns:a16="http://schemas.microsoft.com/office/drawing/2014/main" id="{D950C500-FBE7-41A0-B046-81583A8893D7}"/>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9" name="テキスト ボックス 168">
          <a:extLst>
            <a:ext uri="{FF2B5EF4-FFF2-40B4-BE49-F238E27FC236}">
              <a16:creationId xmlns:a16="http://schemas.microsoft.com/office/drawing/2014/main" id="{55A48A6D-DE5B-41D6-82A2-5DF3AF2F4023}"/>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0" name="テキスト ボックス 169">
          <a:extLst>
            <a:ext uri="{FF2B5EF4-FFF2-40B4-BE49-F238E27FC236}">
              <a16:creationId xmlns:a16="http://schemas.microsoft.com/office/drawing/2014/main" id="{882E85FD-D994-44BC-9994-EC999A564D8D}"/>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1" name="テキスト ボックス 170">
          <a:extLst>
            <a:ext uri="{FF2B5EF4-FFF2-40B4-BE49-F238E27FC236}">
              <a16:creationId xmlns:a16="http://schemas.microsoft.com/office/drawing/2014/main" id="{1FA64CC3-733D-4A4E-870D-4A3F2CC72181}"/>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61</xdr:row>
      <xdr:rowOff>61867</xdr:rowOff>
    </xdr:from>
    <xdr:to>
      <xdr:col>15</xdr:col>
      <xdr:colOff>101600</xdr:colOff>
      <xdr:row>61</xdr:row>
      <xdr:rowOff>163467</xdr:rowOff>
    </xdr:to>
    <xdr:sp macro="" textlink="">
      <xdr:nvSpPr>
        <xdr:cNvPr id="172" name="楕円 171">
          <a:extLst>
            <a:ext uri="{FF2B5EF4-FFF2-40B4-BE49-F238E27FC236}">
              <a16:creationId xmlns:a16="http://schemas.microsoft.com/office/drawing/2014/main" id="{A8A3C37C-7A1E-4EDC-8DEB-71622E3E8E76}"/>
            </a:ext>
          </a:extLst>
        </xdr:cNvPr>
        <xdr:cNvSpPr/>
      </xdr:nvSpPr>
      <xdr:spPr>
        <a:xfrm>
          <a:off x="2857500" y="10520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53703</xdr:rowOff>
    </xdr:from>
    <xdr:to>
      <xdr:col>10</xdr:col>
      <xdr:colOff>165100</xdr:colOff>
      <xdr:row>61</xdr:row>
      <xdr:rowOff>155303</xdr:rowOff>
    </xdr:to>
    <xdr:sp macro="" textlink="">
      <xdr:nvSpPr>
        <xdr:cNvPr id="173" name="楕円 172">
          <a:extLst>
            <a:ext uri="{FF2B5EF4-FFF2-40B4-BE49-F238E27FC236}">
              <a16:creationId xmlns:a16="http://schemas.microsoft.com/office/drawing/2014/main" id="{67C854A3-5839-4E3E-8D1D-7C0C6F8CBAA1}"/>
            </a:ext>
          </a:extLst>
        </xdr:cNvPr>
        <xdr:cNvSpPr/>
      </xdr:nvSpPr>
      <xdr:spPr>
        <a:xfrm>
          <a:off x="1968500" y="10512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104503</xdr:rowOff>
    </xdr:from>
    <xdr:to>
      <xdr:col>15</xdr:col>
      <xdr:colOff>50800</xdr:colOff>
      <xdr:row>61</xdr:row>
      <xdr:rowOff>112667</xdr:rowOff>
    </xdr:to>
    <xdr:cxnSp macro="">
      <xdr:nvCxnSpPr>
        <xdr:cNvPr id="174" name="直線コネクタ 173">
          <a:extLst>
            <a:ext uri="{FF2B5EF4-FFF2-40B4-BE49-F238E27FC236}">
              <a16:creationId xmlns:a16="http://schemas.microsoft.com/office/drawing/2014/main" id="{533A4676-E14E-4D60-8247-62C3BF1DB347}"/>
            </a:ext>
          </a:extLst>
        </xdr:cNvPr>
        <xdr:cNvCxnSpPr/>
      </xdr:nvCxnSpPr>
      <xdr:spPr>
        <a:xfrm>
          <a:off x="2019300" y="10562953"/>
          <a:ext cx="889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109781</xdr:rowOff>
    </xdr:from>
    <xdr:ext cx="405111" cy="259045"/>
    <xdr:sp macro="" textlink="">
      <xdr:nvSpPr>
        <xdr:cNvPr id="175" name="n_1aveValue【体育館・プール】&#10;有形固定資産減価償却率">
          <a:extLst>
            <a:ext uri="{FF2B5EF4-FFF2-40B4-BE49-F238E27FC236}">
              <a16:creationId xmlns:a16="http://schemas.microsoft.com/office/drawing/2014/main" id="{B64258E4-E4C3-4EE4-BDA0-74A58571D6BB}"/>
            </a:ext>
          </a:extLst>
        </xdr:cNvPr>
        <xdr:cNvSpPr txBox="1"/>
      </xdr:nvSpPr>
      <xdr:spPr>
        <a:xfrm>
          <a:off x="3582044" y="102253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67327</xdr:rowOff>
    </xdr:from>
    <xdr:ext cx="405111" cy="259045"/>
    <xdr:sp macro="" textlink="">
      <xdr:nvSpPr>
        <xdr:cNvPr id="176" name="n_2aveValue【体育館・プール】&#10;有形固定資産減価償却率">
          <a:extLst>
            <a:ext uri="{FF2B5EF4-FFF2-40B4-BE49-F238E27FC236}">
              <a16:creationId xmlns:a16="http://schemas.microsoft.com/office/drawing/2014/main" id="{97E06867-2DCD-408B-A3A9-D6C86878791F}"/>
            </a:ext>
          </a:extLst>
        </xdr:cNvPr>
        <xdr:cNvSpPr txBox="1"/>
      </xdr:nvSpPr>
      <xdr:spPr>
        <a:xfrm>
          <a:off x="2705744" y="10182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64061</xdr:rowOff>
    </xdr:from>
    <xdr:ext cx="405111" cy="259045"/>
    <xdr:sp macro="" textlink="">
      <xdr:nvSpPr>
        <xdr:cNvPr id="177" name="n_3aveValue【体育館・プール】&#10;有形固定資産減価償却率">
          <a:extLst>
            <a:ext uri="{FF2B5EF4-FFF2-40B4-BE49-F238E27FC236}">
              <a16:creationId xmlns:a16="http://schemas.microsoft.com/office/drawing/2014/main" id="{FDC95867-2E76-492A-BFDF-07C62CA6ED69}"/>
            </a:ext>
          </a:extLst>
        </xdr:cNvPr>
        <xdr:cNvSpPr txBox="1"/>
      </xdr:nvSpPr>
      <xdr:spPr>
        <a:xfrm>
          <a:off x="1816744" y="101796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37936</xdr:rowOff>
    </xdr:from>
    <xdr:ext cx="405111" cy="259045"/>
    <xdr:sp macro="" textlink="">
      <xdr:nvSpPr>
        <xdr:cNvPr id="178" name="n_4aveValue【体育館・プール】&#10;有形固定資産減価償却率">
          <a:extLst>
            <a:ext uri="{FF2B5EF4-FFF2-40B4-BE49-F238E27FC236}">
              <a16:creationId xmlns:a16="http://schemas.microsoft.com/office/drawing/2014/main" id="{AB06DDEA-D307-4D97-A716-81600C76C6A9}"/>
            </a:ext>
          </a:extLst>
        </xdr:cNvPr>
        <xdr:cNvSpPr txBox="1"/>
      </xdr:nvSpPr>
      <xdr:spPr>
        <a:xfrm>
          <a:off x="927744" y="101534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154594</xdr:rowOff>
    </xdr:from>
    <xdr:ext cx="405111" cy="259045"/>
    <xdr:sp macro="" textlink="">
      <xdr:nvSpPr>
        <xdr:cNvPr id="179" name="n_2mainValue【体育館・プール】&#10;有形固定資産減価償却率">
          <a:extLst>
            <a:ext uri="{FF2B5EF4-FFF2-40B4-BE49-F238E27FC236}">
              <a16:creationId xmlns:a16="http://schemas.microsoft.com/office/drawing/2014/main" id="{BBACB8C9-4446-4175-B414-D197EC0B58FB}"/>
            </a:ext>
          </a:extLst>
        </xdr:cNvPr>
        <xdr:cNvSpPr txBox="1"/>
      </xdr:nvSpPr>
      <xdr:spPr>
        <a:xfrm>
          <a:off x="2705744" y="106130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146430</xdr:rowOff>
    </xdr:from>
    <xdr:ext cx="405111" cy="259045"/>
    <xdr:sp macro="" textlink="">
      <xdr:nvSpPr>
        <xdr:cNvPr id="180" name="n_3mainValue【体育館・プール】&#10;有形固定資産減価償却率">
          <a:extLst>
            <a:ext uri="{FF2B5EF4-FFF2-40B4-BE49-F238E27FC236}">
              <a16:creationId xmlns:a16="http://schemas.microsoft.com/office/drawing/2014/main" id="{2AFB7070-F96B-4C58-8516-CDFD7337CD9E}"/>
            </a:ext>
          </a:extLst>
        </xdr:cNvPr>
        <xdr:cNvSpPr txBox="1"/>
      </xdr:nvSpPr>
      <xdr:spPr>
        <a:xfrm>
          <a:off x="1816744" y="106048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1" name="正方形/長方形 180">
          <a:extLst>
            <a:ext uri="{FF2B5EF4-FFF2-40B4-BE49-F238E27FC236}">
              <a16:creationId xmlns:a16="http://schemas.microsoft.com/office/drawing/2014/main" id="{D59BF311-6C4F-4FC1-AEAF-C29EB3097D3F}"/>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2" name="正方形/長方形 181">
          <a:extLst>
            <a:ext uri="{FF2B5EF4-FFF2-40B4-BE49-F238E27FC236}">
              <a16:creationId xmlns:a16="http://schemas.microsoft.com/office/drawing/2014/main" id="{BB750FBF-D206-46CF-AE63-965D289863FC}"/>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3" name="正方形/長方形 182">
          <a:extLst>
            <a:ext uri="{FF2B5EF4-FFF2-40B4-BE49-F238E27FC236}">
              <a16:creationId xmlns:a16="http://schemas.microsoft.com/office/drawing/2014/main" id="{66256B74-FAF9-41FE-A3C3-D1522E8D1FE5}"/>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4" name="正方形/長方形 183">
          <a:extLst>
            <a:ext uri="{FF2B5EF4-FFF2-40B4-BE49-F238E27FC236}">
              <a16:creationId xmlns:a16="http://schemas.microsoft.com/office/drawing/2014/main" id="{CB271754-D0BD-4B5A-8E75-B1C982B64572}"/>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5" name="正方形/長方形 184">
          <a:extLst>
            <a:ext uri="{FF2B5EF4-FFF2-40B4-BE49-F238E27FC236}">
              <a16:creationId xmlns:a16="http://schemas.microsoft.com/office/drawing/2014/main" id="{E00A1C3D-ACFE-4B73-80D5-4AE8A96CD98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6" name="正方形/長方形 185">
          <a:extLst>
            <a:ext uri="{FF2B5EF4-FFF2-40B4-BE49-F238E27FC236}">
              <a16:creationId xmlns:a16="http://schemas.microsoft.com/office/drawing/2014/main" id="{C69E6185-2DF3-4A64-BFA2-792F0B7132CA}"/>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7" name="正方形/長方形 186">
          <a:extLst>
            <a:ext uri="{FF2B5EF4-FFF2-40B4-BE49-F238E27FC236}">
              <a16:creationId xmlns:a16="http://schemas.microsoft.com/office/drawing/2014/main" id="{7F605931-B6FB-4C09-937D-96D617D2C0FA}"/>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8" name="正方形/長方形 187">
          <a:extLst>
            <a:ext uri="{FF2B5EF4-FFF2-40B4-BE49-F238E27FC236}">
              <a16:creationId xmlns:a16="http://schemas.microsoft.com/office/drawing/2014/main" id="{F673F731-72E5-464C-9992-6E2A4D0261F4}"/>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9" name="テキスト ボックス 188">
          <a:extLst>
            <a:ext uri="{FF2B5EF4-FFF2-40B4-BE49-F238E27FC236}">
              <a16:creationId xmlns:a16="http://schemas.microsoft.com/office/drawing/2014/main" id="{1422B780-D6DF-46C9-8F12-F590D3856747}"/>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0" name="直線コネクタ 189">
          <a:extLst>
            <a:ext uri="{FF2B5EF4-FFF2-40B4-BE49-F238E27FC236}">
              <a16:creationId xmlns:a16="http://schemas.microsoft.com/office/drawing/2014/main" id="{FC960477-3C3F-4CB2-86FC-8B1D25337578}"/>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91" name="直線コネクタ 190">
          <a:extLst>
            <a:ext uri="{FF2B5EF4-FFF2-40B4-BE49-F238E27FC236}">
              <a16:creationId xmlns:a16="http://schemas.microsoft.com/office/drawing/2014/main" id="{CCDEDFAE-43DC-4143-B2DC-A0286004072E}"/>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92" name="テキスト ボックス 191">
          <a:extLst>
            <a:ext uri="{FF2B5EF4-FFF2-40B4-BE49-F238E27FC236}">
              <a16:creationId xmlns:a16="http://schemas.microsoft.com/office/drawing/2014/main" id="{0D244038-C9F1-4B90-9557-60813AA2BC31}"/>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93" name="直線コネクタ 192">
          <a:extLst>
            <a:ext uri="{FF2B5EF4-FFF2-40B4-BE49-F238E27FC236}">
              <a16:creationId xmlns:a16="http://schemas.microsoft.com/office/drawing/2014/main" id="{195807F8-27F5-48DF-896D-2680A6A7C7E9}"/>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94" name="テキスト ボックス 193">
          <a:extLst>
            <a:ext uri="{FF2B5EF4-FFF2-40B4-BE49-F238E27FC236}">
              <a16:creationId xmlns:a16="http://schemas.microsoft.com/office/drawing/2014/main" id="{C9F49819-7DB1-42D2-A849-59C3BCEC6663}"/>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95" name="直線コネクタ 194">
          <a:extLst>
            <a:ext uri="{FF2B5EF4-FFF2-40B4-BE49-F238E27FC236}">
              <a16:creationId xmlns:a16="http://schemas.microsoft.com/office/drawing/2014/main" id="{DEC9F5F5-605C-472B-BC57-BD9DAF629E46}"/>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96" name="テキスト ボックス 195">
          <a:extLst>
            <a:ext uri="{FF2B5EF4-FFF2-40B4-BE49-F238E27FC236}">
              <a16:creationId xmlns:a16="http://schemas.microsoft.com/office/drawing/2014/main" id="{5C62B99E-7F6D-4499-B431-BD6F410226BE}"/>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97" name="直線コネクタ 196">
          <a:extLst>
            <a:ext uri="{FF2B5EF4-FFF2-40B4-BE49-F238E27FC236}">
              <a16:creationId xmlns:a16="http://schemas.microsoft.com/office/drawing/2014/main" id="{2FD3F16F-9516-4379-8BEC-BBC3BECB1237}"/>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98" name="テキスト ボックス 197">
          <a:extLst>
            <a:ext uri="{FF2B5EF4-FFF2-40B4-BE49-F238E27FC236}">
              <a16:creationId xmlns:a16="http://schemas.microsoft.com/office/drawing/2014/main" id="{06E41FA5-3A04-48AD-A4D2-5ADD372CE058}"/>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99" name="直線コネクタ 198">
          <a:extLst>
            <a:ext uri="{FF2B5EF4-FFF2-40B4-BE49-F238E27FC236}">
              <a16:creationId xmlns:a16="http://schemas.microsoft.com/office/drawing/2014/main" id="{F06D2D7C-4551-44CA-B337-CEF2B1CCEAC9}"/>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00" name="テキスト ボックス 199">
          <a:extLst>
            <a:ext uri="{FF2B5EF4-FFF2-40B4-BE49-F238E27FC236}">
              <a16:creationId xmlns:a16="http://schemas.microsoft.com/office/drawing/2014/main" id="{A6A55E18-2D71-42F5-930D-2A2125A2B4AB}"/>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1" name="直線コネクタ 200">
          <a:extLst>
            <a:ext uri="{FF2B5EF4-FFF2-40B4-BE49-F238E27FC236}">
              <a16:creationId xmlns:a16="http://schemas.microsoft.com/office/drawing/2014/main" id="{D2B31D41-98B2-4D0A-A792-38E7BA58FC66}"/>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02" name="テキスト ボックス 201">
          <a:extLst>
            <a:ext uri="{FF2B5EF4-FFF2-40B4-BE49-F238E27FC236}">
              <a16:creationId xmlns:a16="http://schemas.microsoft.com/office/drawing/2014/main" id="{5329B470-2CBB-4F34-AE27-4420D60DE29F}"/>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3" name="【体育館・プール】&#10;一人当たり面積グラフ枠">
          <a:extLst>
            <a:ext uri="{FF2B5EF4-FFF2-40B4-BE49-F238E27FC236}">
              <a16:creationId xmlns:a16="http://schemas.microsoft.com/office/drawing/2014/main" id="{101255E4-2B2E-43D5-A593-F356F10D6D28}"/>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24765</xdr:rowOff>
    </xdr:from>
    <xdr:to>
      <xdr:col>54</xdr:col>
      <xdr:colOff>189865</xdr:colOff>
      <xdr:row>64</xdr:row>
      <xdr:rowOff>57150</xdr:rowOff>
    </xdr:to>
    <xdr:cxnSp macro="">
      <xdr:nvCxnSpPr>
        <xdr:cNvPr id="204" name="直線コネクタ 203">
          <a:extLst>
            <a:ext uri="{FF2B5EF4-FFF2-40B4-BE49-F238E27FC236}">
              <a16:creationId xmlns:a16="http://schemas.microsoft.com/office/drawing/2014/main" id="{CC298F87-CB5B-4C9B-9A0C-6715F8AC7EA4}"/>
            </a:ext>
          </a:extLst>
        </xdr:cNvPr>
        <xdr:cNvCxnSpPr/>
      </xdr:nvCxnSpPr>
      <xdr:spPr>
        <a:xfrm flipV="1">
          <a:off x="10476865" y="9625965"/>
          <a:ext cx="0" cy="14039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60977</xdr:rowOff>
    </xdr:from>
    <xdr:ext cx="469744" cy="259045"/>
    <xdr:sp macro="" textlink="">
      <xdr:nvSpPr>
        <xdr:cNvPr id="205" name="【体育館・プール】&#10;一人当たり面積最小値テキスト">
          <a:extLst>
            <a:ext uri="{FF2B5EF4-FFF2-40B4-BE49-F238E27FC236}">
              <a16:creationId xmlns:a16="http://schemas.microsoft.com/office/drawing/2014/main" id="{C999939C-4D2C-4CBF-B0AA-03ED0853ADED}"/>
            </a:ext>
          </a:extLst>
        </xdr:cNvPr>
        <xdr:cNvSpPr txBox="1"/>
      </xdr:nvSpPr>
      <xdr:spPr>
        <a:xfrm>
          <a:off x="10515600" y="1103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57150</xdr:rowOff>
    </xdr:from>
    <xdr:to>
      <xdr:col>55</xdr:col>
      <xdr:colOff>88900</xdr:colOff>
      <xdr:row>64</xdr:row>
      <xdr:rowOff>57150</xdr:rowOff>
    </xdr:to>
    <xdr:cxnSp macro="">
      <xdr:nvCxnSpPr>
        <xdr:cNvPr id="206" name="直線コネクタ 205">
          <a:extLst>
            <a:ext uri="{FF2B5EF4-FFF2-40B4-BE49-F238E27FC236}">
              <a16:creationId xmlns:a16="http://schemas.microsoft.com/office/drawing/2014/main" id="{38515BF2-0E78-4C6C-9DB8-88C8A9B95DBC}"/>
            </a:ext>
          </a:extLst>
        </xdr:cNvPr>
        <xdr:cNvCxnSpPr/>
      </xdr:nvCxnSpPr>
      <xdr:spPr>
        <a:xfrm>
          <a:off x="10388600" y="1102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142892</xdr:rowOff>
    </xdr:from>
    <xdr:ext cx="469744" cy="259045"/>
    <xdr:sp macro="" textlink="">
      <xdr:nvSpPr>
        <xdr:cNvPr id="207" name="【体育館・プール】&#10;一人当たり面積最大値テキスト">
          <a:extLst>
            <a:ext uri="{FF2B5EF4-FFF2-40B4-BE49-F238E27FC236}">
              <a16:creationId xmlns:a16="http://schemas.microsoft.com/office/drawing/2014/main" id="{A8C8EFFC-E2BE-41DA-8204-47DE199D8695}"/>
            </a:ext>
          </a:extLst>
        </xdr:cNvPr>
        <xdr:cNvSpPr txBox="1"/>
      </xdr:nvSpPr>
      <xdr:spPr>
        <a:xfrm>
          <a:off x="10515600" y="9401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24765</xdr:rowOff>
    </xdr:from>
    <xdr:to>
      <xdr:col>55</xdr:col>
      <xdr:colOff>88900</xdr:colOff>
      <xdr:row>56</xdr:row>
      <xdr:rowOff>24765</xdr:rowOff>
    </xdr:to>
    <xdr:cxnSp macro="">
      <xdr:nvCxnSpPr>
        <xdr:cNvPr id="208" name="直線コネクタ 207">
          <a:extLst>
            <a:ext uri="{FF2B5EF4-FFF2-40B4-BE49-F238E27FC236}">
              <a16:creationId xmlns:a16="http://schemas.microsoft.com/office/drawing/2014/main" id="{9B768D53-4E54-4317-A69B-063852F220BF}"/>
            </a:ext>
          </a:extLst>
        </xdr:cNvPr>
        <xdr:cNvCxnSpPr/>
      </xdr:nvCxnSpPr>
      <xdr:spPr>
        <a:xfrm>
          <a:off x="10388600" y="9625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154322</xdr:rowOff>
    </xdr:from>
    <xdr:ext cx="469744" cy="259045"/>
    <xdr:sp macro="" textlink="">
      <xdr:nvSpPr>
        <xdr:cNvPr id="209" name="【体育館・プール】&#10;一人当たり面積平均値テキスト">
          <a:extLst>
            <a:ext uri="{FF2B5EF4-FFF2-40B4-BE49-F238E27FC236}">
              <a16:creationId xmlns:a16="http://schemas.microsoft.com/office/drawing/2014/main" id="{60E790B9-1FD5-4070-A3DE-256B97D1B2DB}"/>
            </a:ext>
          </a:extLst>
        </xdr:cNvPr>
        <xdr:cNvSpPr txBox="1"/>
      </xdr:nvSpPr>
      <xdr:spPr>
        <a:xfrm>
          <a:off x="10515600" y="106127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4445</xdr:rowOff>
    </xdr:from>
    <xdr:to>
      <xdr:col>55</xdr:col>
      <xdr:colOff>50800</xdr:colOff>
      <xdr:row>62</xdr:row>
      <xdr:rowOff>106045</xdr:rowOff>
    </xdr:to>
    <xdr:sp macro="" textlink="">
      <xdr:nvSpPr>
        <xdr:cNvPr id="210" name="フローチャート: 判断 209">
          <a:extLst>
            <a:ext uri="{FF2B5EF4-FFF2-40B4-BE49-F238E27FC236}">
              <a16:creationId xmlns:a16="http://schemas.microsoft.com/office/drawing/2014/main" id="{2377C84A-D533-49F0-BD3F-FFD68D6273AF}"/>
            </a:ext>
          </a:extLst>
        </xdr:cNvPr>
        <xdr:cNvSpPr/>
      </xdr:nvSpPr>
      <xdr:spPr>
        <a:xfrm>
          <a:off x="10426700" y="10634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101600</xdr:rowOff>
    </xdr:from>
    <xdr:to>
      <xdr:col>50</xdr:col>
      <xdr:colOff>165100</xdr:colOff>
      <xdr:row>62</xdr:row>
      <xdr:rowOff>31750</xdr:rowOff>
    </xdr:to>
    <xdr:sp macro="" textlink="">
      <xdr:nvSpPr>
        <xdr:cNvPr id="211" name="フローチャート: 判断 210">
          <a:extLst>
            <a:ext uri="{FF2B5EF4-FFF2-40B4-BE49-F238E27FC236}">
              <a16:creationId xmlns:a16="http://schemas.microsoft.com/office/drawing/2014/main" id="{356C7B2C-29A7-455D-99C9-47E771DC3D4A}"/>
            </a:ext>
          </a:extLst>
        </xdr:cNvPr>
        <xdr:cNvSpPr/>
      </xdr:nvSpPr>
      <xdr:spPr>
        <a:xfrm>
          <a:off x="9588500" y="1056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103505</xdr:rowOff>
    </xdr:from>
    <xdr:to>
      <xdr:col>46</xdr:col>
      <xdr:colOff>38100</xdr:colOff>
      <xdr:row>62</xdr:row>
      <xdr:rowOff>33655</xdr:rowOff>
    </xdr:to>
    <xdr:sp macro="" textlink="">
      <xdr:nvSpPr>
        <xdr:cNvPr id="212" name="フローチャート: 判断 211">
          <a:extLst>
            <a:ext uri="{FF2B5EF4-FFF2-40B4-BE49-F238E27FC236}">
              <a16:creationId xmlns:a16="http://schemas.microsoft.com/office/drawing/2014/main" id="{387C9F1E-987A-4030-8DC7-142BE294FF64}"/>
            </a:ext>
          </a:extLst>
        </xdr:cNvPr>
        <xdr:cNvSpPr/>
      </xdr:nvSpPr>
      <xdr:spPr>
        <a:xfrm>
          <a:off x="8699500" y="10561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42545</xdr:rowOff>
    </xdr:from>
    <xdr:to>
      <xdr:col>41</xdr:col>
      <xdr:colOff>101600</xdr:colOff>
      <xdr:row>62</xdr:row>
      <xdr:rowOff>144145</xdr:rowOff>
    </xdr:to>
    <xdr:sp macro="" textlink="">
      <xdr:nvSpPr>
        <xdr:cNvPr id="213" name="フローチャート: 判断 212">
          <a:extLst>
            <a:ext uri="{FF2B5EF4-FFF2-40B4-BE49-F238E27FC236}">
              <a16:creationId xmlns:a16="http://schemas.microsoft.com/office/drawing/2014/main" id="{F7118D54-BC36-4FB7-B514-40E277971B6F}"/>
            </a:ext>
          </a:extLst>
        </xdr:cNvPr>
        <xdr:cNvSpPr/>
      </xdr:nvSpPr>
      <xdr:spPr>
        <a:xfrm>
          <a:off x="7810500" y="10672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19685</xdr:rowOff>
    </xdr:from>
    <xdr:to>
      <xdr:col>36</xdr:col>
      <xdr:colOff>165100</xdr:colOff>
      <xdr:row>62</xdr:row>
      <xdr:rowOff>121285</xdr:rowOff>
    </xdr:to>
    <xdr:sp macro="" textlink="">
      <xdr:nvSpPr>
        <xdr:cNvPr id="214" name="フローチャート: 判断 213">
          <a:extLst>
            <a:ext uri="{FF2B5EF4-FFF2-40B4-BE49-F238E27FC236}">
              <a16:creationId xmlns:a16="http://schemas.microsoft.com/office/drawing/2014/main" id="{B6C072EB-15BC-41F3-9335-FF669C1451A9}"/>
            </a:ext>
          </a:extLst>
        </xdr:cNvPr>
        <xdr:cNvSpPr/>
      </xdr:nvSpPr>
      <xdr:spPr>
        <a:xfrm>
          <a:off x="6921500" y="10649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5" name="テキスト ボックス 214">
          <a:extLst>
            <a:ext uri="{FF2B5EF4-FFF2-40B4-BE49-F238E27FC236}">
              <a16:creationId xmlns:a16="http://schemas.microsoft.com/office/drawing/2014/main" id="{F2B56301-5715-417A-93E7-362DF029EDD4}"/>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6" name="テキスト ボックス 215">
          <a:extLst>
            <a:ext uri="{FF2B5EF4-FFF2-40B4-BE49-F238E27FC236}">
              <a16:creationId xmlns:a16="http://schemas.microsoft.com/office/drawing/2014/main" id="{B4F5598D-7896-4A41-823B-889140937083}"/>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7" name="テキスト ボックス 216">
          <a:extLst>
            <a:ext uri="{FF2B5EF4-FFF2-40B4-BE49-F238E27FC236}">
              <a16:creationId xmlns:a16="http://schemas.microsoft.com/office/drawing/2014/main" id="{6BF2E013-47DE-4F33-84F0-AEF06D4F8136}"/>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8" name="テキスト ボックス 217">
          <a:extLst>
            <a:ext uri="{FF2B5EF4-FFF2-40B4-BE49-F238E27FC236}">
              <a16:creationId xmlns:a16="http://schemas.microsoft.com/office/drawing/2014/main" id="{F3FCE61F-4AEB-4E94-91CD-CB013AA3E764}"/>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9" name="テキスト ボックス 218">
          <a:extLst>
            <a:ext uri="{FF2B5EF4-FFF2-40B4-BE49-F238E27FC236}">
              <a16:creationId xmlns:a16="http://schemas.microsoft.com/office/drawing/2014/main" id="{D51174B5-7D57-4577-A4E8-9A9BAEA07012}"/>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62</xdr:row>
      <xdr:rowOff>124460</xdr:rowOff>
    </xdr:from>
    <xdr:to>
      <xdr:col>46</xdr:col>
      <xdr:colOff>38100</xdr:colOff>
      <xdr:row>63</xdr:row>
      <xdr:rowOff>54610</xdr:rowOff>
    </xdr:to>
    <xdr:sp macro="" textlink="">
      <xdr:nvSpPr>
        <xdr:cNvPr id="220" name="楕円 219">
          <a:extLst>
            <a:ext uri="{FF2B5EF4-FFF2-40B4-BE49-F238E27FC236}">
              <a16:creationId xmlns:a16="http://schemas.microsoft.com/office/drawing/2014/main" id="{9996D6FD-965D-43CE-8F4B-CDA89316C772}"/>
            </a:ext>
          </a:extLst>
        </xdr:cNvPr>
        <xdr:cNvSpPr/>
      </xdr:nvSpPr>
      <xdr:spPr>
        <a:xfrm>
          <a:off x="8699500" y="10754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124460</xdr:rowOff>
    </xdr:from>
    <xdr:to>
      <xdr:col>41</xdr:col>
      <xdr:colOff>101600</xdr:colOff>
      <xdr:row>63</xdr:row>
      <xdr:rowOff>54610</xdr:rowOff>
    </xdr:to>
    <xdr:sp macro="" textlink="">
      <xdr:nvSpPr>
        <xdr:cNvPr id="221" name="楕円 220">
          <a:extLst>
            <a:ext uri="{FF2B5EF4-FFF2-40B4-BE49-F238E27FC236}">
              <a16:creationId xmlns:a16="http://schemas.microsoft.com/office/drawing/2014/main" id="{CC98E7B5-8830-47D1-8DC4-B9BC1CB667CE}"/>
            </a:ext>
          </a:extLst>
        </xdr:cNvPr>
        <xdr:cNvSpPr/>
      </xdr:nvSpPr>
      <xdr:spPr>
        <a:xfrm>
          <a:off x="7810500" y="10754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3810</xdr:rowOff>
    </xdr:from>
    <xdr:to>
      <xdr:col>45</xdr:col>
      <xdr:colOff>177800</xdr:colOff>
      <xdr:row>63</xdr:row>
      <xdr:rowOff>3810</xdr:rowOff>
    </xdr:to>
    <xdr:cxnSp macro="">
      <xdr:nvCxnSpPr>
        <xdr:cNvPr id="222" name="直線コネクタ 221">
          <a:extLst>
            <a:ext uri="{FF2B5EF4-FFF2-40B4-BE49-F238E27FC236}">
              <a16:creationId xmlns:a16="http://schemas.microsoft.com/office/drawing/2014/main" id="{01FB8A21-74D0-492F-8CC0-960D801736BA}"/>
            </a:ext>
          </a:extLst>
        </xdr:cNvPr>
        <xdr:cNvCxnSpPr/>
      </xdr:nvCxnSpPr>
      <xdr:spPr>
        <a:xfrm>
          <a:off x="7861300" y="108051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48277</xdr:rowOff>
    </xdr:from>
    <xdr:ext cx="469744" cy="259045"/>
    <xdr:sp macro="" textlink="">
      <xdr:nvSpPr>
        <xdr:cNvPr id="223" name="n_1aveValue【体育館・プール】&#10;一人当たり面積">
          <a:extLst>
            <a:ext uri="{FF2B5EF4-FFF2-40B4-BE49-F238E27FC236}">
              <a16:creationId xmlns:a16="http://schemas.microsoft.com/office/drawing/2014/main" id="{32D2FFB5-F0AF-4DF4-8E39-B699E75F013C}"/>
            </a:ext>
          </a:extLst>
        </xdr:cNvPr>
        <xdr:cNvSpPr txBox="1"/>
      </xdr:nvSpPr>
      <xdr:spPr>
        <a:xfrm>
          <a:off x="9391727" y="10335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50182</xdr:rowOff>
    </xdr:from>
    <xdr:ext cx="469744" cy="259045"/>
    <xdr:sp macro="" textlink="">
      <xdr:nvSpPr>
        <xdr:cNvPr id="224" name="n_2aveValue【体育館・プール】&#10;一人当たり面積">
          <a:extLst>
            <a:ext uri="{FF2B5EF4-FFF2-40B4-BE49-F238E27FC236}">
              <a16:creationId xmlns:a16="http://schemas.microsoft.com/office/drawing/2014/main" id="{7EAAB4D8-8FCA-453F-BE83-CFA0F0DD9BDF}"/>
            </a:ext>
          </a:extLst>
        </xdr:cNvPr>
        <xdr:cNvSpPr txBox="1"/>
      </xdr:nvSpPr>
      <xdr:spPr>
        <a:xfrm>
          <a:off x="8515427" y="10337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160672</xdr:rowOff>
    </xdr:from>
    <xdr:ext cx="469744" cy="259045"/>
    <xdr:sp macro="" textlink="">
      <xdr:nvSpPr>
        <xdr:cNvPr id="225" name="n_3aveValue【体育館・プール】&#10;一人当たり面積">
          <a:extLst>
            <a:ext uri="{FF2B5EF4-FFF2-40B4-BE49-F238E27FC236}">
              <a16:creationId xmlns:a16="http://schemas.microsoft.com/office/drawing/2014/main" id="{7DB16A58-ACC5-4062-89C4-F303F2F417A7}"/>
            </a:ext>
          </a:extLst>
        </xdr:cNvPr>
        <xdr:cNvSpPr txBox="1"/>
      </xdr:nvSpPr>
      <xdr:spPr>
        <a:xfrm>
          <a:off x="7626427" y="10447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137812</xdr:rowOff>
    </xdr:from>
    <xdr:ext cx="469744" cy="259045"/>
    <xdr:sp macro="" textlink="">
      <xdr:nvSpPr>
        <xdr:cNvPr id="226" name="n_4aveValue【体育館・プール】&#10;一人当たり面積">
          <a:extLst>
            <a:ext uri="{FF2B5EF4-FFF2-40B4-BE49-F238E27FC236}">
              <a16:creationId xmlns:a16="http://schemas.microsoft.com/office/drawing/2014/main" id="{00A937A3-E36F-4CF8-825E-E7AE40E07C92}"/>
            </a:ext>
          </a:extLst>
        </xdr:cNvPr>
        <xdr:cNvSpPr txBox="1"/>
      </xdr:nvSpPr>
      <xdr:spPr>
        <a:xfrm>
          <a:off x="6737427" y="10424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45737</xdr:rowOff>
    </xdr:from>
    <xdr:ext cx="469744" cy="259045"/>
    <xdr:sp macro="" textlink="">
      <xdr:nvSpPr>
        <xdr:cNvPr id="227" name="n_2mainValue【体育館・プール】&#10;一人当たり面積">
          <a:extLst>
            <a:ext uri="{FF2B5EF4-FFF2-40B4-BE49-F238E27FC236}">
              <a16:creationId xmlns:a16="http://schemas.microsoft.com/office/drawing/2014/main" id="{64E9BD0B-3748-4363-B3D3-9B2194CB0D05}"/>
            </a:ext>
          </a:extLst>
        </xdr:cNvPr>
        <xdr:cNvSpPr txBox="1"/>
      </xdr:nvSpPr>
      <xdr:spPr>
        <a:xfrm>
          <a:off x="8515427" y="10847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45737</xdr:rowOff>
    </xdr:from>
    <xdr:ext cx="469744" cy="259045"/>
    <xdr:sp macro="" textlink="">
      <xdr:nvSpPr>
        <xdr:cNvPr id="228" name="n_3mainValue【体育館・プール】&#10;一人当たり面積">
          <a:extLst>
            <a:ext uri="{FF2B5EF4-FFF2-40B4-BE49-F238E27FC236}">
              <a16:creationId xmlns:a16="http://schemas.microsoft.com/office/drawing/2014/main" id="{540D92A4-6D6E-42B2-BA85-1121AD8E0733}"/>
            </a:ext>
          </a:extLst>
        </xdr:cNvPr>
        <xdr:cNvSpPr txBox="1"/>
      </xdr:nvSpPr>
      <xdr:spPr>
        <a:xfrm>
          <a:off x="7626427" y="10847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9" name="正方形/長方形 228">
          <a:extLst>
            <a:ext uri="{FF2B5EF4-FFF2-40B4-BE49-F238E27FC236}">
              <a16:creationId xmlns:a16="http://schemas.microsoft.com/office/drawing/2014/main" id="{47A817AD-D226-4825-BBF6-1768DB32A237}"/>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0" name="正方形/長方形 229">
          <a:extLst>
            <a:ext uri="{FF2B5EF4-FFF2-40B4-BE49-F238E27FC236}">
              <a16:creationId xmlns:a16="http://schemas.microsoft.com/office/drawing/2014/main" id="{13E00086-B858-4E6F-A095-12CF352D8C2E}"/>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1" name="正方形/長方形 230">
          <a:extLst>
            <a:ext uri="{FF2B5EF4-FFF2-40B4-BE49-F238E27FC236}">
              <a16:creationId xmlns:a16="http://schemas.microsoft.com/office/drawing/2014/main" id="{AED741EF-DF88-4C55-9D92-B2AEC16A09E9}"/>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2" name="正方形/長方形 231">
          <a:extLst>
            <a:ext uri="{FF2B5EF4-FFF2-40B4-BE49-F238E27FC236}">
              <a16:creationId xmlns:a16="http://schemas.microsoft.com/office/drawing/2014/main" id="{231681A3-BEAC-4BE7-96CC-FD561639C397}"/>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3" name="正方形/長方形 232">
          <a:extLst>
            <a:ext uri="{FF2B5EF4-FFF2-40B4-BE49-F238E27FC236}">
              <a16:creationId xmlns:a16="http://schemas.microsoft.com/office/drawing/2014/main" id="{75E528AE-B6B2-4C40-99FB-206CC5EEDC4C}"/>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4" name="正方形/長方形 233">
          <a:extLst>
            <a:ext uri="{FF2B5EF4-FFF2-40B4-BE49-F238E27FC236}">
              <a16:creationId xmlns:a16="http://schemas.microsoft.com/office/drawing/2014/main" id="{DD9BCBAF-8855-4486-9214-97CA3C3F56E6}"/>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5" name="正方形/長方形 234">
          <a:extLst>
            <a:ext uri="{FF2B5EF4-FFF2-40B4-BE49-F238E27FC236}">
              <a16:creationId xmlns:a16="http://schemas.microsoft.com/office/drawing/2014/main" id="{FF562AE6-B4F5-4AC3-944D-31168258EA7B}"/>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6" name="正方形/長方形 235">
          <a:extLst>
            <a:ext uri="{FF2B5EF4-FFF2-40B4-BE49-F238E27FC236}">
              <a16:creationId xmlns:a16="http://schemas.microsoft.com/office/drawing/2014/main" id="{F0198B23-9BB4-451C-9458-FC9978EE0723}"/>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7" name="テキスト ボックス 236">
          <a:extLst>
            <a:ext uri="{FF2B5EF4-FFF2-40B4-BE49-F238E27FC236}">
              <a16:creationId xmlns:a16="http://schemas.microsoft.com/office/drawing/2014/main" id="{F524FABB-24C3-4BC9-A2D8-4786FCE5997E}"/>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8" name="直線コネクタ 237">
          <a:extLst>
            <a:ext uri="{FF2B5EF4-FFF2-40B4-BE49-F238E27FC236}">
              <a16:creationId xmlns:a16="http://schemas.microsoft.com/office/drawing/2014/main" id="{CF48998F-C62D-4915-81CC-CAD7494747A4}"/>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39" name="テキスト ボックス 238">
          <a:extLst>
            <a:ext uri="{FF2B5EF4-FFF2-40B4-BE49-F238E27FC236}">
              <a16:creationId xmlns:a16="http://schemas.microsoft.com/office/drawing/2014/main" id="{7E18F775-3BD7-4988-B8BD-8E9C40EEB0BD}"/>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40" name="直線コネクタ 239">
          <a:extLst>
            <a:ext uri="{FF2B5EF4-FFF2-40B4-BE49-F238E27FC236}">
              <a16:creationId xmlns:a16="http://schemas.microsoft.com/office/drawing/2014/main" id="{982464A7-438E-45B9-9D63-5EFA8DB64E13}"/>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41" name="テキスト ボックス 240">
          <a:extLst>
            <a:ext uri="{FF2B5EF4-FFF2-40B4-BE49-F238E27FC236}">
              <a16:creationId xmlns:a16="http://schemas.microsoft.com/office/drawing/2014/main" id="{D5200656-99C0-45A5-AB2D-8063EB99158E}"/>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42" name="直線コネクタ 241">
          <a:extLst>
            <a:ext uri="{FF2B5EF4-FFF2-40B4-BE49-F238E27FC236}">
              <a16:creationId xmlns:a16="http://schemas.microsoft.com/office/drawing/2014/main" id="{EE93BA54-C323-49D2-9F3E-3AD754845114}"/>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43" name="テキスト ボックス 242">
          <a:extLst>
            <a:ext uri="{FF2B5EF4-FFF2-40B4-BE49-F238E27FC236}">
              <a16:creationId xmlns:a16="http://schemas.microsoft.com/office/drawing/2014/main" id="{7F3ADE8D-ABB6-401B-878B-A8036C0FCFE4}"/>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44" name="直線コネクタ 243">
          <a:extLst>
            <a:ext uri="{FF2B5EF4-FFF2-40B4-BE49-F238E27FC236}">
              <a16:creationId xmlns:a16="http://schemas.microsoft.com/office/drawing/2014/main" id="{FD6EFAD1-7D8A-45E2-9D5C-3D0BF341F0E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45" name="テキスト ボックス 244">
          <a:extLst>
            <a:ext uri="{FF2B5EF4-FFF2-40B4-BE49-F238E27FC236}">
              <a16:creationId xmlns:a16="http://schemas.microsoft.com/office/drawing/2014/main" id="{2F1C41C2-48F3-43EE-AE4E-40EDA9ED3E6C}"/>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46" name="直線コネクタ 245">
          <a:extLst>
            <a:ext uri="{FF2B5EF4-FFF2-40B4-BE49-F238E27FC236}">
              <a16:creationId xmlns:a16="http://schemas.microsoft.com/office/drawing/2014/main" id="{BEB8764D-9BB9-41A0-B74F-E1AFD0DE9B2B}"/>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47" name="テキスト ボックス 246">
          <a:extLst>
            <a:ext uri="{FF2B5EF4-FFF2-40B4-BE49-F238E27FC236}">
              <a16:creationId xmlns:a16="http://schemas.microsoft.com/office/drawing/2014/main" id="{B687ADB3-29EB-4CB0-A27A-6812DE130E29}"/>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48" name="直線コネクタ 247">
          <a:extLst>
            <a:ext uri="{FF2B5EF4-FFF2-40B4-BE49-F238E27FC236}">
              <a16:creationId xmlns:a16="http://schemas.microsoft.com/office/drawing/2014/main" id="{2C8B11BD-4244-4059-A172-C67754603ECD}"/>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49" name="テキスト ボックス 248">
          <a:extLst>
            <a:ext uri="{FF2B5EF4-FFF2-40B4-BE49-F238E27FC236}">
              <a16:creationId xmlns:a16="http://schemas.microsoft.com/office/drawing/2014/main" id="{451AAADA-9BF0-4414-B9B7-2085E82BA208}"/>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0" name="直線コネクタ 249">
          <a:extLst>
            <a:ext uri="{FF2B5EF4-FFF2-40B4-BE49-F238E27FC236}">
              <a16:creationId xmlns:a16="http://schemas.microsoft.com/office/drawing/2014/main" id="{34CFC63B-59D1-4FAD-B020-0A5BED4F1948}"/>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51" name="テキスト ボックス 250">
          <a:extLst>
            <a:ext uri="{FF2B5EF4-FFF2-40B4-BE49-F238E27FC236}">
              <a16:creationId xmlns:a16="http://schemas.microsoft.com/office/drawing/2014/main" id="{FC913A0F-90B8-4CB4-A8FD-000B925E0094}"/>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2" name="【福祉施設】&#10;有形固定資産減価償却率グラフ枠">
          <a:extLst>
            <a:ext uri="{FF2B5EF4-FFF2-40B4-BE49-F238E27FC236}">
              <a16:creationId xmlns:a16="http://schemas.microsoft.com/office/drawing/2014/main" id="{15AFF822-F4B1-4CAE-AB90-2C5F2CC43FE7}"/>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47625</xdr:rowOff>
    </xdr:from>
    <xdr:to>
      <xdr:col>24</xdr:col>
      <xdr:colOff>62865</xdr:colOff>
      <xdr:row>86</xdr:row>
      <xdr:rowOff>104775</xdr:rowOff>
    </xdr:to>
    <xdr:cxnSp macro="">
      <xdr:nvCxnSpPr>
        <xdr:cNvPr id="253" name="直線コネクタ 252">
          <a:extLst>
            <a:ext uri="{FF2B5EF4-FFF2-40B4-BE49-F238E27FC236}">
              <a16:creationId xmlns:a16="http://schemas.microsoft.com/office/drawing/2014/main" id="{EED87645-3BCF-4FCC-BEEE-211E9175ADA8}"/>
            </a:ext>
          </a:extLst>
        </xdr:cNvPr>
        <xdr:cNvCxnSpPr/>
      </xdr:nvCxnSpPr>
      <xdr:spPr>
        <a:xfrm flipV="1">
          <a:off x="4634865" y="13420725"/>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108602</xdr:rowOff>
    </xdr:from>
    <xdr:ext cx="405111" cy="259045"/>
    <xdr:sp macro="" textlink="">
      <xdr:nvSpPr>
        <xdr:cNvPr id="254" name="【福祉施設】&#10;有形固定資産減価償却率最小値テキスト">
          <a:extLst>
            <a:ext uri="{FF2B5EF4-FFF2-40B4-BE49-F238E27FC236}">
              <a16:creationId xmlns:a16="http://schemas.microsoft.com/office/drawing/2014/main" id="{9CA232AD-6849-479C-BC04-5DB5A45D8C17}"/>
            </a:ext>
          </a:extLst>
        </xdr:cNvPr>
        <xdr:cNvSpPr txBox="1"/>
      </xdr:nvSpPr>
      <xdr:spPr>
        <a:xfrm>
          <a:off x="4673600" y="14853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104775</xdr:rowOff>
    </xdr:from>
    <xdr:to>
      <xdr:col>24</xdr:col>
      <xdr:colOff>152400</xdr:colOff>
      <xdr:row>86</xdr:row>
      <xdr:rowOff>104775</xdr:rowOff>
    </xdr:to>
    <xdr:cxnSp macro="">
      <xdr:nvCxnSpPr>
        <xdr:cNvPr id="255" name="直線コネクタ 254">
          <a:extLst>
            <a:ext uri="{FF2B5EF4-FFF2-40B4-BE49-F238E27FC236}">
              <a16:creationId xmlns:a16="http://schemas.microsoft.com/office/drawing/2014/main" id="{0FF13297-E16B-4AE2-BAF7-962BBE10FC2E}"/>
            </a:ext>
          </a:extLst>
        </xdr:cNvPr>
        <xdr:cNvCxnSpPr/>
      </xdr:nvCxnSpPr>
      <xdr:spPr>
        <a:xfrm>
          <a:off x="4546600" y="14849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165752</xdr:rowOff>
    </xdr:from>
    <xdr:ext cx="405111" cy="259045"/>
    <xdr:sp macro="" textlink="">
      <xdr:nvSpPr>
        <xdr:cNvPr id="256" name="【福祉施設】&#10;有形固定資産減価償却率最大値テキスト">
          <a:extLst>
            <a:ext uri="{FF2B5EF4-FFF2-40B4-BE49-F238E27FC236}">
              <a16:creationId xmlns:a16="http://schemas.microsoft.com/office/drawing/2014/main" id="{02CDE7D3-ED51-4A25-B99D-D6524E931588}"/>
            </a:ext>
          </a:extLst>
        </xdr:cNvPr>
        <xdr:cNvSpPr txBox="1"/>
      </xdr:nvSpPr>
      <xdr:spPr>
        <a:xfrm>
          <a:off x="4673600" y="13195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47625</xdr:rowOff>
    </xdr:from>
    <xdr:to>
      <xdr:col>24</xdr:col>
      <xdr:colOff>152400</xdr:colOff>
      <xdr:row>78</xdr:row>
      <xdr:rowOff>47625</xdr:rowOff>
    </xdr:to>
    <xdr:cxnSp macro="">
      <xdr:nvCxnSpPr>
        <xdr:cNvPr id="257" name="直線コネクタ 256">
          <a:extLst>
            <a:ext uri="{FF2B5EF4-FFF2-40B4-BE49-F238E27FC236}">
              <a16:creationId xmlns:a16="http://schemas.microsoft.com/office/drawing/2014/main" id="{6635106A-B06F-4B8F-A520-145BCF2347BE}"/>
            </a:ext>
          </a:extLst>
        </xdr:cNvPr>
        <xdr:cNvCxnSpPr/>
      </xdr:nvCxnSpPr>
      <xdr:spPr>
        <a:xfrm>
          <a:off x="4546600" y="13420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99077</xdr:rowOff>
    </xdr:from>
    <xdr:ext cx="405111" cy="259045"/>
    <xdr:sp macro="" textlink="">
      <xdr:nvSpPr>
        <xdr:cNvPr id="258" name="【福祉施設】&#10;有形固定資産減価償却率平均値テキスト">
          <a:extLst>
            <a:ext uri="{FF2B5EF4-FFF2-40B4-BE49-F238E27FC236}">
              <a16:creationId xmlns:a16="http://schemas.microsoft.com/office/drawing/2014/main" id="{2DA1333A-F0DE-44AA-8A65-2B3B366E8EA8}"/>
            </a:ext>
          </a:extLst>
        </xdr:cNvPr>
        <xdr:cNvSpPr txBox="1"/>
      </xdr:nvSpPr>
      <xdr:spPr>
        <a:xfrm>
          <a:off x="4673600" y="139865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120650</xdr:rowOff>
    </xdr:from>
    <xdr:to>
      <xdr:col>24</xdr:col>
      <xdr:colOff>114300</xdr:colOff>
      <xdr:row>82</xdr:row>
      <xdr:rowOff>50800</xdr:rowOff>
    </xdr:to>
    <xdr:sp macro="" textlink="">
      <xdr:nvSpPr>
        <xdr:cNvPr id="259" name="フローチャート: 判断 258">
          <a:extLst>
            <a:ext uri="{FF2B5EF4-FFF2-40B4-BE49-F238E27FC236}">
              <a16:creationId xmlns:a16="http://schemas.microsoft.com/office/drawing/2014/main" id="{5F19DAF9-F4B8-41E1-BC98-DBFB57A76898}"/>
            </a:ext>
          </a:extLst>
        </xdr:cNvPr>
        <xdr:cNvSpPr/>
      </xdr:nvSpPr>
      <xdr:spPr>
        <a:xfrm>
          <a:off x="4584700" y="140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82550</xdr:rowOff>
    </xdr:from>
    <xdr:to>
      <xdr:col>20</xdr:col>
      <xdr:colOff>38100</xdr:colOff>
      <xdr:row>82</xdr:row>
      <xdr:rowOff>12700</xdr:rowOff>
    </xdr:to>
    <xdr:sp macro="" textlink="">
      <xdr:nvSpPr>
        <xdr:cNvPr id="260" name="フローチャート: 判断 259">
          <a:extLst>
            <a:ext uri="{FF2B5EF4-FFF2-40B4-BE49-F238E27FC236}">
              <a16:creationId xmlns:a16="http://schemas.microsoft.com/office/drawing/2014/main" id="{35BBDAA7-1DC4-4F32-82CF-2ED4BA5B0995}"/>
            </a:ext>
          </a:extLst>
        </xdr:cNvPr>
        <xdr:cNvSpPr/>
      </xdr:nvSpPr>
      <xdr:spPr>
        <a:xfrm>
          <a:off x="3746500" y="1397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44450</xdr:rowOff>
    </xdr:from>
    <xdr:to>
      <xdr:col>15</xdr:col>
      <xdr:colOff>101600</xdr:colOff>
      <xdr:row>81</xdr:row>
      <xdr:rowOff>146050</xdr:rowOff>
    </xdr:to>
    <xdr:sp macro="" textlink="">
      <xdr:nvSpPr>
        <xdr:cNvPr id="261" name="フローチャート: 判断 260">
          <a:extLst>
            <a:ext uri="{FF2B5EF4-FFF2-40B4-BE49-F238E27FC236}">
              <a16:creationId xmlns:a16="http://schemas.microsoft.com/office/drawing/2014/main" id="{F6994B70-863F-43CC-B03A-BDF33CD3D33D}"/>
            </a:ext>
          </a:extLst>
        </xdr:cNvPr>
        <xdr:cNvSpPr/>
      </xdr:nvSpPr>
      <xdr:spPr>
        <a:xfrm>
          <a:off x="2857500" y="1393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71120</xdr:rowOff>
    </xdr:from>
    <xdr:to>
      <xdr:col>10</xdr:col>
      <xdr:colOff>165100</xdr:colOff>
      <xdr:row>82</xdr:row>
      <xdr:rowOff>1270</xdr:rowOff>
    </xdr:to>
    <xdr:sp macro="" textlink="">
      <xdr:nvSpPr>
        <xdr:cNvPr id="262" name="フローチャート: 判断 261">
          <a:extLst>
            <a:ext uri="{FF2B5EF4-FFF2-40B4-BE49-F238E27FC236}">
              <a16:creationId xmlns:a16="http://schemas.microsoft.com/office/drawing/2014/main" id="{E7F46E36-3CD3-4729-BBC3-233BCA86F966}"/>
            </a:ext>
          </a:extLst>
        </xdr:cNvPr>
        <xdr:cNvSpPr/>
      </xdr:nvSpPr>
      <xdr:spPr>
        <a:xfrm>
          <a:off x="1968500" y="13958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147320</xdr:rowOff>
    </xdr:from>
    <xdr:to>
      <xdr:col>6</xdr:col>
      <xdr:colOff>38100</xdr:colOff>
      <xdr:row>81</xdr:row>
      <xdr:rowOff>77470</xdr:rowOff>
    </xdr:to>
    <xdr:sp macro="" textlink="">
      <xdr:nvSpPr>
        <xdr:cNvPr id="263" name="フローチャート: 判断 262">
          <a:extLst>
            <a:ext uri="{FF2B5EF4-FFF2-40B4-BE49-F238E27FC236}">
              <a16:creationId xmlns:a16="http://schemas.microsoft.com/office/drawing/2014/main" id="{0F784BF5-FF37-434D-9504-39A913B425C9}"/>
            </a:ext>
          </a:extLst>
        </xdr:cNvPr>
        <xdr:cNvSpPr/>
      </xdr:nvSpPr>
      <xdr:spPr>
        <a:xfrm>
          <a:off x="1079500" y="1386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64" name="テキスト ボックス 263">
          <a:extLst>
            <a:ext uri="{FF2B5EF4-FFF2-40B4-BE49-F238E27FC236}">
              <a16:creationId xmlns:a16="http://schemas.microsoft.com/office/drawing/2014/main" id="{B49F9398-7CC5-4049-8C2D-4B14ED9E6734}"/>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5" name="テキスト ボックス 264">
          <a:extLst>
            <a:ext uri="{FF2B5EF4-FFF2-40B4-BE49-F238E27FC236}">
              <a16:creationId xmlns:a16="http://schemas.microsoft.com/office/drawing/2014/main" id="{F9545388-6250-48F3-8338-AF0B99D10654}"/>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6" name="テキスト ボックス 265">
          <a:extLst>
            <a:ext uri="{FF2B5EF4-FFF2-40B4-BE49-F238E27FC236}">
              <a16:creationId xmlns:a16="http://schemas.microsoft.com/office/drawing/2014/main" id="{AEB011AE-F016-4985-8369-4F040D8E9677}"/>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7" name="テキスト ボックス 266">
          <a:extLst>
            <a:ext uri="{FF2B5EF4-FFF2-40B4-BE49-F238E27FC236}">
              <a16:creationId xmlns:a16="http://schemas.microsoft.com/office/drawing/2014/main" id="{93FD0116-1CBA-4AF4-911F-2DCD60752952}"/>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8" name="テキスト ボックス 267">
          <a:extLst>
            <a:ext uri="{FF2B5EF4-FFF2-40B4-BE49-F238E27FC236}">
              <a16:creationId xmlns:a16="http://schemas.microsoft.com/office/drawing/2014/main" id="{C8E987B4-7891-4E37-ACA0-C653A03EDAA3}"/>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84</xdr:row>
      <xdr:rowOff>84455</xdr:rowOff>
    </xdr:from>
    <xdr:to>
      <xdr:col>15</xdr:col>
      <xdr:colOff>101600</xdr:colOff>
      <xdr:row>85</xdr:row>
      <xdr:rowOff>14605</xdr:rowOff>
    </xdr:to>
    <xdr:sp macro="" textlink="">
      <xdr:nvSpPr>
        <xdr:cNvPr id="269" name="楕円 268">
          <a:extLst>
            <a:ext uri="{FF2B5EF4-FFF2-40B4-BE49-F238E27FC236}">
              <a16:creationId xmlns:a16="http://schemas.microsoft.com/office/drawing/2014/main" id="{2CD027BE-E199-4DED-B59A-92642275A805}"/>
            </a:ext>
          </a:extLst>
        </xdr:cNvPr>
        <xdr:cNvSpPr/>
      </xdr:nvSpPr>
      <xdr:spPr>
        <a:xfrm>
          <a:off x="2857500" y="14486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84</xdr:row>
      <xdr:rowOff>61595</xdr:rowOff>
    </xdr:from>
    <xdr:to>
      <xdr:col>10</xdr:col>
      <xdr:colOff>165100</xdr:colOff>
      <xdr:row>84</xdr:row>
      <xdr:rowOff>163195</xdr:rowOff>
    </xdr:to>
    <xdr:sp macro="" textlink="">
      <xdr:nvSpPr>
        <xdr:cNvPr id="270" name="楕円 269">
          <a:extLst>
            <a:ext uri="{FF2B5EF4-FFF2-40B4-BE49-F238E27FC236}">
              <a16:creationId xmlns:a16="http://schemas.microsoft.com/office/drawing/2014/main" id="{332D3F23-7295-4BF9-A719-F101A058CB87}"/>
            </a:ext>
          </a:extLst>
        </xdr:cNvPr>
        <xdr:cNvSpPr/>
      </xdr:nvSpPr>
      <xdr:spPr>
        <a:xfrm>
          <a:off x="1968500" y="1446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112395</xdr:rowOff>
    </xdr:from>
    <xdr:to>
      <xdr:col>15</xdr:col>
      <xdr:colOff>50800</xdr:colOff>
      <xdr:row>84</xdr:row>
      <xdr:rowOff>135255</xdr:rowOff>
    </xdr:to>
    <xdr:cxnSp macro="">
      <xdr:nvCxnSpPr>
        <xdr:cNvPr id="271" name="直線コネクタ 270">
          <a:extLst>
            <a:ext uri="{FF2B5EF4-FFF2-40B4-BE49-F238E27FC236}">
              <a16:creationId xmlns:a16="http://schemas.microsoft.com/office/drawing/2014/main" id="{BBB0A800-F1AF-4063-BD2B-711442786C91}"/>
            </a:ext>
          </a:extLst>
        </xdr:cNvPr>
        <xdr:cNvCxnSpPr/>
      </xdr:nvCxnSpPr>
      <xdr:spPr>
        <a:xfrm>
          <a:off x="2019300" y="14514195"/>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29227</xdr:rowOff>
    </xdr:from>
    <xdr:ext cx="405111" cy="259045"/>
    <xdr:sp macro="" textlink="">
      <xdr:nvSpPr>
        <xdr:cNvPr id="272" name="n_1aveValue【福祉施設】&#10;有形固定資産減価償却率">
          <a:extLst>
            <a:ext uri="{FF2B5EF4-FFF2-40B4-BE49-F238E27FC236}">
              <a16:creationId xmlns:a16="http://schemas.microsoft.com/office/drawing/2014/main" id="{03B2EE99-7E84-472B-81AB-6D86459D2577}"/>
            </a:ext>
          </a:extLst>
        </xdr:cNvPr>
        <xdr:cNvSpPr txBox="1"/>
      </xdr:nvSpPr>
      <xdr:spPr>
        <a:xfrm>
          <a:off x="3582044" y="13745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162577</xdr:rowOff>
    </xdr:from>
    <xdr:ext cx="405111" cy="259045"/>
    <xdr:sp macro="" textlink="">
      <xdr:nvSpPr>
        <xdr:cNvPr id="273" name="n_2aveValue【福祉施設】&#10;有形固定資産減価償却率">
          <a:extLst>
            <a:ext uri="{FF2B5EF4-FFF2-40B4-BE49-F238E27FC236}">
              <a16:creationId xmlns:a16="http://schemas.microsoft.com/office/drawing/2014/main" id="{4F9FCCFD-BB46-4FC6-BF4C-D6017CB0E769}"/>
            </a:ext>
          </a:extLst>
        </xdr:cNvPr>
        <xdr:cNvSpPr txBox="1"/>
      </xdr:nvSpPr>
      <xdr:spPr>
        <a:xfrm>
          <a:off x="2705744" y="1370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17797</xdr:rowOff>
    </xdr:from>
    <xdr:ext cx="405111" cy="259045"/>
    <xdr:sp macro="" textlink="">
      <xdr:nvSpPr>
        <xdr:cNvPr id="274" name="n_3aveValue【福祉施設】&#10;有形固定資産減価償却率">
          <a:extLst>
            <a:ext uri="{FF2B5EF4-FFF2-40B4-BE49-F238E27FC236}">
              <a16:creationId xmlns:a16="http://schemas.microsoft.com/office/drawing/2014/main" id="{503B8A46-F068-4894-A825-1649C766399E}"/>
            </a:ext>
          </a:extLst>
        </xdr:cNvPr>
        <xdr:cNvSpPr txBox="1"/>
      </xdr:nvSpPr>
      <xdr:spPr>
        <a:xfrm>
          <a:off x="1816744" y="13733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93997</xdr:rowOff>
    </xdr:from>
    <xdr:ext cx="405111" cy="259045"/>
    <xdr:sp macro="" textlink="">
      <xdr:nvSpPr>
        <xdr:cNvPr id="275" name="n_4aveValue【福祉施設】&#10;有形固定資産減価償却率">
          <a:extLst>
            <a:ext uri="{FF2B5EF4-FFF2-40B4-BE49-F238E27FC236}">
              <a16:creationId xmlns:a16="http://schemas.microsoft.com/office/drawing/2014/main" id="{CCEDA97C-515C-4B53-ACC9-9AB4860F161C}"/>
            </a:ext>
          </a:extLst>
        </xdr:cNvPr>
        <xdr:cNvSpPr txBox="1"/>
      </xdr:nvSpPr>
      <xdr:spPr>
        <a:xfrm>
          <a:off x="927744" y="1363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5732</xdr:rowOff>
    </xdr:from>
    <xdr:ext cx="405111" cy="259045"/>
    <xdr:sp macro="" textlink="">
      <xdr:nvSpPr>
        <xdr:cNvPr id="276" name="n_2mainValue【福祉施設】&#10;有形固定資産減価償却率">
          <a:extLst>
            <a:ext uri="{FF2B5EF4-FFF2-40B4-BE49-F238E27FC236}">
              <a16:creationId xmlns:a16="http://schemas.microsoft.com/office/drawing/2014/main" id="{A93E6ACA-3AF2-410F-96B4-C903C338572C}"/>
            </a:ext>
          </a:extLst>
        </xdr:cNvPr>
        <xdr:cNvSpPr txBox="1"/>
      </xdr:nvSpPr>
      <xdr:spPr>
        <a:xfrm>
          <a:off x="2705744" y="14578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154322</xdr:rowOff>
    </xdr:from>
    <xdr:ext cx="405111" cy="259045"/>
    <xdr:sp macro="" textlink="">
      <xdr:nvSpPr>
        <xdr:cNvPr id="277" name="n_3mainValue【福祉施設】&#10;有形固定資産減価償却率">
          <a:extLst>
            <a:ext uri="{FF2B5EF4-FFF2-40B4-BE49-F238E27FC236}">
              <a16:creationId xmlns:a16="http://schemas.microsoft.com/office/drawing/2014/main" id="{252E36CD-6FDC-4C69-81B6-7C4C1EDB0505}"/>
            </a:ext>
          </a:extLst>
        </xdr:cNvPr>
        <xdr:cNvSpPr txBox="1"/>
      </xdr:nvSpPr>
      <xdr:spPr>
        <a:xfrm>
          <a:off x="1816744" y="14556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8" name="正方形/長方形 277">
          <a:extLst>
            <a:ext uri="{FF2B5EF4-FFF2-40B4-BE49-F238E27FC236}">
              <a16:creationId xmlns:a16="http://schemas.microsoft.com/office/drawing/2014/main" id="{A04FE441-FBBB-4662-8AD0-31F4EAE51F59}"/>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9" name="正方形/長方形 278">
          <a:extLst>
            <a:ext uri="{FF2B5EF4-FFF2-40B4-BE49-F238E27FC236}">
              <a16:creationId xmlns:a16="http://schemas.microsoft.com/office/drawing/2014/main" id="{C45ED459-EBA2-4A3E-945B-B255BB10F9FF}"/>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80" name="正方形/長方形 279">
          <a:extLst>
            <a:ext uri="{FF2B5EF4-FFF2-40B4-BE49-F238E27FC236}">
              <a16:creationId xmlns:a16="http://schemas.microsoft.com/office/drawing/2014/main" id="{8E32C9B3-0EB2-425C-B54F-72DD5270F631}"/>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81" name="正方形/長方形 280">
          <a:extLst>
            <a:ext uri="{FF2B5EF4-FFF2-40B4-BE49-F238E27FC236}">
              <a16:creationId xmlns:a16="http://schemas.microsoft.com/office/drawing/2014/main" id="{F74052FE-74C6-4B54-BF89-C9636DF79C78}"/>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82" name="正方形/長方形 281">
          <a:extLst>
            <a:ext uri="{FF2B5EF4-FFF2-40B4-BE49-F238E27FC236}">
              <a16:creationId xmlns:a16="http://schemas.microsoft.com/office/drawing/2014/main" id="{121CCD2A-3798-45FE-A0CF-B3FBDEC90A8E}"/>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83" name="正方形/長方形 282">
          <a:extLst>
            <a:ext uri="{FF2B5EF4-FFF2-40B4-BE49-F238E27FC236}">
              <a16:creationId xmlns:a16="http://schemas.microsoft.com/office/drawing/2014/main" id="{ED800074-21DD-4A3B-BCCE-6CB9D2A7C835}"/>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4" name="正方形/長方形 283">
          <a:extLst>
            <a:ext uri="{FF2B5EF4-FFF2-40B4-BE49-F238E27FC236}">
              <a16:creationId xmlns:a16="http://schemas.microsoft.com/office/drawing/2014/main" id="{E8A2174B-9E1D-4593-8203-09C9F7A60E0E}"/>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5" name="正方形/長方形 284">
          <a:extLst>
            <a:ext uri="{FF2B5EF4-FFF2-40B4-BE49-F238E27FC236}">
              <a16:creationId xmlns:a16="http://schemas.microsoft.com/office/drawing/2014/main" id="{0AA260CD-4CDF-475F-82BB-C4F53D60596B}"/>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86" name="テキスト ボックス 285">
          <a:extLst>
            <a:ext uri="{FF2B5EF4-FFF2-40B4-BE49-F238E27FC236}">
              <a16:creationId xmlns:a16="http://schemas.microsoft.com/office/drawing/2014/main" id="{84D2BA26-E0B4-4F36-B569-2A865DA56F26}"/>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7" name="直線コネクタ 286">
          <a:extLst>
            <a:ext uri="{FF2B5EF4-FFF2-40B4-BE49-F238E27FC236}">
              <a16:creationId xmlns:a16="http://schemas.microsoft.com/office/drawing/2014/main" id="{82F785E1-4E03-4B82-89F0-DA600962763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88" name="直線コネクタ 287">
          <a:extLst>
            <a:ext uri="{FF2B5EF4-FFF2-40B4-BE49-F238E27FC236}">
              <a16:creationId xmlns:a16="http://schemas.microsoft.com/office/drawing/2014/main" id="{CBB2D7EA-ACC5-4D33-9A94-8AB5A4F5DA6F}"/>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89" name="テキスト ボックス 288">
          <a:extLst>
            <a:ext uri="{FF2B5EF4-FFF2-40B4-BE49-F238E27FC236}">
              <a16:creationId xmlns:a16="http://schemas.microsoft.com/office/drawing/2014/main" id="{1077146C-28EC-49D0-A46F-188C56A8236A}"/>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90" name="直線コネクタ 289">
          <a:extLst>
            <a:ext uri="{FF2B5EF4-FFF2-40B4-BE49-F238E27FC236}">
              <a16:creationId xmlns:a16="http://schemas.microsoft.com/office/drawing/2014/main" id="{21584413-B191-4A96-AEB1-4D2E4DE330FC}"/>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91" name="テキスト ボックス 290">
          <a:extLst>
            <a:ext uri="{FF2B5EF4-FFF2-40B4-BE49-F238E27FC236}">
              <a16:creationId xmlns:a16="http://schemas.microsoft.com/office/drawing/2014/main" id="{F0F9088D-7354-4D4F-8F4D-E955F3B3A76B}"/>
            </a:ext>
          </a:extLst>
        </xdr:cNvPr>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92" name="直線コネクタ 291">
          <a:extLst>
            <a:ext uri="{FF2B5EF4-FFF2-40B4-BE49-F238E27FC236}">
              <a16:creationId xmlns:a16="http://schemas.microsoft.com/office/drawing/2014/main" id="{9C2CF778-294A-46F8-B310-AA19C455C6FF}"/>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93" name="テキスト ボックス 292">
          <a:extLst>
            <a:ext uri="{FF2B5EF4-FFF2-40B4-BE49-F238E27FC236}">
              <a16:creationId xmlns:a16="http://schemas.microsoft.com/office/drawing/2014/main" id="{232EAD39-E0EF-48E5-A138-25A67AEE74B6}"/>
            </a:ext>
          </a:extLst>
        </xdr:cNvPr>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94" name="直線コネクタ 293">
          <a:extLst>
            <a:ext uri="{FF2B5EF4-FFF2-40B4-BE49-F238E27FC236}">
              <a16:creationId xmlns:a16="http://schemas.microsoft.com/office/drawing/2014/main" id="{B72FCA66-7756-4C0F-9AD5-38550C7B049D}"/>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95" name="テキスト ボックス 294">
          <a:extLst>
            <a:ext uri="{FF2B5EF4-FFF2-40B4-BE49-F238E27FC236}">
              <a16:creationId xmlns:a16="http://schemas.microsoft.com/office/drawing/2014/main" id="{FF776BDF-2F24-4930-9215-4871FA71AB42}"/>
            </a:ext>
          </a:extLst>
        </xdr:cNvPr>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96" name="直線コネクタ 295">
          <a:extLst>
            <a:ext uri="{FF2B5EF4-FFF2-40B4-BE49-F238E27FC236}">
              <a16:creationId xmlns:a16="http://schemas.microsoft.com/office/drawing/2014/main" id="{5ACC1194-1243-486C-B956-C99ECAC818F0}"/>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97" name="テキスト ボックス 296">
          <a:extLst>
            <a:ext uri="{FF2B5EF4-FFF2-40B4-BE49-F238E27FC236}">
              <a16:creationId xmlns:a16="http://schemas.microsoft.com/office/drawing/2014/main" id="{B49CA539-3FB8-4D12-8908-8625DFDD22E6}"/>
            </a:ext>
          </a:extLst>
        </xdr:cNvPr>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98" name="直線コネクタ 297">
          <a:extLst>
            <a:ext uri="{FF2B5EF4-FFF2-40B4-BE49-F238E27FC236}">
              <a16:creationId xmlns:a16="http://schemas.microsoft.com/office/drawing/2014/main" id="{59506BF7-4298-4279-8B37-78C12B48B80C}"/>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299" name="テキスト ボックス 298">
          <a:extLst>
            <a:ext uri="{FF2B5EF4-FFF2-40B4-BE49-F238E27FC236}">
              <a16:creationId xmlns:a16="http://schemas.microsoft.com/office/drawing/2014/main" id="{C1AE3162-1175-44EE-8CC7-A1EB82B655FB}"/>
            </a:ext>
          </a:extLst>
        </xdr:cNvPr>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00" name="直線コネクタ 299">
          <a:extLst>
            <a:ext uri="{FF2B5EF4-FFF2-40B4-BE49-F238E27FC236}">
              <a16:creationId xmlns:a16="http://schemas.microsoft.com/office/drawing/2014/main" id="{D9598133-3AE1-4174-8DF2-0C963589FF23}"/>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01" name="テキスト ボックス 300">
          <a:extLst>
            <a:ext uri="{FF2B5EF4-FFF2-40B4-BE49-F238E27FC236}">
              <a16:creationId xmlns:a16="http://schemas.microsoft.com/office/drawing/2014/main" id="{E3EA4A7B-186B-4679-90DE-DA650D8AB9B3}"/>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02" name="【福祉施設】&#10;一人当たり面積グラフ枠">
          <a:extLst>
            <a:ext uri="{FF2B5EF4-FFF2-40B4-BE49-F238E27FC236}">
              <a16:creationId xmlns:a16="http://schemas.microsoft.com/office/drawing/2014/main" id="{DE096AAC-188E-44B3-B171-458E24168E0E}"/>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25037</xdr:rowOff>
    </xdr:from>
    <xdr:to>
      <xdr:col>54</xdr:col>
      <xdr:colOff>189865</xdr:colOff>
      <xdr:row>86</xdr:row>
      <xdr:rowOff>158931</xdr:rowOff>
    </xdr:to>
    <xdr:cxnSp macro="">
      <xdr:nvCxnSpPr>
        <xdr:cNvPr id="303" name="直線コネクタ 302">
          <a:extLst>
            <a:ext uri="{FF2B5EF4-FFF2-40B4-BE49-F238E27FC236}">
              <a16:creationId xmlns:a16="http://schemas.microsoft.com/office/drawing/2014/main" id="{33720EDE-3B62-4EA2-8147-8EA730ABD6DC}"/>
            </a:ext>
          </a:extLst>
        </xdr:cNvPr>
        <xdr:cNvCxnSpPr/>
      </xdr:nvCxnSpPr>
      <xdr:spPr>
        <a:xfrm flipV="1">
          <a:off x="10476865" y="13398137"/>
          <a:ext cx="0" cy="15054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162758</xdr:rowOff>
    </xdr:from>
    <xdr:ext cx="469744" cy="259045"/>
    <xdr:sp macro="" textlink="">
      <xdr:nvSpPr>
        <xdr:cNvPr id="304" name="【福祉施設】&#10;一人当たり面積最小値テキスト">
          <a:extLst>
            <a:ext uri="{FF2B5EF4-FFF2-40B4-BE49-F238E27FC236}">
              <a16:creationId xmlns:a16="http://schemas.microsoft.com/office/drawing/2014/main" id="{BEEEE05A-AEEC-4B5B-B1A1-2AD39BC5D559}"/>
            </a:ext>
          </a:extLst>
        </xdr:cNvPr>
        <xdr:cNvSpPr txBox="1"/>
      </xdr:nvSpPr>
      <xdr:spPr>
        <a:xfrm>
          <a:off x="10515600" y="14907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158931</xdr:rowOff>
    </xdr:from>
    <xdr:to>
      <xdr:col>55</xdr:col>
      <xdr:colOff>88900</xdr:colOff>
      <xdr:row>86</xdr:row>
      <xdr:rowOff>158931</xdr:rowOff>
    </xdr:to>
    <xdr:cxnSp macro="">
      <xdr:nvCxnSpPr>
        <xdr:cNvPr id="305" name="直線コネクタ 304">
          <a:extLst>
            <a:ext uri="{FF2B5EF4-FFF2-40B4-BE49-F238E27FC236}">
              <a16:creationId xmlns:a16="http://schemas.microsoft.com/office/drawing/2014/main" id="{FEBACA59-0E65-476A-9E20-FDD135DC21E9}"/>
            </a:ext>
          </a:extLst>
        </xdr:cNvPr>
        <xdr:cNvCxnSpPr/>
      </xdr:nvCxnSpPr>
      <xdr:spPr>
        <a:xfrm>
          <a:off x="10388600" y="1490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143164</xdr:rowOff>
    </xdr:from>
    <xdr:ext cx="469744" cy="259045"/>
    <xdr:sp macro="" textlink="">
      <xdr:nvSpPr>
        <xdr:cNvPr id="306" name="【福祉施設】&#10;一人当たり面積最大値テキスト">
          <a:extLst>
            <a:ext uri="{FF2B5EF4-FFF2-40B4-BE49-F238E27FC236}">
              <a16:creationId xmlns:a16="http://schemas.microsoft.com/office/drawing/2014/main" id="{66E20842-8095-4EB7-9049-3839D79B5F4F}"/>
            </a:ext>
          </a:extLst>
        </xdr:cNvPr>
        <xdr:cNvSpPr txBox="1"/>
      </xdr:nvSpPr>
      <xdr:spPr>
        <a:xfrm>
          <a:off x="10515600" y="13173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25037</xdr:rowOff>
    </xdr:from>
    <xdr:to>
      <xdr:col>55</xdr:col>
      <xdr:colOff>88900</xdr:colOff>
      <xdr:row>78</xdr:row>
      <xdr:rowOff>25037</xdr:rowOff>
    </xdr:to>
    <xdr:cxnSp macro="">
      <xdr:nvCxnSpPr>
        <xdr:cNvPr id="307" name="直線コネクタ 306">
          <a:extLst>
            <a:ext uri="{FF2B5EF4-FFF2-40B4-BE49-F238E27FC236}">
              <a16:creationId xmlns:a16="http://schemas.microsoft.com/office/drawing/2014/main" id="{DF0CDEA3-82C2-4234-9812-0B49F236E930}"/>
            </a:ext>
          </a:extLst>
        </xdr:cNvPr>
        <xdr:cNvCxnSpPr/>
      </xdr:nvCxnSpPr>
      <xdr:spPr>
        <a:xfrm>
          <a:off x="10388600" y="1339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158404</xdr:rowOff>
    </xdr:from>
    <xdr:ext cx="469744" cy="259045"/>
    <xdr:sp macro="" textlink="">
      <xdr:nvSpPr>
        <xdr:cNvPr id="308" name="【福祉施設】&#10;一人当たり面積平均値テキスト">
          <a:extLst>
            <a:ext uri="{FF2B5EF4-FFF2-40B4-BE49-F238E27FC236}">
              <a16:creationId xmlns:a16="http://schemas.microsoft.com/office/drawing/2014/main" id="{EF26916F-C735-4B0F-BA5B-AD2D8C0BE78D}"/>
            </a:ext>
          </a:extLst>
        </xdr:cNvPr>
        <xdr:cNvSpPr txBox="1"/>
      </xdr:nvSpPr>
      <xdr:spPr>
        <a:xfrm>
          <a:off x="10515600" y="145602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8527</xdr:rowOff>
    </xdr:from>
    <xdr:to>
      <xdr:col>55</xdr:col>
      <xdr:colOff>50800</xdr:colOff>
      <xdr:row>85</xdr:row>
      <xdr:rowOff>110127</xdr:rowOff>
    </xdr:to>
    <xdr:sp macro="" textlink="">
      <xdr:nvSpPr>
        <xdr:cNvPr id="309" name="フローチャート: 判断 308">
          <a:extLst>
            <a:ext uri="{FF2B5EF4-FFF2-40B4-BE49-F238E27FC236}">
              <a16:creationId xmlns:a16="http://schemas.microsoft.com/office/drawing/2014/main" id="{38ED8CF8-0B65-4D79-900A-E50D9844B88E}"/>
            </a:ext>
          </a:extLst>
        </xdr:cNvPr>
        <xdr:cNvSpPr/>
      </xdr:nvSpPr>
      <xdr:spPr>
        <a:xfrm>
          <a:off x="10426700" y="1458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8527</xdr:rowOff>
    </xdr:from>
    <xdr:to>
      <xdr:col>50</xdr:col>
      <xdr:colOff>165100</xdr:colOff>
      <xdr:row>85</xdr:row>
      <xdr:rowOff>110127</xdr:rowOff>
    </xdr:to>
    <xdr:sp macro="" textlink="">
      <xdr:nvSpPr>
        <xdr:cNvPr id="310" name="フローチャート: 判断 309">
          <a:extLst>
            <a:ext uri="{FF2B5EF4-FFF2-40B4-BE49-F238E27FC236}">
              <a16:creationId xmlns:a16="http://schemas.microsoft.com/office/drawing/2014/main" id="{296552D1-E03F-45AB-9F71-749136D5F103}"/>
            </a:ext>
          </a:extLst>
        </xdr:cNvPr>
        <xdr:cNvSpPr/>
      </xdr:nvSpPr>
      <xdr:spPr>
        <a:xfrm>
          <a:off x="9588500" y="1458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15058</xdr:rowOff>
    </xdr:from>
    <xdr:to>
      <xdr:col>46</xdr:col>
      <xdr:colOff>38100</xdr:colOff>
      <xdr:row>85</xdr:row>
      <xdr:rowOff>116658</xdr:rowOff>
    </xdr:to>
    <xdr:sp macro="" textlink="">
      <xdr:nvSpPr>
        <xdr:cNvPr id="311" name="フローチャート: 判断 310">
          <a:extLst>
            <a:ext uri="{FF2B5EF4-FFF2-40B4-BE49-F238E27FC236}">
              <a16:creationId xmlns:a16="http://schemas.microsoft.com/office/drawing/2014/main" id="{232E8C10-5B0E-4333-9625-E244E90DADF3}"/>
            </a:ext>
          </a:extLst>
        </xdr:cNvPr>
        <xdr:cNvSpPr/>
      </xdr:nvSpPr>
      <xdr:spPr>
        <a:xfrm>
          <a:off x="8699500" y="14588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34652</xdr:rowOff>
    </xdr:from>
    <xdr:to>
      <xdr:col>41</xdr:col>
      <xdr:colOff>101600</xdr:colOff>
      <xdr:row>85</xdr:row>
      <xdr:rowOff>136252</xdr:rowOff>
    </xdr:to>
    <xdr:sp macro="" textlink="">
      <xdr:nvSpPr>
        <xdr:cNvPr id="312" name="フローチャート: 判断 311">
          <a:extLst>
            <a:ext uri="{FF2B5EF4-FFF2-40B4-BE49-F238E27FC236}">
              <a16:creationId xmlns:a16="http://schemas.microsoft.com/office/drawing/2014/main" id="{41A9767F-D2BE-49F2-8163-5C639FC23F1C}"/>
            </a:ext>
          </a:extLst>
        </xdr:cNvPr>
        <xdr:cNvSpPr/>
      </xdr:nvSpPr>
      <xdr:spPr>
        <a:xfrm>
          <a:off x="7810500" y="14607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28121</xdr:rowOff>
    </xdr:from>
    <xdr:to>
      <xdr:col>36</xdr:col>
      <xdr:colOff>165100</xdr:colOff>
      <xdr:row>85</xdr:row>
      <xdr:rowOff>129721</xdr:rowOff>
    </xdr:to>
    <xdr:sp macro="" textlink="">
      <xdr:nvSpPr>
        <xdr:cNvPr id="313" name="フローチャート: 判断 312">
          <a:extLst>
            <a:ext uri="{FF2B5EF4-FFF2-40B4-BE49-F238E27FC236}">
              <a16:creationId xmlns:a16="http://schemas.microsoft.com/office/drawing/2014/main" id="{39B07C2F-9284-4BCA-9781-9291629F7853}"/>
            </a:ext>
          </a:extLst>
        </xdr:cNvPr>
        <xdr:cNvSpPr/>
      </xdr:nvSpPr>
      <xdr:spPr>
        <a:xfrm>
          <a:off x="6921500" y="14601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14" name="テキスト ボックス 313">
          <a:extLst>
            <a:ext uri="{FF2B5EF4-FFF2-40B4-BE49-F238E27FC236}">
              <a16:creationId xmlns:a16="http://schemas.microsoft.com/office/drawing/2014/main" id="{C06CF32C-EF91-4F2F-B829-EEFC3BCEE235}"/>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15" name="テキスト ボックス 314">
          <a:extLst>
            <a:ext uri="{FF2B5EF4-FFF2-40B4-BE49-F238E27FC236}">
              <a16:creationId xmlns:a16="http://schemas.microsoft.com/office/drawing/2014/main" id="{6CDA0047-83E8-4795-A804-BB6EACF7C508}"/>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16" name="テキスト ボックス 315">
          <a:extLst>
            <a:ext uri="{FF2B5EF4-FFF2-40B4-BE49-F238E27FC236}">
              <a16:creationId xmlns:a16="http://schemas.microsoft.com/office/drawing/2014/main" id="{87681FAC-0043-4E6C-83EB-8339587E5654}"/>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17" name="テキスト ボックス 316">
          <a:extLst>
            <a:ext uri="{FF2B5EF4-FFF2-40B4-BE49-F238E27FC236}">
              <a16:creationId xmlns:a16="http://schemas.microsoft.com/office/drawing/2014/main" id="{FF39B8FF-68D6-453D-AEB0-31803E3885E5}"/>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18" name="テキスト ボックス 317">
          <a:extLst>
            <a:ext uri="{FF2B5EF4-FFF2-40B4-BE49-F238E27FC236}">
              <a16:creationId xmlns:a16="http://schemas.microsoft.com/office/drawing/2014/main" id="{134B4214-1E13-439B-8D8A-44C15C1C45C4}"/>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85</xdr:row>
      <xdr:rowOff>37919</xdr:rowOff>
    </xdr:from>
    <xdr:to>
      <xdr:col>46</xdr:col>
      <xdr:colOff>38100</xdr:colOff>
      <xdr:row>85</xdr:row>
      <xdr:rowOff>139519</xdr:rowOff>
    </xdr:to>
    <xdr:sp macro="" textlink="">
      <xdr:nvSpPr>
        <xdr:cNvPr id="319" name="楕円 318">
          <a:extLst>
            <a:ext uri="{FF2B5EF4-FFF2-40B4-BE49-F238E27FC236}">
              <a16:creationId xmlns:a16="http://schemas.microsoft.com/office/drawing/2014/main" id="{D579E71B-CF32-40BF-AB7F-1BE4995041DF}"/>
            </a:ext>
          </a:extLst>
        </xdr:cNvPr>
        <xdr:cNvSpPr/>
      </xdr:nvSpPr>
      <xdr:spPr>
        <a:xfrm>
          <a:off x="8699500" y="14611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34652</xdr:rowOff>
    </xdr:from>
    <xdr:to>
      <xdr:col>41</xdr:col>
      <xdr:colOff>101600</xdr:colOff>
      <xdr:row>85</xdr:row>
      <xdr:rowOff>136252</xdr:rowOff>
    </xdr:to>
    <xdr:sp macro="" textlink="">
      <xdr:nvSpPr>
        <xdr:cNvPr id="320" name="楕円 319">
          <a:extLst>
            <a:ext uri="{FF2B5EF4-FFF2-40B4-BE49-F238E27FC236}">
              <a16:creationId xmlns:a16="http://schemas.microsoft.com/office/drawing/2014/main" id="{0B1AB8E8-9B9B-4050-BB63-0512DCED7E4F}"/>
            </a:ext>
          </a:extLst>
        </xdr:cNvPr>
        <xdr:cNvSpPr/>
      </xdr:nvSpPr>
      <xdr:spPr>
        <a:xfrm>
          <a:off x="7810500" y="14607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85452</xdr:rowOff>
    </xdr:from>
    <xdr:to>
      <xdr:col>45</xdr:col>
      <xdr:colOff>177800</xdr:colOff>
      <xdr:row>85</xdr:row>
      <xdr:rowOff>88719</xdr:rowOff>
    </xdr:to>
    <xdr:cxnSp macro="">
      <xdr:nvCxnSpPr>
        <xdr:cNvPr id="321" name="直線コネクタ 320">
          <a:extLst>
            <a:ext uri="{FF2B5EF4-FFF2-40B4-BE49-F238E27FC236}">
              <a16:creationId xmlns:a16="http://schemas.microsoft.com/office/drawing/2014/main" id="{A729A579-9120-4F0C-A886-0F75CB81CC72}"/>
            </a:ext>
          </a:extLst>
        </xdr:cNvPr>
        <xdr:cNvCxnSpPr/>
      </xdr:nvCxnSpPr>
      <xdr:spPr>
        <a:xfrm>
          <a:off x="7861300" y="14658702"/>
          <a:ext cx="8890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126654</xdr:rowOff>
    </xdr:from>
    <xdr:ext cx="469744" cy="259045"/>
    <xdr:sp macro="" textlink="">
      <xdr:nvSpPr>
        <xdr:cNvPr id="322" name="n_1aveValue【福祉施設】&#10;一人当たり面積">
          <a:extLst>
            <a:ext uri="{FF2B5EF4-FFF2-40B4-BE49-F238E27FC236}">
              <a16:creationId xmlns:a16="http://schemas.microsoft.com/office/drawing/2014/main" id="{916E9590-D66A-4605-80EB-23A4C671B8B2}"/>
            </a:ext>
          </a:extLst>
        </xdr:cNvPr>
        <xdr:cNvSpPr txBox="1"/>
      </xdr:nvSpPr>
      <xdr:spPr>
        <a:xfrm>
          <a:off x="9391727" y="14357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133185</xdr:rowOff>
    </xdr:from>
    <xdr:ext cx="469744" cy="259045"/>
    <xdr:sp macro="" textlink="">
      <xdr:nvSpPr>
        <xdr:cNvPr id="323" name="n_2aveValue【福祉施設】&#10;一人当たり面積">
          <a:extLst>
            <a:ext uri="{FF2B5EF4-FFF2-40B4-BE49-F238E27FC236}">
              <a16:creationId xmlns:a16="http://schemas.microsoft.com/office/drawing/2014/main" id="{383A06FB-A8B7-4A7B-9AE3-28E8DCF27CFE}"/>
            </a:ext>
          </a:extLst>
        </xdr:cNvPr>
        <xdr:cNvSpPr txBox="1"/>
      </xdr:nvSpPr>
      <xdr:spPr>
        <a:xfrm>
          <a:off x="8515427" y="14363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127379</xdr:rowOff>
    </xdr:from>
    <xdr:ext cx="469744" cy="259045"/>
    <xdr:sp macro="" textlink="">
      <xdr:nvSpPr>
        <xdr:cNvPr id="324" name="n_3aveValue【福祉施設】&#10;一人当たり面積">
          <a:extLst>
            <a:ext uri="{FF2B5EF4-FFF2-40B4-BE49-F238E27FC236}">
              <a16:creationId xmlns:a16="http://schemas.microsoft.com/office/drawing/2014/main" id="{C04BE65E-3F79-4BB2-8502-34DEC6F952AC}"/>
            </a:ext>
          </a:extLst>
        </xdr:cNvPr>
        <xdr:cNvSpPr txBox="1"/>
      </xdr:nvSpPr>
      <xdr:spPr>
        <a:xfrm>
          <a:off x="7626427" y="14700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146248</xdr:rowOff>
    </xdr:from>
    <xdr:ext cx="469744" cy="259045"/>
    <xdr:sp macro="" textlink="">
      <xdr:nvSpPr>
        <xdr:cNvPr id="325" name="n_4aveValue【福祉施設】&#10;一人当たり面積">
          <a:extLst>
            <a:ext uri="{FF2B5EF4-FFF2-40B4-BE49-F238E27FC236}">
              <a16:creationId xmlns:a16="http://schemas.microsoft.com/office/drawing/2014/main" id="{094026FC-9EC1-416B-A461-8FCFBEB1AFDC}"/>
            </a:ext>
          </a:extLst>
        </xdr:cNvPr>
        <xdr:cNvSpPr txBox="1"/>
      </xdr:nvSpPr>
      <xdr:spPr>
        <a:xfrm>
          <a:off x="6737427" y="14376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130646</xdr:rowOff>
    </xdr:from>
    <xdr:ext cx="469744" cy="259045"/>
    <xdr:sp macro="" textlink="">
      <xdr:nvSpPr>
        <xdr:cNvPr id="326" name="n_2mainValue【福祉施設】&#10;一人当たり面積">
          <a:extLst>
            <a:ext uri="{FF2B5EF4-FFF2-40B4-BE49-F238E27FC236}">
              <a16:creationId xmlns:a16="http://schemas.microsoft.com/office/drawing/2014/main" id="{E931C0AD-DF3A-4F33-9CBA-2120682AE07D}"/>
            </a:ext>
          </a:extLst>
        </xdr:cNvPr>
        <xdr:cNvSpPr txBox="1"/>
      </xdr:nvSpPr>
      <xdr:spPr>
        <a:xfrm>
          <a:off x="8515427" y="14703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152779</xdr:rowOff>
    </xdr:from>
    <xdr:ext cx="469744" cy="259045"/>
    <xdr:sp macro="" textlink="">
      <xdr:nvSpPr>
        <xdr:cNvPr id="327" name="n_3mainValue【福祉施設】&#10;一人当たり面積">
          <a:extLst>
            <a:ext uri="{FF2B5EF4-FFF2-40B4-BE49-F238E27FC236}">
              <a16:creationId xmlns:a16="http://schemas.microsoft.com/office/drawing/2014/main" id="{CAB57646-7770-40D6-88AC-DC7FC580BFE9}"/>
            </a:ext>
          </a:extLst>
        </xdr:cNvPr>
        <xdr:cNvSpPr txBox="1"/>
      </xdr:nvSpPr>
      <xdr:spPr>
        <a:xfrm>
          <a:off x="7626427" y="14383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28" name="正方形/長方形 327">
          <a:extLst>
            <a:ext uri="{FF2B5EF4-FFF2-40B4-BE49-F238E27FC236}">
              <a16:creationId xmlns:a16="http://schemas.microsoft.com/office/drawing/2014/main" id="{735CF619-BDD8-4A55-BE67-567885C43B55}"/>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29" name="正方形/長方形 328">
          <a:extLst>
            <a:ext uri="{FF2B5EF4-FFF2-40B4-BE49-F238E27FC236}">
              <a16:creationId xmlns:a16="http://schemas.microsoft.com/office/drawing/2014/main" id="{98C08374-C805-4461-B6C7-3E2C9DDB8F8C}"/>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30" name="正方形/長方形 329">
          <a:extLst>
            <a:ext uri="{FF2B5EF4-FFF2-40B4-BE49-F238E27FC236}">
              <a16:creationId xmlns:a16="http://schemas.microsoft.com/office/drawing/2014/main" id="{8B3EC373-826E-438C-8FC6-61D1103954C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31" name="正方形/長方形 330">
          <a:extLst>
            <a:ext uri="{FF2B5EF4-FFF2-40B4-BE49-F238E27FC236}">
              <a16:creationId xmlns:a16="http://schemas.microsoft.com/office/drawing/2014/main" id="{A78340DE-91CC-4C65-96E4-F21543587F5A}"/>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32" name="正方形/長方形 331">
          <a:extLst>
            <a:ext uri="{FF2B5EF4-FFF2-40B4-BE49-F238E27FC236}">
              <a16:creationId xmlns:a16="http://schemas.microsoft.com/office/drawing/2014/main" id="{3838B3CB-D27F-4A23-9651-4979389D555A}"/>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33" name="正方形/長方形 332">
          <a:extLst>
            <a:ext uri="{FF2B5EF4-FFF2-40B4-BE49-F238E27FC236}">
              <a16:creationId xmlns:a16="http://schemas.microsoft.com/office/drawing/2014/main" id="{76ACE90F-63F2-4650-8952-A0CFB2F17E7E}"/>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34" name="正方形/長方形 333">
          <a:extLst>
            <a:ext uri="{FF2B5EF4-FFF2-40B4-BE49-F238E27FC236}">
              <a16:creationId xmlns:a16="http://schemas.microsoft.com/office/drawing/2014/main" id="{959C8DBF-8A96-408F-9066-F8D5BE2762FB}"/>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35" name="正方形/長方形 334">
          <a:extLst>
            <a:ext uri="{FF2B5EF4-FFF2-40B4-BE49-F238E27FC236}">
              <a16:creationId xmlns:a16="http://schemas.microsoft.com/office/drawing/2014/main" id="{7A006E94-E806-43A1-90D8-B47FB9203B0F}"/>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36" name="テキスト ボックス 335">
          <a:extLst>
            <a:ext uri="{FF2B5EF4-FFF2-40B4-BE49-F238E27FC236}">
              <a16:creationId xmlns:a16="http://schemas.microsoft.com/office/drawing/2014/main" id="{83359F91-B4C9-4CFD-A5A3-6A5BF6FEF054}"/>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37" name="直線コネクタ 336">
          <a:extLst>
            <a:ext uri="{FF2B5EF4-FFF2-40B4-BE49-F238E27FC236}">
              <a16:creationId xmlns:a16="http://schemas.microsoft.com/office/drawing/2014/main" id="{63B4E241-2C7B-44F6-8868-2F8085C8FE0E}"/>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38" name="テキスト ボックス 337">
          <a:extLst>
            <a:ext uri="{FF2B5EF4-FFF2-40B4-BE49-F238E27FC236}">
              <a16:creationId xmlns:a16="http://schemas.microsoft.com/office/drawing/2014/main" id="{7FF2756F-D34A-467D-8400-23702806616F}"/>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39" name="直線コネクタ 338">
          <a:extLst>
            <a:ext uri="{FF2B5EF4-FFF2-40B4-BE49-F238E27FC236}">
              <a16:creationId xmlns:a16="http://schemas.microsoft.com/office/drawing/2014/main" id="{9719A849-9384-4DB4-B4CF-6317D155287D}"/>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40" name="テキスト ボックス 339">
          <a:extLst>
            <a:ext uri="{FF2B5EF4-FFF2-40B4-BE49-F238E27FC236}">
              <a16:creationId xmlns:a16="http://schemas.microsoft.com/office/drawing/2014/main" id="{A977F352-CFA0-48D7-A2B0-7446BB4064BF}"/>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41" name="直線コネクタ 340">
          <a:extLst>
            <a:ext uri="{FF2B5EF4-FFF2-40B4-BE49-F238E27FC236}">
              <a16:creationId xmlns:a16="http://schemas.microsoft.com/office/drawing/2014/main" id="{656FB985-01BF-4472-8263-028CC3CEAF6E}"/>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42" name="テキスト ボックス 341">
          <a:extLst>
            <a:ext uri="{FF2B5EF4-FFF2-40B4-BE49-F238E27FC236}">
              <a16:creationId xmlns:a16="http://schemas.microsoft.com/office/drawing/2014/main" id="{4C97A982-F20D-421B-B470-027F91C856E4}"/>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43" name="直線コネクタ 342">
          <a:extLst>
            <a:ext uri="{FF2B5EF4-FFF2-40B4-BE49-F238E27FC236}">
              <a16:creationId xmlns:a16="http://schemas.microsoft.com/office/drawing/2014/main" id="{6D67A612-767A-4C38-9AB4-E0ED014C4B74}"/>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44" name="テキスト ボックス 343">
          <a:extLst>
            <a:ext uri="{FF2B5EF4-FFF2-40B4-BE49-F238E27FC236}">
              <a16:creationId xmlns:a16="http://schemas.microsoft.com/office/drawing/2014/main" id="{CD81DB33-7762-40B2-B25F-2CEF27DEF1A6}"/>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45" name="直線コネクタ 344">
          <a:extLst>
            <a:ext uri="{FF2B5EF4-FFF2-40B4-BE49-F238E27FC236}">
              <a16:creationId xmlns:a16="http://schemas.microsoft.com/office/drawing/2014/main" id="{FF79973D-6AD2-4643-A39F-7B4D7C5A6FB5}"/>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46" name="テキスト ボックス 345">
          <a:extLst>
            <a:ext uri="{FF2B5EF4-FFF2-40B4-BE49-F238E27FC236}">
              <a16:creationId xmlns:a16="http://schemas.microsoft.com/office/drawing/2014/main" id="{EB499AA9-C7AC-45DA-816D-589685BAF5AA}"/>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47" name="直線コネクタ 346">
          <a:extLst>
            <a:ext uri="{FF2B5EF4-FFF2-40B4-BE49-F238E27FC236}">
              <a16:creationId xmlns:a16="http://schemas.microsoft.com/office/drawing/2014/main" id="{125DF0E8-F701-4106-8C11-EF097F5F3FFD}"/>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48" name="テキスト ボックス 347">
          <a:extLst>
            <a:ext uri="{FF2B5EF4-FFF2-40B4-BE49-F238E27FC236}">
              <a16:creationId xmlns:a16="http://schemas.microsoft.com/office/drawing/2014/main" id="{295E2517-2F3C-4C36-84DB-DB02EBDB0DDD}"/>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49" name="直線コネクタ 348">
          <a:extLst>
            <a:ext uri="{FF2B5EF4-FFF2-40B4-BE49-F238E27FC236}">
              <a16:creationId xmlns:a16="http://schemas.microsoft.com/office/drawing/2014/main" id="{D42767CC-D20E-40B8-8640-F3B491BB9B77}"/>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50" name="テキスト ボックス 349">
          <a:extLst>
            <a:ext uri="{FF2B5EF4-FFF2-40B4-BE49-F238E27FC236}">
              <a16:creationId xmlns:a16="http://schemas.microsoft.com/office/drawing/2014/main" id="{F14510F9-F99D-4E00-BEE0-BD7F55E26617}"/>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51" name="直線コネクタ 350">
          <a:extLst>
            <a:ext uri="{FF2B5EF4-FFF2-40B4-BE49-F238E27FC236}">
              <a16:creationId xmlns:a16="http://schemas.microsoft.com/office/drawing/2014/main" id="{A9140C31-5C2D-446C-92B9-B23626B14A2E}"/>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52" name="【市民会館】&#10;有形固定資産減価償却率グラフ枠">
          <a:extLst>
            <a:ext uri="{FF2B5EF4-FFF2-40B4-BE49-F238E27FC236}">
              <a16:creationId xmlns:a16="http://schemas.microsoft.com/office/drawing/2014/main" id="{07B2313E-8AB3-450E-82E4-50DEC78EDB55}"/>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107224</xdr:rowOff>
    </xdr:from>
    <xdr:to>
      <xdr:col>24</xdr:col>
      <xdr:colOff>62865</xdr:colOff>
      <xdr:row>109</xdr:row>
      <xdr:rowOff>25581</xdr:rowOff>
    </xdr:to>
    <xdr:cxnSp macro="">
      <xdr:nvCxnSpPr>
        <xdr:cNvPr id="353" name="直線コネクタ 352">
          <a:extLst>
            <a:ext uri="{FF2B5EF4-FFF2-40B4-BE49-F238E27FC236}">
              <a16:creationId xmlns:a16="http://schemas.microsoft.com/office/drawing/2014/main" id="{0C80E8F5-17E8-4545-B926-CA4E654A56CA}"/>
            </a:ext>
          </a:extLst>
        </xdr:cNvPr>
        <xdr:cNvCxnSpPr/>
      </xdr:nvCxnSpPr>
      <xdr:spPr>
        <a:xfrm flipV="1">
          <a:off x="4634865" y="17252224"/>
          <a:ext cx="0" cy="14614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29408</xdr:rowOff>
    </xdr:from>
    <xdr:ext cx="405111" cy="259045"/>
    <xdr:sp macro="" textlink="">
      <xdr:nvSpPr>
        <xdr:cNvPr id="354" name="【市民会館】&#10;有形固定資産減価償却率最小値テキスト">
          <a:extLst>
            <a:ext uri="{FF2B5EF4-FFF2-40B4-BE49-F238E27FC236}">
              <a16:creationId xmlns:a16="http://schemas.microsoft.com/office/drawing/2014/main" id="{2C6E005C-D5C2-4ECB-9B05-6A7FEB468A35}"/>
            </a:ext>
          </a:extLst>
        </xdr:cNvPr>
        <xdr:cNvSpPr txBox="1"/>
      </xdr:nvSpPr>
      <xdr:spPr>
        <a:xfrm>
          <a:off x="4673600" y="187174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25581</xdr:rowOff>
    </xdr:from>
    <xdr:to>
      <xdr:col>24</xdr:col>
      <xdr:colOff>152400</xdr:colOff>
      <xdr:row>109</xdr:row>
      <xdr:rowOff>25581</xdr:rowOff>
    </xdr:to>
    <xdr:cxnSp macro="">
      <xdr:nvCxnSpPr>
        <xdr:cNvPr id="355" name="直線コネクタ 354">
          <a:extLst>
            <a:ext uri="{FF2B5EF4-FFF2-40B4-BE49-F238E27FC236}">
              <a16:creationId xmlns:a16="http://schemas.microsoft.com/office/drawing/2014/main" id="{8AA8FAF1-04F5-4408-8D48-E65222855F13}"/>
            </a:ext>
          </a:extLst>
        </xdr:cNvPr>
        <xdr:cNvCxnSpPr/>
      </xdr:nvCxnSpPr>
      <xdr:spPr>
        <a:xfrm>
          <a:off x="4546600" y="1871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53901</xdr:rowOff>
    </xdr:from>
    <xdr:ext cx="340478" cy="259045"/>
    <xdr:sp macro="" textlink="">
      <xdr:nvSpPr>
        <xdr:cNvPr id="356" name="【市民会館】&#10;有形固定資産減価償却率最大値テキスト">
          <a:extLst>
            <a:ext uri="{FF2B5EF4-FFF2-40B4-BE49-F238E27FC236}">
              <a16:creationId xmlns:a16="http://schemas.microsoft.com/office/drawing/2014/main" id="{4960FC20-55B8-482D-8E5A-AF45D75F999C}"/>
            </a:ext>
          </a:extLst>
        </xdr:cNvPr>
        <xdr:cNvSpPr txBox="1"/>
      </xdr:nvSpPr>
      <xdr:spPr>
        <a:xfrm>
          <a:off x="4673600" y="1702745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107224</xdr:rowOff>
    </xdr:from>
    <xdr:to>
      <xdr:col>24</xdr:col>
      <xdr:colOff>152400</xdr:colOff>
      <xdr:row>100</xdr:row>
      <xdr:rowOff>107224</xdr:rowOff>
    </xdr:to>
    <xdr:cxnSp macro="">
      <xdr:nvCxnSpPr>
        <xdr:cNvPr id="357" name="直線コネクタ 356">
          <a:extLst>
            <a:ext uri="{FF2B5EF4-FFF2-40B4-BE49-F238E27FC236}">
              <a16:creationId xmlns:a16="http://schemas.microsoft.com/office/drawing/2014/main" id="{613F6D50-D73F-460E-97D9-E66FBDDF4A35}"/>
            </a:ext>
          </a:extLst>
        </xdr:cNvPr>
        <xdr:cNvCxnSpPr/>
      </xdr:nvCxnSpPr>
      <xdr:spPr>
        <a:xfrm>
          <a:off x="4546600" y="17252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11991</xdr:rowOff>
    </xdr:from>
    <xdr:ext cx="405111" cy="259045"/>
    <xdr:sp macro="" textlink="">
      <xdr:nvSpPr>
        <xdr:cNvPr id="358" name="【市民会館】&#10;有形固定資産減価償却率平均値テキスト">
          <a:extLst>
            <a:ext uri="{FF2B5EF4-FFF2-40B4-BE49-F238E27FC236}">
              <a16:creationId xmlns:a16="http://schemas.microsoft.com/office/drawing/2014/main" id="{B1F40B07-22F1-425B-A2DE-8B08660A55EA}"/>
            </a:ext>
          </a:extLst>
        </xdr:cNvPr>
        <xdr:cNvSpPr txBox="1"/>
      </xdr:nvSpPr>
      <xdr:spPr>
        <a:xfrm>
          <a:off x="4673600" y="178427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33564</xdr:rowOff>
    </xdr:from>
    <xdr:to>
      <xdr:col>24</xdr:col>
      <xdr:colOff>114300</xdr:colOff>
      <xdr:row>104</xdr:row>
      <xdr:rowOff>135164</xdr:rowOff>
    </xdr:to>
    <xdr:sp macro="" textlink="">
      <xdr:nvSpPr>
        <xdr:cNvPr id="359" name="フローチャート: 判断 358">
          <a:extLst>
            <a:ext uri="{FF2B5EF4-FFF2-40B4-BE49-F238E27FC236}">
              <a16:creationId xmlns:a16="http://schemas.microsoft.com/office/drawing/2014/main" id="{3CA12CBF-FCA1-4EE2-BE27-61477C521F97}"/>
            </a:ext>
          </a:extLst>
        </xdr:cNvPr>
        <xdr:cNvSpPr/>
      </xdr:nvSpPr>
      <xdr:spPr>
        <a:xfrm>
          <a:off x="4584700" y="1786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36830</xdr:rowOff>
    </xdr:from>
    <xdr:to>
      <xdr:col>20</xdr:col>
      <xdr:colOff>38100</xdr:colOff>
      <xdr:row>104</xdr:row>
      <xdr:rowOff>138430</xdr:rowOff>
    </xdr:to>
    <xdr:sp macro="" textlink="">
      <xdr:nvSpPr>
        <xdr:cNvPr id="360" name="フローチャート: 判断 359">
          <a:extLst>
            <a:ext uri="{FF2B5EF4-FFF2-40B4-BE49-F238E27FC236}">
              <a16:creationId xmlns:a16="http://schemas.microsoft.com/office/drawing/2014/main" id="{117B7EEB-9621-410A-B12A-D9D958352229}"/>
            </a:ext>
          </a:extLst>
        </xdr:cNvPr>
        <xdr:cNvSpPr/>
      </xdr:nvSpPr>
      <xdr:spPr>
        <a:xfrm>
          <a:off x="3746500" y="1786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15602</xdr:rowOff>
    </xdr:from>
    <xdr:to>
      <xdr:col>15</xdr:col>
      <xdr:colOff>101600</xdr:colOff>
      <xdr:row>104</xdr:row>
      <xdr:rowOff>117202</xdr:rowOff>
    </xdr:to>
    <xdr:sp macro="" textlink="">
      <xdr:nvSpPr>
        <xdr:cNvPr id="361" name="フローチャート: 判断 360">
          <a:extLst>
            <a:ext uri="{FF2B5EF4-FFF2-40B4-BE49-F238E27FC236}">
              <a16:creationId xmlns:a16="http://schemas.microsoft.com/office/drawing/2014/main" id="{36CF5BFB-459D-4CBE-BC0D-23E90883AF65}"/>
            </a:ext>
          </a:extLst>
        </xdr:cNvPr>
        <xdr:cNvSpPr/>
      </xdr:nvSpPr>
      <xdr:spPr>
        <a:xfrm>
          <a:off x="2857500" y="1784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30299</xdr:rowOff>
    </xdr:from>
    <xdr:to>
      <xdr:col>10</xdr:col>
      <xdr:colOff>165100</xdr:colOff>
      <xdr:row>104</xdr:row>
      <xdr:rowOff>131899</xdr:rowOff>
    </xdr:to>
    <xdr:sp macro="" textlink="">
      <xdr:nvSpPr>
        <xdr:cNvPr id="362" name="フローチャート: 判断 361">
          <a:extLst>
            <a:ext uri="{FF2B5EF4-FFF2-40B4-BE49-F238E27FC236}">
              <a16:creationId xmlns:a16="http://schemas.microsoft.com/office/drawing/2014/main" id="{204FCBDD-6C53-4BE6-AF83-C6E096899668}"/>
            </a:ext>
          </a:extLst>
        </xdr:cNvPr>
        <xdr:cNvSpPr/>
      </xdr:nvSpPr>
      <xdr:spPr>
        <a:xfrm>
          <a:off x="1968500" y="1786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35198</xdr:rowOff>
    </xdr:from>
    <xdr:to>
      <xdr:col>6</xdr:col>
      <xdr:colOff>38100</xdr:colOff>
      <xdr:row>104</xdr:row>
      <xdr:rowOff>136798</xdr:rowOff>
    </xdr:to>
    <xdr:sp macro="" textlink="">
      <xdr:nvSpPr>
        <xdr:cNvPr id="363" name="フローチャート: 判断 362">
          <a:extLst>
            <a:ext uri="{FF2B5EF4-FFF2-40B4-BE49-F238E27FC236}">
              <a16:creationId xmlns:a16="http://schemas.microsoft.com/office/drawing/2014/main" id="{BCCC993E-6EE4-4493-8394-12D84DEC15DC}"/>
            </a:ext>
          </a:extLst>
        </xdr:cNvPr>
        <xdr:cNvSpPr/>
      </xdr:nvSpPr>
      <xdr:spPr>
        <a:xfrm>
          <a:off x="1079500" y="17865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64" name="テキスト ボックス 363">
          <a:extLst>
            <a:ext uri="{FF2B5EF4-FFF2-40B4-BE49-F238E27FC236}">
              <a16:creationId xmlns:a16="http://schemas.microsoft.com/office/drawing/2014/main" id="{047E7548-9200-44FC-9D36-FDC113CEDBD8}"/>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65" name="テキスト ボックス 364">
          <a:extLst>
            <a:ext uri="{FF2B5EF4-FFF2-40B4-BE49-F238E27FC236}">
              <a16:creationId xmlns:a16="http://schemas.microsoft.com/office/drawing/2014/main" id="{605B1419-81F3-45BA-89C5-EBF8E47CBD45}"/>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66" name="テキスト ボックス 365">
          <a:extLst>
            <a:ext uri="{FF2B5EF4-FFF2-40B4-BE49-F238E27FC236}">
              <a16:creationId xmlns:a16="http://schemas.microsoft.com/office/drawing/2014/main" id="{E111940F-605B-4D7F-9F4B-ECED6AA10AE2}"/>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67" name="テキスト ボックス 366">
          <a:extLst>
            <a:ext uri="{FF2B5EF4-FFF2-40B4-BE49-F238E27FC236}">
              <a16:creationId xmlns:a16="http://schemas.microsoft.com/office/drawing/2014/main" id="{74AE0C5D-A244-4240-B941-3DE8E131A88C}"/>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68" name="テキスト ボックス 367">
          <a:extLst>
            <a:ext uri="{FF2B5EF4-FFF2-40B4-BE49-F238E27FC236}">
              <a16:creationId xmlns:a16="http://schemas.microsoft.com/office/drawing/2014/main" id="{BEB1D119-EA6D-4E11-942D-42B1BF6174DB}"/>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103</xdr:row>
      <xdr:rowOff>74386</xdr:rowOff>
    </xdr:from>
    <xdr:to>
      <xdr:col>15</xdr:col>
      <xdr:colOff>101600</xdr:colOff>
      <xdr:row>104</xdr:row>
      <xdr:rowOff>4536</xdr:rowOff>
    </xdr:to>
    <xdr:sp macro="" textlink="">
      <xdr:nvSpPr>
        <xdr:cNvPr id="369" name="楕円 368">
          <a:extLst>
            <a:ext uri="{FF2B5EF4-FFF2-40B4-BE49-F238E27FC236}">
              <a16:creationId xmlns:a16="http://schemas.microsoft.com/office/drawing/2014/main" id="{1655303C-213A-4D3D-8688-827E02392DD1}"/>
            </a:ext>
          </a:extLst>
        </xdr:cNvPr>
        <xdr:cNvSpPr/>
      </xdr:nvSpPr>
      <xdr:spPr>
        <a:xfrm>
          <a:off x="2857500" y="17733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100512</xdr:rowOff>
    </xdr:from>
    <xdr:to>
      <xdr:col>10</xdr:col>
      <xdr:colOff>165100</xdr:colOff>
      <xdr:row>104</xdr:row>
      <xdr:rowOff>30662</xdr:rowOff>
    </xdr:to>
    <xdr:sp macro="" textlink="">
      <xdr:nvSpPr>
        <xdr:cNvPr id="370" name="楕円 369">
          <a:extLst>
            <a:ext uri="{FF2B5EF4-FFF2-40B4-BE49-F238E27FC236}">
              <a16:creationId xmlns:a16="http://schemas.microsoft.com/office/drawing/2014/main" id="{EBF5A0F5-96AF-4719-BB78-7773FFDA3A4D}"/>
            </a:ext>
          </a:extLst>
        </xdr:cNvPr>
        <xdr:cNvSpPr/>
      </xdr:nvSpPr>
      <xdr:spPr>
        <a:xfrm>
          <a:off x="1968500" y="17759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103</xdr:row>
      <xdr:rowOff>125186</xdr:rowOff>
    </xdr:from>
    <xdr:to>
      <xdr:col>15</xdr:col>
      <xdr:colOff>50800</xdr:colOff>
      <xdr:row>103</xdr:row>
      <xdr:rowOff>151312</xdr:rowOff>
    </xdr:to>
    <xdr:cxnSp macro="">
      <xdr:nvCxnSpPr>
        <xdr:cNvPr id="371" name="直線コネクタ 370">
          <a:extLst>
            <a:ext uri="{FF2B5EF4-FFF2-40B4-BE49-F238E27FC236}">
              <a16:creationId xmlns:a16="http://schemas.microsoft.com/office/drawing/2014/main" id="{41CB2B34-7261-4012-975F-69D94B8479D1}"/>
            </a:ext>
          </a:extLst>
        </xdr:cNvPr>
        <xdr:cNvCxnSpPr/>
      </xdr:nvCxnSpPr>
      <xdr:spPr>
        <a:xfrm flipV="1">
          <a:off x="2019300" y="17784536"/>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154957</xdr:rowOff>
    </xdr:from>
    <xdr:ext cx="405111" cy="259045"/>
    <xdr:sp macro="" textlink="">
      <xdr:nvSpPr>
        <xdr:cNvPr id="372" name="n_1aveValue【市民会館】&#10;有形固定資産減価償却率">
          <a:extLst>
            <a:ext uri="{FF2B5EF4-FFF2-40B4-BE49-F238E27FC236}">
              <a16:creationId xmlns:a16="http://schemas.microsoft.com/office/drawing/2014/main" id="{FAF0358E-CEC9-4047-AE94-326BAB98A257}"/>
            </a:ext>
          </a:extLst>
        </xdr:cNvPr>
        <xdr:cNvSpPr txBox="1"/>
      </xdr:nvSpPr>
      <xdr:spPr>
        <a:xfrm>
          <a:off x="3582044" y="1764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108329</xdr:rowOff>
    </xdr:from>
    <xdr:ext cx="405111" cy="259045"/>
    <xdr:sp macro="" textlink="">
      <xdr:nvSpPr>
        <xdr:cNvPr id="373" name="n_2aveValue【市民会館】&#10;有形固定資産減価償却率">
          <a:extLst>
            <a:ext uri="{FF2B5EF4-FFF2-40B4-BE49-F238E27FC236}">
              <a16:creationId xmlns:a16="http://schemas.microsoft.com/office/drawing/2014/main" id="{E90D264E-99A2-4233-A995-77B27C57B504}"/>
            </a:ext>
          </a:extLst>
        </xdr:cNvPr>
        <xdr:cNvSpPr txBox="1"/>
      </xdr:nvSpPr>
      <xdr:spPr>
        <a:xfrm>
          <a:off x="2705744" y="179391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123026</xdr:rowOff>
    </xdr:from>
    <xdr:ext cx="405111" cy="259045"/>
    <xdr:sp macro="" textlink="">
      <xdr:nvSpPr>
        <xdr:cNvPr id="374" name="n_3aveValue【市民会館】&#10;有形固定資産減価償却率">
          <a:extLst>
            <a:ext uri="{FF2B5EF4-FFF2-40B4-BE49-F238E27FC236}">
              <a16:creationId xmlns:a16="http://schemas.microsoft.com/office/drawing/2014/main" id="{FD7ADA4D-A0FE-406E-96A0-CF922EBE32C4}"/>
            </a:ext>
          </a:extLst>
        </xdr:cNvPr>
        <xdr:cNvSpPr txBox="1"/>
      </xdr:nvSpPr>
      <xdr:spPr>
        <a:xfrm>
          <a:off x="1816744" y="179538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153325</xdr:rowOff>
    </xdr:from>
    <xdr:ext cx="405111" cy="259045"/>
    <xdr:sp macro="" textlink="">
      <xdr:nvSpPr>
        <xdr:cNvPr id="375" name="n_4aveValue【市民会館】&#10;有形固定資産減価償却率">
          <a:extLst>
            <a:ext uri="{FF2B5EF4-FFF2-40B4-BE49-F238E27FC236}">
              <a16:creationId xmlns:a16="http://schemas.microsoft.com/office/drawing/2014/main" id="{762FE597-0979-43FA-8A11-B711DCA11B6E}"/>
            </a:ext>
          </a:extLst>
        </xdr:cNvPr>
        <xdr:cNvSpPr txBox="1"/>
      </xdr:nvSpPr>
      <xdr:spPr>
        <a:xfrm>
          <a:off x="927744" y="176412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21063</xdr:rowOff>
    </xdr:from>
    <xdr:ext cx="405111" cy="259045"/>
    <xdr:sp macro="" textlink="">
      <xdr:nvSpPr>
        <xdr:cNvPr id="376" name="n_2mainValue【市民会館】&#10;有形固定資産減価償却率">
          <a:extLst>
            <a:ext uri="{FF2B5EF4-FFF2-40B4-BE49-F238E27FC236}">
              <a16:creationId xmlns:a16="http://schemas.microsoft.com/office/drawing/2014/main" id="{7D64F399-3E6F-4060-93F8-155DE9AD9A77}"/>
            </a:ext>
          </a:extLst>
        </xdr:cNvPr>
        <xdr:cNvSpPr txBox="1"/>
      </xdr:nvSpPr>
      <xdr:spPr>
        <a:xfrm>
          <a:off x="2705744" y="17508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47189</xdr:rowOff>
    </xdr:from>
    <xdr:ext cx="405111" cy="259045"/>
    <xdr:sp macro="" textlink="">
      <xdr:nvSpPr>
        <xdr:cNvPr id="377" name="n_3mainValue【市民会館】&#10;有形固定資産減価償却率">
          <a:extLst>
            <a:ext uri="{FF2B5EF4-FFF2-40B4-BE49-F238E27FC236}">
              <a16:creationId xmlns:a16="http://schemas.microsoft.com/office/drawing/2014/main" id="{6A3D0476-9CB9-452A-89E8-5441D3B63BDC}"/>
            </a:ext>
          </a:extLst>
        </xdr:cNvPr>
        <xdr:cNvSpPr txBox="1"/>
      </xdr:nvSpPr>
      <xdr:spPr>
        <a:xfrm>
          <a:off x="1816744" y="175350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78" name="正方形/長方形 377">
          <a:extLst>
            <a:ext uri="{FF2B5EF4-FFF2-40B4-BE49-F238E27FC236}">
              <a16:creationId xmlns:a16="http://schemas.microsoft.com/office/drawing/2014/main" id="{E32FFACA-0168-4E6F-AD19-1F3B11C5FF71}"/>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79" name="正方形/長方形 378">
          <a:extLst>
            <a:ext uri="{FF2B5EF4-FFF2-40B4-BE49-F238E27FC236}">
              <a16:creationId xmlns:a16="http://schemas.microsoft.com/office/drawing/2014/main" id="{C68BA9D2-9B81-4E0D-9E67-E6CF95DD29CE}"/>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0" name="正方形/長方形 379">
          <a:extLst>
            <a:ext uri="{FF2B5EF4-FFF2-40B4-BE49-F238E27FC236}">
              <a16:creationId xmlns:a16="http://schemas.microsoft.com/office/drawing/2014/main" id="{CCBC5FA3-352C-4962-A9C3-BCCFA7C12259}"/>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1" name="正方形/長方形 380">
          <a:extLst>
            <a:ext uri="{FF2B5EF4-FFF2-40B4-BE49-F238E27FC236}">
              <a16:creationId xmlns:a16="http://schemas.microsoft.com/office/drawing/2014/main" id="{114EE8B5-24B5-4DB1-88C2-9845A2777773}"/>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2" name="正方形/長方形 381">
          <a:extLst>
            <a:ext uri="{FF2B5EF4-FFF2-40B4-BE49-F238E27FC236}">
              <a16:creationId xmlns:a16="http://schemas.microsoft.com/office/drawing/2014/main" id="{7A9BED62-0552-4656-92D3-6F0CEB867951}"/>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3" name="正方形/長方形 382">
          <a:extLst>
            <a:ext uri="{FF2B5EF4-FFF2-40B4-BE49-F238E27FC236}">
              <a16:creationId xmlns:a16="http://schemas.microsoft.com/office/drawing/2014/main" id="{F5E29DF8-A86A-4B27-92D1-1F436A757262}"/>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4" name="正方形/長方形 383">
          <a:extLst>
            <a:ext uri="{FF2B5EF4-FFF2-40B4-BE49-F238E27FC236}">
              <a16:creationId xmlns:a16="http://schemas.microsoft.com/office/drawing/2014/main" id="{44CDBED4-F8C4-46A2-89D6-D98EB857013F}"/>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85" name="正方形/長方形 384">
          <a:extLst>
            <a:ext uri="{FF2B5EF4-FFF2-40B4-BE49-F238E27FC236}">
              <a16:creationId xmlns:a16="http://schemas.microsoft.com/office/drawing/2014/main" id="{AC545F43-F32F-41F3-BA30-003EB0C0EAAD}"/>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86" name="テキスト ボックス 385">
          <a:extLst>
            <a:ext uri="{FF2B5EF4-FFF2-40B4-BE49-F238E27FC236}">
              <a16:creationId xmlns:a16="http://schemas.microsoft.com/office/drawing/2014/main" id="{B671B11A-4C05-44BA-AD27-27CAFDEF56BC}"/>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87" name="直線コネクタ 386">
          <a:extLst>
            <a:ext uri="{FF2B5EF4-FFF2-40B4-BE49-F238E27FC236}">
              <a16:creationId xmlns:a16="http://schemas.microsoft.com/office/drawing/2014/main" id="{28923FC7-76F5-4D0D-9E9E-F971446A2551}"/>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388" name="直線コネクタ 387">
          <a:extLst>
            <a:ext uri="{FF2B5EF4-FFF2-40B4-BE49-F238E27FC236}">
              <a16:creationId xmlns:a16="http://schemas.microsoft.com/office/drawing/2014/main" id="{1509FC99-9EDC-4C9C-8060-382E4A965EFB}"/>
            </a:ext>
          </a:extLst>
        </xdr:cNvPr>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389" name="テキスト ボックス 388">
          <a:extLst>
            <a:ext uri="{FF2B5EF4-FFF2-40B4-BE49-F238E27FC236}">
              <a16:creationId xmlns:a16="http://schemas.microsoft.com/office/drawing/2014/main" id="{A8AEA038-0D19-4582-9097-EFB48A168DF3}"/>
            </a:ext>
          </a:extLst>
        </xdr:cNvPr>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390" name="直線コネクタ 389">
          <a:extLst>
            <a:ext uri="{FF2B5EF4-FFF2-40B4-BE49-F238E27FC236}">
              <a16:creationId xmlns:a16="http://schemas.microsoft.com/office/drawing/2014/main" id="{E1B79C0E-9D03-450D-876C-BADFA4FA5F89}"/>
            </a:ext>
          </a:extLst>
        </xdr:cNvPr>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391" name="テキスト ボックス 390">
          <a:extLst>
            <a:ext uri="{FF2B5EF4-FFF2-40B4-BE49-F238E27FC236}">
              <a16:creationId xmlns:a16="http://schemas.microsoft.com/office/drawing/2014/main" id="{7D337F5F-2B5E-47CB-8F33-8D30AD2BBE79}"/>
            </a:ext>
          </a:extLst>
        </xdr:cNvPr>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392" name="直線コネクタ 391">
          <a:extLst>
            <a:ext uri="{FF2B5EF4-FFF2-40B4-BE49-F238E27FC236}">
              <a16:creationId xmlns:a16="http://schemas.microsoft.com/office/drawing/2014/main" id="{86E98C71-F915-4819-AB41-44DC00B38E35}"/>
            </a:ext>
          </a:extLst>
        </xdr:cNvPr>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393" name="テキスト ボックス 392">
          <a:extLst>
            <a:ext uri="{FF2B5EF4-FFF2-40B4-BE49-F238E27FC236}">
              <a16:creationId xmlns:a16="http://schemas.microsoft.com/office/drawing/2014/main" id="{0152D4AB-12A2-4380-BAF1-15BF58E6DFE2}"/>
            </a:ext>
          </a:extLst>
        </xdr:cNvPr>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394" name="直線コネクタ 393">
          <a:extLst>
            <a:ext uri="{FF2B5EF4-FFF2-40B4-BE49-F238E27FC236}">
              <a16:creationId xmlns:a16="http://schemas.microsoft.com/office/drawing/2014/main" id="{79594A9F-AAF9-473E-BA82-E43258D2D4D3}"/>
            </a:ext>
          </a:extLst>
        </xdr:cNvPr>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395" name="テキスト ボックス 394">
          <a:extLst>
            <a:ext uri="{FF2B5EF4-FFF2-40B4-BE49-F238E27FC236}">
              <a16:creationId xmlns:a16="http://schemas.microsoft.com/office/drawing/2014/main" id="{2410C7BE-C513-475F-8464-F2A09B6A0752}"/>
            </a:ext>
          </a:extLst>
        </xdr:cNvPr>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396" name="直線コネクタ 395">
          <a:extLst>
            <a:ext uri="{FF2B5EF4-FFF2-40B4-BE49-F238E27FC236}">
              <a16:creationId xmlns:a16="http://schemas.microsoft.com/office/drawing/2014/main" id="{BC36F782-1339-4A40-99CE-7142F1AE3341}"/>
            </a:ext>
          </a:extLst>
        </xdr:cNvPr>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397" name="テキスト ボックス 396">
          <a:extLst>
            <a:ext uri="{FF2B5EF4-FFF2-40B4-BE49-F238E27FC236}">
              <a16:creationId xmlns:a16="http://schemas.microsoft.com/office/drawing/2014/main" id="{EDD09F25-D906-4015-B1CD-D097600A5CA0}"/>
            </a:ext>
          </a:extLst>
        </xdr:cNvPr>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398" name="直線コネクタ 397">
          <a:extLst>
            <a:ext uri="{FF2B5EF4-FFF2-40B4-BE49-F238E27FC236}">
              <a16:creationId xmlns:a16="http://schemas.microsoft.com/office/drawing/2014/main" id="{FFC0A224-AFA7-4CC1-807E-B280261A3967}"/>
            </a:ext>
          </a:extLst>
        </xdr:cNvPr>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399" name="テキスト ボックス 398">
          <a:extLst>
            <a:ext uri="{FF2B5EF4-FFF2-40B4-BE49-F238E27FC236}">
              <a16:creationId xmlns:a16="http://schemas.microsoft.com/office/drawing/2014/main" id="{64051808-B0CC-48B6-B6F9-05E30438F851}"/>
            </a:ext>
          </a:extLst>
        </xdr:cNvPr>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00" name="直線コネクタ 399">
          <a:extLst>
            <a:ext uri="{FF2B5EF4-FFF2-40B4-BE49-F238E27FC236}">
              <a16:creationId xmlns:a16="http://schemas.microsoft.com/office/drawing/2014/main" id="{7E5A8332-A675-4529-A870-8D737FDB3682}"/>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01" name="テキスト ボックス 400">
          <a:extLst>
            <a:ext uri="{FF2B5EF4-FFF2-40B4-BE49-F238E27FC236}">
              <a16:creationId xmlns:a16="http://schemas.microsoft.com/office/drawing/2014/main" id="{11B10063-F44A-4B43-A91C-06ABFFC9B551}"/>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02" name="【市民会館】&#10;一人当たり面積グラフ枠">
          <a:extLst>
            <a:ext uri="{FF2B5EF4-FFF2-40B4-BE49-F238E27FC236}">
              <a16:creationId xmlns:a16="http://schemas.microsoft.com/office/drawing/2014/main" id="{87C35B4A-D533-492A-A906-9EA5E3234A93}"/>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87630</xdr:rowOff>
    </xdr:from>
    <xdr:to>
      <xdr:col>54</xdr:col>
      <xdr:colOff>189865</xdr:colOff>
      <xdr:row>108</xdr:row>
      <xdr:rowOff>151312</xdr:rowOff>
    </xdr:to>
    <xdr:cxnSp macro="">
      <xdr:nvCxnSpPr>
        <xdr:cNvPr id="403" name="直線コネクタ 402">
          <a:extLst>
            <a:ext uri="{FF2B5EF4-FFF2-40B4-BE49-F238E27FC236}">
              <a16:creationId xmlns:a16="http://schemas.microsoft.com/office/drawing/2014/main" id="{ADAE9156-3A1A-4B7C-85B5-23FC062F322F}"/>
            </a:ext>
          </a:extLst>
        </xdr:cNvPr>
        <xdr:cNvCxnSpPr/>
      </xdr:nvCxnSpPr>
      <xdr:spPr>
        <a:xfrm flipV="1">
          <a:off x="10476865" y="17061180"/>
          <a:ext cx="0" cy="16067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155139</xdr:rowOff>
    </xdr:from>
    <xdr:ext cx="469744" cy="259045"/>
    <xdr:sp macro="" textlink="">
      <xdr:nvSpPr>
        <xdr:cNvPr id="404" name="【市民会館】&#10;一人当たり面積最小値テキスト">
          <a:extLst>
            <a:ext uri="{FF2B5EF4-FFF2-40B4-BE49-F238E27FC236}">
              <a16:creationId xmlns:a16="http://schemas.microsoft.com/office/drawing/2014/main" id="{AAA1FDB5-9870-4D4B-93AF-0E13AD3C8BA2}"/>
            </a:ext>
          </a:extLst>
        </xdr:cNvPr>
        <xdr:cNvSpPr txBox="1"/>
      </xdr:nvSpPr>
      <xdr:spPr>
        <a:xfrm>
          <a:off x="10515600" y="18671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151312</xdr:rowOff>
    </xdr:from>
    <xdr:to>
      <xdr:col>55</xdr:col>
      <xdr:colOff>88900</xdr:colOff>
      <xdr:row>108</xdr:row>
      <xdr:rowOff>151312</xdr:rowOff>
    </xdr:to>
    <xdr:cxnSp macro="">
      <xdr:nvCxnSpPr>
        <xdr:cNvPr id="405" name="直線コネクタ 404">
          <a:extLst>
            <a:ext uri="{FF2B5EF4-FFF2-40B4-BE49-F238E27FC236}">
              <a16:creationId xmlns:a16="http://schemas.microsoft.com/office/drawing/2014/main" id="{AC5D4476-D19D-4602-99BE-CDE9E911985C}"/>
            </a:ext>
          </a:extLst>
        </xdr:cNvPr>
        <xdr:cNvCxnSpPr/>
      </xdr:nvCxnSpPr>
      <xdr:spPr>
        <a:xfrm>
          <a:off x="10388600" y="18667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34307</xdr:rowOff>
    </xdr:from>
    <xdr:ext cx="469744" cy="259045"/>
    <xdr:sp macro="" textlink="">
      <xdr:nvSpPr>
        <xdr:cNvPr id="406" name="【市民会館】&#10;一人当たり面積最大値テキスト">
          <a:extLst>
            <a:ext uri="{FF2B5EF4-FFF2-40B4-BE49-F238E27FC236}">
              <a16:creationId xmlns:a16="http://schemas.microsoft.com/office/drawing/2014/main" id="{059A585D-F196-4176-B846-2C16ED359240}"/>
            </a:ext>
          </a:extLst>
        </xdr:cNvPr>
        <xdr:cNvSpPr txBox="1"/>
      </xdr:nvSpPr>
      <xdr:spPr>
        <a:xfrm>
          <a:off x="10515600" y="16836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87630</xdr:rowOff>
    </xdr:from>
    <xdr:to>
      <xdr:col>55</xdr:col>
      <xdr:colOff>88900</xdr:colOff>
      <xdr:row>99</xdr:row>
      <xdr:rowOff>87630</xdr:rowOff>
    </xdr:to>
    <xdr:cxnSp macro="">
      <xdr:nvCxnSpPr>
        <xdr:cNvPr id="407" name="直線コネクタ 406">
          <a:extLst>
            <a:ext uri="{FF2B5EF4-FFF2-40B4-BE49-F238E27FC236}">
              <a16:creationId xmlns:a16="http://schemas.microsoft.com/office/drawing/2014/main" id="{C7A827AA-7DE3-443B-8D68-F0F0978CA9A2}"/>
            </a:ext>
          </a:extLst>
        </xdr:cNvPr>
        <xdr:cNvCxnSpPr/>
      </xdr:nvCxnSpPr>
      <xdr:spPr>
        <a:xfrm>
          <a:off x="10388600" y="17061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23421</xdr:rowOff>
    </xdr:from>
    <xdr:ext cx="469744" cy="259045"/>
    <xdr:sp macro="" textlink="">
      <xdr:nvSpPr>
        <xdr:cNvPr id="408" name="【市民会館】&#10;一人当たり面積平均値テキスト">
          <a:extLst>
            <a:ext uri="{FF2B5EF4-FFF2-40B4-BE49-F238E27FC236}">
              <a16:creationId xmlns:a16="http://schemas.microsoft.com/office/drawing/2014/main" id="{DC29DA1A-A5E9-4F6C-A66A-1E24048A92B3}"/>
            </a:ext>
          </a:extLst>
        </xdr:cNvPr>
        <xdr:cNvSpPr txBox="1"/>
      </xdr:nvSpPr>
      <xdr:spPr>
        <a:xfrm>
          <a:off x="10515600" y="181971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44994</xdr:rowOff>
    </xdr:from>
    <xdr:to>
      <xdr:col>55</xdr:col>
      <xdr:colOff>50800</xdr:colOff>
      <xdr:row>106</xdr:row>
      <xdr:rowOff>146594</xdr:rowOff>
    </xdr:to>
    <xdr:sp macro="" textlink="">
      <xdr:nvSpPr>
        <xdr:cNvPr id="409" name="フローチャート: 判断 408">
          <a:extLst>
            <a:ext uri="{FF2B5EF4-FFF2-40B4-BE49-F238E27FC236}">
              <a16:creationId xmlns:a16="http://schemas.microsoft.com/office/drawing/2014/main" id="{C8F7AB06-6AC3-498D-816D-4CB8FDA7A8C5}"/>
            </a:ext>
          </a:extLst>
        </xdr:cNvPr>
        <xdr:cNvSpPr/>
      </xdr:nvSpPr>
      <xdr:spPr>
        <a:xfrm>
          <a:off x="10426700" y="18218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58057</xdr:rowOff>
    </xdr:from>
    <xdr:to>
      <xdr:col>50</xdr:col>
      <xdr:colOff>165100</xdr:colOff>
      <xdr:row>106</xdr:row>
      <xdr:rowOff>159657</xdr:rowOff>
    </xdr:to>
    <xdr:sp macro="" textlink="">
      <xdr:nvSpPr>
        <xdr:cNvPr id="410" name="フローチャート: 判断 409">
          <a:extLst>
            <a:ext uri="{FF2B5EF4-FFF2-40B4-BE49-F238E27FC236}">
              <a16:creationId xmlns:a16="http://schemas.microsoft.com/office/drawing/2014/main" id="{73A092B8-12DA-4C17-A913-FB4E3A601D1D}"/>
            </a:ext>
          </a:extLst>
        </xdr:cNvPr>
        <xdr:cNvSpPr/>
      </xdr:nvSpPr>
      <xdr:spPr>
        <a:xfrm>
          <a:off x="9588500" y="1823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51526</xdr:rowOff>
    </xdr:from>
    <xdr:to>
      <xdr:col>46</xdr:col>
      <xdr:colOff>38100</xdr:colOff>
      <xdr:row>106</xdr:row>
      <xdr:rowOff>153126</xdr:rowOff>
    </xdr:to>
    <xdr:sp macro="" textlink="">
      <xdr:nvSpPr>
        <xdr:cNvPr id="411" name="フローチャート: 判断 410">
          <a:extLst>
            <a:ext uri="{FF2B5EF4-FFF2-40B4-BE49-F238E27FC236}">
              <a16:creationId xmlns:a16="http://schemas.microsoft.com/office/drawing/2014/main" id="{299B6FDB-6CA0-45AE-8DF4-A1AFA2966ECE}"/>
            </a:ext>
          </a:extLst>
        </xdr:cNvPr>
        <xdr:cNvSpPr/>
      </xdr:nvSpPr>
      <xdr:spPr>
        <a:xfrm>
          <a:off x="8699500" y="18225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58057</xdr:rowOff>
    </xdr:from>
    <xdr:to>
      <xdr:col>41</xdr:col>
      <xdr:colOff>101600</xdr:colOff>
      <xdr:row>106</xdr:row>
      <xdr:rowOff>159657</xdr:rowOff>
    </xdr:to>
    <xdr:sp macro="" textlink="">
      <xdr:nvSpPr>
        <xdr:cNvPr id="412" name="フローチャート: 判断 411">
          <a:extLst>
            <a:ext uri="{FF2B5EF4-FFF2-40B4-BE49-F238E27FC236}">
              <a16:creationId xmlns:a16="http://schemas.microsoft.com/office/drawing/2014/main" id="{99F2EAD3-1E6E-4EFD-80D2-008B6825537B}"/>
            </a:ext>
          </a:extLst>
        </xdr:cNvPr>
        <xdr:cNvSpPr/>
      </xdr:nvSpPr>
      <xdr:spPr>
        <a:xfrm>
          <a:off x="7810500" y="1823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58057</xdr:rowOff>
    </xdr:from>
    <xdr:to>
      <xdr:col>36</xdr:col>
      <xdr:colOff>165100</xdr:colOff>
      <xdr:row>106</xdr:row>
      <xdr:rowOff>159657</xdr:rowOff>
    </xdr:to>
    <xdr:sp macro="" textlink="">
      <xdr:nvSpPr>
        <xdr:cNvPr id="413" name="フローチャート: 判断 412">
          <a:extLst>
            <a:ext uri="{FF2B5EF4-FFF2-40B4-BE49-F238E27FC236}">
              <a16:creationId xmlns:a16="http://schemas.microsoft.com/office/drawing/2014/main" id="{DBF6B718-6544-4E16-B115-44C5941291F8}"/>
            </a:ext>
          </a:extLst>
        </xdr:cNvPr>
        <xdr:cNvSpPr/>
      </xdr:nvSpPr>
      <xdr:spPr>
        <a:xfrm>
          <a:off x="6921500" y="1823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14" name="テキスト ボックス 413">
          <a:extLst>
            <a:ext uri="{FF2B5EF4-FFF2-40B4-BE49-F238E27FC236}">
              <a16:creationId xmlns:a16="http://schemas.microsoft.com/office/drawing/2014/main" id="{A9A06EF2-05E9-46A1-9834-116041061CD4}"/>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15" name="テキスト ボックス 414">
          <a:extLst>
            <a:ext uri="{FF2B5EF4-FFF2-40B4-BE49-F238E27FC236}">
              <a16:creationId xmlns:a16="http://schemas.microsoft.com/office/drawing/2014/main" id="{5893D73D-1F92-48CA-B1B7-2352AAB83039}"/>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16" name="テキスト ボックス 415">
          <a:extLst>
            <a:ext uri="{FF2B5EF4-FFF2-40B4-BE49-F238E27FC236}">
              <a16:creationId xmlns:a16="http://schemas.microsoft.com/office/drawing/2014/main" id="{1B82CCBE-F4A6-43C0-9529-252706A0EEB5}"/>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17" name="テキスト ボックス 416">
          <a:extLst>
            <a:ext uri="{FF2B5EF4-FFF2-40B4-BE49-F238E27FC236}">
              <a16:creationId xmlns:a16="http://schemas.microsoft.com/office/drawing/2014/main" id="{40A2BAB7-4CA0-4B76-BAAC-896BE77D94C6}"/>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18" name="テキスト ボックス 417">
          <a:extLst>
            <a:ext uri="{FF2B5EF4-FFF2-40B4-BE49-F238E27FC236}">
              <a16:creationId xmlns:a16="http://schemas.microsoft.com/office/drawing/2014/main" id="{8CACF3A1-55ED-458D-BD35-F9CCBEE17B57}"/>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105</xdr:row>
      <xdr:rowOff>17236</xdr:rowOff>
    </xdr:from>
    <xdr:to>
      <xdr:col>46</xdr:col>
      <xdr:colOff>38100</xdr:colOff>
      <xdr:row>105</xdr:row>
      <xdr:rowOff>118836</xdr:rowOff>
    </xdr:to>
    <xdr:sp macro="" textlink="">
      <xdr:nvSpPr>
        <xdr:cNvPr id="419" name="楕円 418">
          <a:extLst>
            <a:ext uri="{FF2B5EF4-FFF2-40B4-BE49-F238E27FC236}">
              <a16:creationId xmlns:a16="http://schemas.microsoft.com/office/drawing/2014/main" id="{2B870D4E-ABE5-4685-AABD-1044E576797E}"/>
            </a:ext>
          </a:extLst>
        </xdr:cNvPr>
        <xdr:cNvSpPr/>
      </xdr:nvSpPr>
      <xdr:spPr>
        <a:xfrm>
          <a:off x="8699500" y="18019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13970</xdr:rowOff>
    </xdr:from>
    <xdr:to>
      <xdr:col>41</xdr:col>
      <xdr:colOff>101600</xdr:colOff>
      <xdr:row>105</xdr:row>
      <xdr:rowOff>115570</xdr:rowOff>
    </xdr:to>
    <xdr:sp macro="" textlink="">
      <xdr:nvSpPr>
        <xdr:cNvPr id="420" name="楕円 419">
          <a:extLst>
            <a:ext uri="{FF2B5EF4-FFF2-40B4-BE49-F238E27FC236}">
              <a16:creationId xmlns:a16="http://schemas.microsoft.com/office/drawing/2014/main" id="{97E14E84-F5EA-4732-9D77-1B87E198A472}"/>
            </a:ext>
          </a:extLst>
        </xdr:cNvPr>
        <xdr:cNvSpPr/>
      </xdr:nvSpPr>
      <xdr:spPr>
        <a:xfrm>
          <a:off x="7810500" y="1801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105</xdr:row>
      <xdr:rowOff>64770</xdr:rowOff>
    </xdr:from>
    <xdr:to>
      <xdr:col>45</xdr:col>
      <xdr:colOff>177800</xdr:colOff>
      <xdr:row>105</xdr:row>
      <xdr:rowOff>68036</xdr:rowOff>
    </xdr:to>
    <xdr:cxnSp macro="">
      <xdr:nvCxnSpPr>
        <xdr:cNvPr id="421" name="直線コネクタ 420">
          <a:extLst>
            <a:ext uri="{FF2B5EF4-FFF2-40B4-BE49-F238E27FC236}">
              <a16:creationId xmlns:a16="http://schemas.microsoft.com/office/drawing/2014/main" id="{71564D42-B00C-475F-825E-F50C893A1011}"/>
            </a:ext>
          </a:extLst>
        </xdr:cNvPr>
        <xdr:cNvCxnSpPr/>
      </xdr:nvCxnSpPr>
      <xdr:spPr>
        <a:xfrm>
          <a:off x="7861300" y="18067020"/>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4734</xdr:rowOff>
    </xdr:from>
    <xdr:ext cx="469744" cy="259045"/>
    <xdr:sp macro="" textlink="">
      <xdr:nvSpPr>
        <xdr:cNvPr id="422" name="n_1aveValue【市民会館】&#10;一人当たり面積">
          <a:extLst>
            <a:ext uri="{FF2B5EF4-FFF2-40B4-BE49-F238E27FC236}">
              <a16:creationId xmlns:a16="http://schemas.microsoft.com/office/drawing/2014/main" id="{6522B924-C346-4381-B53D-0608BC4F1028}"/>
            </a:ext>
          </a:extLst>
        </xdr:cNvPr>
        <xdr:cNvSpPr txBox="1"/>
      </xdr:nvSpPr>
      <xdr:spPr>
        <a:xfrm>
          <a:off x="9391727" y="18006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144253</xdr:rowOff>
    </xdr:from>
    <xdr:ext cx="469744" cy="259045"/>
    <xdr:sp macro="" textlink="">
      <xdr:nvSpPr>
        <xdr:cNvPr id="423" name="n_2aveValue【市民会館】&#10;一人当たり面積">
          <a:extLst>
            <a:ext uri="{FF2B5EF4-FFF2-40B4-BE49-F238E27FC236}">
              <a16:creationId xmlns:a16="http://schemas.microsoft.com/office/drawing/2014/main" id="{2C4E0381-6115-4382-8F1B-16146B168374}"/>
            </a:ext>
          </a:extLst>
        </xdr:cNvPr>
        <xdr:cNvSpPr txBox="1"/>
      </xdr:nvSpPr>
      <xdr:spPr>
        <a:xfrm>
          <a:off x="8515427" y="18317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150784</xdr:rowOff>
    </xdr:from>
    <xdr:ext cx="469744" cy="259045"/>
    <xdr:sp macro="" textlink="">
      <xdr:nvSpPr>
        <xdr:cNvPr id="424" name="n_3aveValue【市民会館】&#10;一人当たり面積">
          <a:extLst>
            <a:ext uri="{FF2B5EF4-FFF2-40B4-BE49-F238E27FC236}">
              <a16:creationId xmlns:a16="http://schemas.microsoft.com/office/drawing/2014/main" id="{0F13279A-42B5-4D37-8BC9-B8F3DF8830A8}"/>
            </a:ext>
          </a:extLst>
        </xdr:cNvPr>
        <xdr:cNvSpPr txBox="1"/>
      </xdr:nvSpPr>
      <xdr:spPr>
        <a:xfrm>
          <a:off x="7626427" y="18324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4734</xdr:rowOff>
    </xdr:from>
    <xdr:ext cx="469744" cy="259045"/>
    <xdr:sp macro="" textlink="">
      <xdr:nvSpPr>
        <xdr:cNvPr id="425" name="n_4aveValue【市民会館】&#10;一人当たり面積">
          <a:extLst>
            <a:ext uri="{FF2B5EF4-FFF2-40B4-BE49-F238E27FC236}">
              <a16:creationId xmlns:a16="http://schemas.microsoft.com/office/drawing/2014/main" id="{C8158F1B-56CD-488A-88D8-E8560B9A42A0}"/>
            </a:ext>
          </a:extLst>
        </xdr:cNvPr>
        <xdr:cNvSpPr txBox="1"/>
      </xdr:nvSpPr>
      <xdr:spPr>
        <a:xfrm>
          <a:off x="6737427" y="18006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135363</xdr:rowOff>
    </xdr:from>
    <xdr:ext cx="469744" cy="259045"/>
    <xdr:sp macro="" textlink="">
      <xdr:nvSpPr>
        <xdr:cNvPr id="426" name="n_2mainValue【市民会館】&#10;一人当たり面積">
          <a:extLst>
            <a:ext uri="{FF2B5EF4-FFF2-40B4-BE49-F238E27FC236}">
              <a16:creationId xmlns:a16="http://schemas.microsoft.com/office/drawing/2014/main" id="{0C60019D-5AD5-4CD6-82BA-05C1972F046F}"/>
            </a:ext>
          </a:extLst>
        </xdr:cNvPr>
        <xdr:cNvSpPr txBox="1"/>
      </xdr:nvSpPr>
      <xdr:spPr>
        <a:xfrm>
          <a:off x="8515427" y="17794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132097</xdr:rowOff>
    </xdr:from>
    <xdr:ext cx="469744" cy="259045"/>
    <xdr:sp macro="" textlink="">
      <xdr:nvSpPr>
        <xdr:cNvPr id="427" name="n_3mainValue【市民会館】&#10;一人当たり面積">
          <a:extLst>
            <a:ext uri="{FF2B5EF4-FFF2-40B4-BE49-F238E27FC236}">
              <a16:creationId xmlns:a16="http://schemas.microsoft.com/office/drawing/2014/main" id="{6BE16D55-BE58-41C2-8504-E68A97CB06C8}"/>
            </a:ext>
          </a:extLst>
        </xdr:cNvPr>
        <xdr:cNvSpPr txBox="1"/>
      </xdr:nvSpPr>
      <xdr:spPr>
        <a:xfrm>
          <a:off x="7626427" y="1779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28" name="正方形/長方形 427">
          <a:extLst>
            <a:ext uri="{FF2B5EF4-FFF2-40B4-BE49-F238E27FC236}">
              <a16:creationId xmlns:a16="http://schemas.microsoft.com/office/drawing/2014/main" id="{E835B8D0-DB5B-4750-9807-596AD3CA7527}"/>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29" name="正方形/長方形 428">
          <a:extLst>
            <a:ext uri="{FF2B5EF4-FFF2-40B4-BE49-F238E27FC236}">
              <a16:creationId xmlns:a16="http://schemas.microsoft.com/office/drawing/2014/main" id="{0A980AB2-AF3C-4D56-BD4D-92131ED7462D}"/>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30" name="正方形/長方形 429">
          <a:extLst>
            <a:ext uri="{FF2B5EF4-FFF2-40B4-BE49-F238E27FC236}">
              <a16:creationId xmlns:a16="http://schemas.microsoft.com/office/drawing/2014/main" id="{FBE63DBB-7ACD-4250-A050-BBEBB78D1446}"/>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31" name="正方形/長方形 430">
          <a:extLst>
            <a:ext uri="{FF2B5EF4-FFF2-40B4-BE49-F238E27FC236}">
              <a16:creationId xmlns:a16="http://schemas.microsoft.com/office/drawing/2014/main" id="{C19C8996-477C-4D8F-A6CA-2CB2217A7BD2}"/>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32" name="正方形/長方形 431">
          <a:extLst>
            <a:ext uri="{FF2B5EF4-FFF2-40B4-BE49-F238E27FC236}">
              <a16:creationId xmlns:a16="http://schemas.microsoft.com/office/drawing/2014/main" id="{E80FEE74-1531-4BB6-A4A6-E9F0F49F1D1A}"/>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33" name="正方形/長方形 432">
          <a:extLst>
            <a:ext uri="{FF2B5EF4-FFF2-40B4-BE49-F238E27FC236}">
              <a16:creationId xmlns:a16="http://schemas.microsoft.com/office/drawing/2014/main" id="{19E9D9C9-13FA-4F9A-B6AD-C34C84AB90FE}"/>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34" name="正方形/長方形 433">
          <a:extLst>
            <a:ext uri="{FF2B5EF4-FFF2-40B4-BE49-F238E27FC236}">
              <a16:creationId xmlns:a16="http://schemas.microsoft.com/office/drawing/2014/main" id="{6E7DB34E-3173-43D5-9502-BDFA32D2327A}"/>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35" name="正方形/長方形 434">
          <a:extLst>
            <a:ext uri="{FF2B5EF4-FFF2-40B4-BE49-F238E27FC236}">
              <a16:creationId xmlns:a16="http://schemas.microsoft.com/office/drawing/2014/main" id="{9CEA76F9-F4F2-4BCF-B4C2-945DE455DADD}"/>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36" name="テキスト ボックス 435">
          <a:extLst>
            <a:ext uri="{FF2B5EF4-FFF2-40B4-BE49-F238E27FC236}">
              <a16:creationId xmlns:a16="http://schemas.microsoft.com/office/drawing/2014/main" id="{04C09978-8760-47D8-94F0-4E6D0E8A92BE}"/>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37" name="直線コネクタ 436">
          <a:extLst>
            <a:ext uri="{FF2B5EF4-FFF2-40B4-BE49-F238E27FC236}">
              <a16:creationId xmlns:a16="http://schemas.microsoft.com/office/drawing/2014/main" id="{BEDDF8E3-4D6B-4A12-BD15-9344DC9F7BD2}"/>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38" name="テキスト ボックス 437">
          <a:extLst>
            <a:ext uri="{FF2B5EF4-FFF2-40B4-BE49-F238E27FC236}">
              <a16:creationId xmlns:a16="http://schemas.microsoft.com/office/drawing/2014/main" id="{23A00D9F-4625-4E80-9BAA-413C4A6C5DAE}"/>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39" name="直線コネクタ 438">
          <a:extLst>
            <a:ext uri="{FF2B5EF4-FFF2-40B4-BE49-F238E27FC236}">
              <a16:creationId xmlns:a16="http://schemas.microsoft.com/office/drawing/2014/main" id="{7BAD7367-FB6B-4C17-917D-4F5BFD4C6CDC}"/>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40" name="テキスト ボックス 439">
          <a:extLst>
            <a:ext uri="{FF2B5EF4-FFF2-40B4-BE49-F238E27FC236}">
              <a16:creationId xmlns:a16="http://schemas.microsoft.com/office/drawing/2014/main" id="{73F56D42-CA1E-4EEB-9312-8ABD433FD69D}"/>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41" name="直線コネクタ 440">
          <a:extLst>
            <a:ext uri="{FF2B5EF4-FFF2-40B4-BE49-F238E27FC236}">
              <a16:creationId xmlns:a16="http://schemas.microsoft.com/office/drawing/2014/main" id="{516459E2-D11C-475E-8AC3-46DF853C422F}"/>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42" name="テキスト ボックス 441">
          <a:extLst>
            <a:ext uri="{FF2B5EF4-FFF2-40B4-BE49-F238E27FC236}">
              <a16:creationId xmlns:a16="http://schemas.microsoft.com/office/drawing/2014/main" id="{C36CB876-EFEF-4826-A808-1D6BD36F3362}"/>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43" name="直線コネクタ 442">
          <a:extLst>
            <a:ext uri="{FF2B5EF4-FFF2-40B4-BE49-F238E27FC236}">
              <a16:creationId xmlns:a16="http://schemas.microsoft.com/office/drawing/2014/main" id="{538180C2-DCA1-4047-9985-C768B373612F}"/>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44" name="テキスト ボックス 443">
          <a:extLst>
            <a:ext uri="{FF2B5EF4-FFF2-40B4-BE49-F238E27FC236}">
              <a16:creationId xmlns:a16="http://schemas.microsoft.com/office/drawing/2014/main" id="{6574BF83-80AE-485B-992F-CBE9661430CC}"/>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45" name="直線コネクタ 444">
          <a:extLst>
            <a:ext uri="{FF2B5EF4-FFF2-40B4-BE49-F238E27FC236}">
              <a16:creationId xmlns:a16="http://schemas.microsoft.com/office/drawing/2014/main" id="{51779EAE-E4C0-44F2-BB93-25B3F9E55514}"/>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46" name="テキスト ボックス 445">
          <a:extLst>
            <a:ext uri="{FF2B5EF4-FFF2-40B4-BE49-F238E27FC236}">
              <a16:creationId xmlns:a16="http://schemas.microsoft.com/office/drawing/2014/main" id="{7C8B9E41-4301-4D41-862C-1589B731F833}"/>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47" name="直線コネクタ 446">
          <a:extLst>
            <a:ext uri="{FF2B5EF4-FFF2-40B4-BE49-F238E27FC236}">
              <a16:creationId xmlns:a16="http://schemas.microsoft.com/office/drawing/2014/main" id="{70CC8531-503E-4E51-B498-D31774485D3A}"/>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48" name="テキスト ボックス 447">
          <a:extLst>
            <a:ext uri="{FF2B5EF4-FFF2-40B4-BE49-F238E27FC236}">
              <a16:creationId xmlns:a16="http://schemas.microsoft.com/office/drawing/2014/main" id="{A82CD83D-5A32-4770-BE3C-46E55D83E18C}"/>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49" name="直線コネクタ 448">
          <a:extLst>
            <a:ext uri="{FF2B5EF4-FFF2-40B4-BE49-F238E27FC236}">
              <a16:creationId xmlns:a16="http://schemas.microsoft.com/office/drawing/2014/main" id="{53E2ACA8-F59A-4B3C-8F37-20023F365FDA}"/>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50" name="テキスト ボックス 449">
          <a:extLst>
            <a:ext uri="{FF2B5EF4-FFF2-40B4-BE49-F238E27FC236}">
              <a16:creationId xmlns:a16="http://schemas.microsoft.com/office/drawing/2014/main" id="{49C01CFD-E9D1-44FB-9B8D-922A9D3FFFC0}"/>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51" name="直線コネクタ 450">
          <a:extLst>
            <a:ext uri="{FF2B5EF4-FFF2-40B4-BE49-F238E27FC236}">
              <a16:creationId xmlns:a16="http://schemas.microsoft.com/office/drawing/2014/main" id="{3784B821-59C9-4EA2-B302-DF1650536EF3}"/>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52" name="【一般廃棄物処理施設】&#10;有形固定資産減価償却率グラフ枠">
          <a:extLst>
            <a:ext uri="{FF2B5EF4-FFF2-40B4-BE49-F238E27FC236}">
              <a16:creationId xmlns:a16="http://schemas.microsoft.com/office/drawing/2014/main" id="{151E1437-DB0A-4FBB-B5D9-F4B333904B7C}"/>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112123</xdr:rowOff>
    </xdr:from>
    <xdr:to>
      <xdr:col>85</xdr:col>
      <xdr:colOff>126364</xdr:colOff>
      <xdr:row>42</xdr:row>
      <xdr:rowOff>15784</xdr:rowOff>
    </xdr:to>
    <xdr:cxnSp macro="">
      <xdr:nvCxnSpPr>
        <xdr:cNvPr id="453" name="直線コネクタ 452">
          <a:extLst>
            <a:ext uri="{FF2B5EF4-FFF2-40B4-BE49-F238E27FC236}">
              <a16:creationId xmlns:a16="http://schemas.microsoft.com/office/drawing/2014/main" id="{5D8F4621-F75B-44FB-A8C3-BEF1ABF534B6}"/>
            </a:ext>
          </a:extLst>
        </xdr:cNvPr>
        <xdr:cNvCxnSpPr/>
      </xdr:nvCxnSpPr>
      <xdr:spPr>
        <a:xfrm flipV="1">
          <a:off x="16318864" y="5769973"/>
          <a:ext cx="0" cy="14467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19611</xdr:rowOff>
    </xdr:from>
    <xdr:ext cx="405111" cy="259045"/>
    <xdr:sp macro="" textlink="">
      <xdr:nvSpPr>
        <xdr:cNvPr id="454" name="【一般廃棄物処理施設】&#10;有形固定資産減価償却率最小値テキスト">
          <a:extLst>
            <a:ext uri="{FF2B5EF4-FFF2-40B4-BE49-F238E27FC236}">
              <a16:creationId xmlns:a16="http://schemas.microsoft.com/office/drawing/2014/main" id="{C9DBFE71-DC52-4696-8D4D-1358D03B4AC5}"/>
            </a:ext>
          </a:extLst>
        </xdr:cNvPr>
        <xdr:cNvSpPr txBox="1"/>
      </xdr:nvSpPr>
      <xdr:spPr>
        <a:xfrm>
          <a:off x="16357600" y="72205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15784</xdr:rowOff>
    </xdr:from>
    <xdr:to>
      <xdr:col>86</xdr:col>
      <xdr:colOff>25400</xdr:colOff>
      <xdr:row>42</xdr:row>
      <xdr:rowOff>15784</xdr:rowOff>
    </xdr:to>
    <xdr:cxnSp macro="">
      <xdr:nvCxnSpPr>
        <xdr:cNvPr id="455" name="直線コネクタ 454">
          <a:extLst>
            <a:ext uri="{FF2B5EF4-FFF2-40B4-BE49-F238E27FC236}">
              <a16:creationId xmlns:a16="http://schemas.microsoft.com/office/drawing/2014/main" id="{1EF7FA39-7FCE-4663-BF92-A63985A5DF65}"/>
            </a:ext>
          </a:extLst>
        </xdr:cNvPr>
        <xdr:cNvCxnSpPr/>
      </xdr:nvCxnSpPr>
      <xdr:spPr>
        <a:xfrm>
          <a:off x="16230600" y="7216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58800</xdr:rowOff>
    </xdr:from>
    <xdr:ext cx="340478" cy="259045"/>
    <xdr:sp macro="" textlink="">
      <xdr:nvSpPr>
        <xdr:cNvPr id="456" name="【一般廃棄物処理施設】&#10;有形固定資産減価償却率最大値テキスト">
          <a:extLst>
            <a:ext uri="{FF2B5EF4-FFF2-40B4-BE49-F238E27FC236}">
              <a16:creationId xmlns:a16="http://schemas.microsoft.com/office/drawing/2014/main" id="{DECA68F7-8AC1-4E41-AD14-CFC44EAB2043}"/>
            </a:ext>
          </a:extLst>
        </xdr:cNvPr>
        <xdr:cNvSpPr txBox="1"/>
      </xdr:nvSpPr>
      <xdr:spPr>
        <a:xfrm>
          <a:off x="16357600" y="554520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112123</xdr:rowOff>
    </xdr:from>
    <xdr:to>
      <xdr:col>86</xdr:col>
      <xdr:colOff>25400</xdr:colOff>
      <xdr:row>33</xdr:row>
      <xdr:rowOff>112123</xdr:rowOff>
    </xdr:to>
    <xdr:cxnSp macro="">
      <xdr:nvCxnSpPr>
        <xdr:cNvPr id="457" name="直線コネクタ 456">
          <a:extLst>
            <a:ext uri="{FF2B5EF4-FFF2-40B4-BE49-F238E27FC236}">
              <a16:creationId xmlns:a16="http://schemas.microsoft.com/office/drawing/2014/main" id="{130D5398-A082-4351-8307-47D32264C6F6}"/>
            </a:ext>
          </a:extLst>
        </xdr:cNvPr>
        <xdr:cNvCxnSpPr/>
      </xdr:nvCxnSpPr>
      <xdr:spPr>
        <a:xfrm>
          <a:off x="16230600" y="5769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39</xdr:row>
      <xdr:rowOff>10358</xdr:rowOff>
    </xdr:from>
    <xdr:ext cx="405111" cy="259045"/>
    <xdr:sp macro="" textlink="">
      <xdr:nvSpPr>
        <xdr:cNvPr id="458" name="【一般廃棄物処理施設】&#10;有形固定資産減価償却率平均値テキスト">
          <a:extLst>
            <a:ext uri="{FF2B5EF4-FFF2-40B4-BE49-F238E27FC236}">
              <a16:creationId xmlns:a16="http://schemas.microsoft.com/office/drawing/2014/main" id="{7CC9C8FD-5752-4AF5-A9C5-34AE84407B9A}"/>
            </a:ext>
          </a:extLst>
        </xdr:cNvPr>
        <xdr:cNvSpPr txBox="1"/>
      </xdr:nvSpPr>
      <xdr:spPr>
        <a:xfrm>
          <a:off x="16357600" y="66969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31931</xdr:rowOff>
    </xdr:from>
    <xdr:to>
      <xdr:col>85</xdr:col>
      <xdr:colOff>177800</xdr:colOff>
      <xdr:row>39</xdr:row>
      <xdr:rowOff>133531</xdr:rowOff>
    </xdr:to>
    <xdr:sp macro="" textlink="">
      <xdr:nvSpPr>
        <xdr:cNvPr id="459" name="フローチャート: 判断 458">
          <a:extLst>
            <a:ext uri="{FF2B5EF4-FFF2-40B4-BE49-F238E27FC236}">
              <a16:creationId xmlns:a16="http://schemas.microsoft.com/office/drawing/2014/main" id="{AC674238-281A-436A-9412-562A92F0F0D3}"/>
            </a:ext>
          </a:extLst>
        </xdr:cNvPr>
        <xdr:cNvSpPr/>
      </xdr:nvSpPr>
      <xdr:spPr>
        <a:xfrm>
          <a:off x="16268700" y="671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160927</xdr:rowOff>
    </xdr:from>
    <xdr:to>
      <xdr:col>81</xdr:col>
      <xdr:colOff>101600</xdr:colOff>
      <xdr:row>39</xdr:row>
      <xdr:rowOff>91077</xdr:rowOff>
    </xdr:to>
    <xdr:sp macro="" textlink="">
      <xdr:nvSpPr>
        <xdr:cNvPr id="460" name="フローチャート: 判断 459">
          <a:extLst>
            <a:ext uri="{FF2B5EF4-FFF2-40B4-BE49-F238E27FC236}">
              <a16:creationId xmlns:a16="http://schemas.microsoft.com/office/drawing/2014/main" id="{40FCEB2B-5AB6-4649-8733-E81E4DF73479}"/>
            </a:ext>
          </a:extLst>
        </xdr:cNvPr>
        <xdr:cNvSpPr/>
      </xdr:nvSpPr>
      <xdr:spPr>
        <a:xfrm>
          <a:off x="15430500" y="6676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39</xdr:row>
      <xdr:rowOff>13970</xdr:rowOff>
    </xdr:from>
    <xdr:to>
      <xdr:col>76</xdr:col>
      <xdr:colOff>165100</xdr:colOff>
      <xdr:row>39</xdr:row>
      <xdr:rowOff>115570</xdr:rowOff>
    </xdr:to>
    <xdr:sp macro="" textlink="">
      <xdr:nvSpPr>
        <xdr:cNvPr id="461" name="フローチャート: 判断 460">
          <a:extLst>
            <a:ext uri="{FF2B5EF4-FFF2-40B4-BE49-F238E27FC236}">
              <a16:creationId xmlns:a16="http://schemas.microsoft.com/office/drawing/2014/main" id="{4CAF833C-6BD4-4FA5-B02C-7C1D642E0545}"/>
            </a:ext>
          </a:extLst>
        </xdr:cNvPr>
        <xdr:cNvSpPr/>
      </xdr:nvSpPr>
      <xdr:spPr>
        <a:xfrm>
          <a:off x="14541500" y="670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147865</xdr:rowOff>
    </xdr:from>
    <xdr:to>
      <xdr:col>72</xdr:col>
      <xdr:colOff>38100</xdr:colOff>
      <xdr:row>39</xdr:row>
      <xdr:rowOff>78015</xdr:rowOff>
    </xdr:to>
    <xdr:sp macro="" textlink="">
      <xdr:nvSpPr>
        <xdr:cNvPr id="462" name="フローチャート: 判断 461">
          <a:extLst>
            <a:ext uri="{FF2B5EF4-FFF2-40B4-BE49-F238E27FC236}">
              <a16:creationId xmlns:a16="http://schemas.microsoft.com/office/drawing/2014/main" id="{011641E5-A33C-4510-84F8-CB0C6828D212}"/>
            </a:ext>
          </a:extLst>
        </xdr:cNvPr>
        <xdr:cNvSpPr/>
      </xdr:nvSpPr>
      <xdr:spPr>
        <a:xfrm>
          <a:off x="13652500" y="6662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62956</xdr:rowOff>
    </xdr:from>
    <xdr:to>
      <xdr:col>67</xdr:col>
      <xdr:colOff>101600</xdr:colOff>
      <xdr:row>38</xdr:row>
      <xdr:rowOff>164556</xdr:rowOff>
    </xdr:to>
    <xdr:sp macro="" textlink="">
      <xdr:nvSpPr>
        <xdr:cNvPr id="463" name="フローチャート: 判断 462">
          <a:extLst>
            <a:ext uri="{FF2B5EF4-FFF2-40B4-BE49-F238E27FC236}">
              <a16:creationId xmlns:a16="http://schemas.microsoft.com/office/drawing/2014/main" id="{798B6609-677F-4C8A-A0BB-7B0AE41BE238}"/>
            </a:ext>
          </a:extLst>
        </xdr:cNvPr>
        <xdr:cNvSpPr/>
      </xdr:nvSpPr>
      <xdr:spPr>
        <a:xfrm>
          <a:off x="12763500" y="657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64" name="テキスト ボックス 463">
          <a:extLst>
            <a:ext uri="{FF2B5EF4-FFF2-40B4-BE49-F238E27FC236}">
              <a16:creationId xmlns:a16="http://schemas.microsoft.com/office/drawing/2014/main" id="{7151CAF3-EFB2-48D4-8265-1B14749C0D23}"/>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65" name="テキスト ボックス 464">
          <a:extLst>
            <a:ext uri="{FF2B5EF4-FFF2-40B4-BE49-F238E27FC236}">
              <a16:creationId xmlns:a16="http://schemas.microsoft.com/office/drawing/2014/main" id="{12BBDD77-C151-4776-8F18-D307C1E16346}"/>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66" name="テキスト ボックス 465">
          <a:extLst>
            <a:ext uri="{FF2B5EF4-FFF2-40B4-BE49-F238E27FC236}">
              <a16:creationId xmlns:a16="http://schemas.microsoft.com/office/drawing/2014/main" id="{8635F93B-1C3D-493E-BE3C-AC9A64D08635}"/>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67" name="テキスト ボックス 466">
          <a:extLst>
            <a:ext uri="{FF2B5EF4-FFF2-40B4-BE49-F238E27FC236}">
              <a16:creationId xmlns:a16="http://schemas.microsoft.com/office/drawing/2014/main" id="{800EB5DF-D776-40DE-AC14-EE70AE21BC51}"/>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68" name="テキスト ボックス 467">
          <a:extLst>
            <a:ext uri="{FF2B5EF4-FFF2-40B4-BE49-F238E27FC236}">
              <a16:creationId xmlns:a16="http://schemas.microsoft.com/office/drawing/2014/main" id="{29E97E37-61BF-4CD4-9020-95D838087077}"/>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34</xdr:row>
      <xdr:rowOff>79284</xdr:rowOff>
    </xdr:from>
    <xdr:to>
      <xdr:col>76</xdr:col>
      <xdr:colOff>165100</xdr:colOff>
      <xdr:row>35</xdr:row>
      <xdr:rowOff>9434</xdr:rowOff>
    </xdr:to>
    <xdr:sp macro="" textlink="">
      <xdr:nvSpPr>
        <xdr:cNvPr id="469" name="楕円 468">
          <a:extLst>
            <a:ext uri="{FF2B5EF4-FFF2-40B4-BE49-F238E27FC236}">
              <a16:creationId xmlns:a16="http://schemas.microsoft.com/office/drawing/2014/main" id="{44586248-1704-4136-9FD8-09E4F2A0E323}"/>
            </a:ext>
          </a:extLst>
        </xdr:cNvPr>
        <xdr:cNvSpPr/>
      </xdr:nvSpPr>
      <xdr:spPr>
        <a:xfrm>
          <a:off x="14541500" y="5908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34</xdr:row>
      <xdr:rowOff>44994</xdr:rowOff>
    </xdr:from>
    <xdr:to>
      <xdr:col>72</xdr:col>
      <xdr:colOff>38100</xdr:colOff>
      <xdr:row>34</xdr:row>
      <xdr:rowOff>146594</xdr:rowOff>
    </xdr:to>
    <xdr:sp macro="" textlink="">
      <xdr:nvSpPr>
        <xdr:cNvPr id="470" name="楕円 469">
          <a:extLst>
            <a:ext uri="{FF2B5EF4-FFF2-40B4-BE49-F238E27FC236}">
              <a16:creationId xmlns:a16="http://schemas.microsoft.com/office/drawing/2014/main" id="{217B11E7-90FC-4536-9A4B-BDB8600FB603}"/>
            </a:ext>
          </a:extLst>
        </xdr:cNvPr>
        <xdr:cNvSpPr/>
      </xdr:nvSpPr>
      <xdr:spPr>
        <a:xfrm>
          <a:off x="13652500" y="5874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34</xdr:row>
      <xdr:rowOff>95794</xdr:rowOff>
    </xdr:from>
    <xdr:to>
      <xdr:col>76</xdr:col>
      <xdr:colOff>114300</xdr:colOff>
      <xdr:row>34</xdr:row>
      <xdr:rowOff>130084</xdr:rowOff>
    </xdr:to>
    <xdr:cxnSp macro="">
      <xdr:nvCxnSpPr>
        <xdr:cNvPr id="471" name="直線コネクタ 470">
          <a:extLst>
            <a:ext uri="{FF2B5EF4-FFF2-40B4-BE49-F238E27FC236}">
              <a16:creationId xmlns:a16="http://schemas.microsoft.com/office/drawing/2014/main" id="{EFAAACAF-BF83-4C40-A4ED-E72B913EFD3F}"/>
            </a:ext>
          </a:extLst>
        </xdr:cNvPr>
        <xdr:cNvCxnSpPr/>
      </xdr:nvCxnSpPr>
      <xdr:spPr>
        <a:xfrm>
          <a:off x="13703300" y="5925094"/>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107604</xdr:rowOff>
    </xdr:from>
    <xdr:ext cx="405111" cy="259045"/>
    <xdr:sp macro="" textlink="">
      <xdr:nvSpPr>
        <xdr:cNvPr id="472" name="n_1aveValue【一般廃棄物処理施設】&#10;有形固定資産減価償却率">
          <a:extLst>
            <a:ext uri="{FF2B5EF4-FFF2-40B4-BE49-F238E27FC236}">
              <a16:creationId xmlns:a16="http://schemas.microsoft.com/office/drawing/2014/main" id="{7B3E876A-9C56-4824-9E11-46237194D6B3}"/>
            </a:ext>
          </a:extLst>
        </xdr:cNvPr>
        <xdr:cNvSpPr txBox="1"/>
      </xdr:nvSpPr>
      <xdr:spPr>
        <a:xfrm>
          <a:off x="15266044" y="64512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106697</xdr:rowOff>
    </xdr:from>
    <xdr:ext cx="405111" cy="259045"/>
    <xdr:sp macro="" textlink="">
      <xdr:nvSpPr>
        <xdr:cNvPr id="473" name="n_2aveValue【一般廃棄物処理施設】&#10;有形固定資産減価償却率">
          <a:extLst>
            <a:ext uri="{FF2B5EF4-FFF2-40B4-BE49-F238E27FC236}">
              <a16:creationId xmlns:a16="http://schemas.microsoft.com/office/drawing/2014/main" id="{0DFA8A21-B953-46C3-8BE5-C3B4B55F066B}"/>
            </a:ext>
          </a:extLst>
        </xdr:cNvPr>
        <xdr:cNvSpPr txBox="1"/>
      </xdr:nvSpPr>
      <xdr:spPr>
        <a:xfrm>
          <a:off x="14389744" y="6793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69142</xdr:rowOff>
    </xdr:from>
    <xdr:ext cx="405111" cy="259045"/>
    <xdr:sp macro="" textlink="">
      <xdr:nvSpPr>
        <xdr:cNvPr id="474" name="n_3aveValue【一般廃棄物処理施設】&#10;有形固定資産減価償却率">
          <a:extLst>
            <a:ext uri="{FF2B5EF4-FFF2-40B4-BE49-F238E27FC236}">
              <a16:creationId xmlns:a16="http://schemas.microsoft.com/office/drawing/2014/main" id="{D18FDD8E-6C13-4379-8524-C6C6FDF0ACDA}"/>
            </a:ext>
          </a:extLst>
        </xdr:cNvPr>
        <xdr:cNvSpPr txBox="1"/>
      </xdr:nvSpPr>
      <xdr:spPr>
        <a:xfrm>
          <a:off x="13500744" y="6755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9633</xdr:rowOff>
    </xdr:from>
    <xdr:ext cx="405111" cy="259045"/>
    <xdr:sp macro="" textlink="">
      <xdr:nvSpPr>
        <xdr:cNvPr id="475" name="n_4aveValue【一般廃棄物処理施設】&#10;有形固定資産減価償却率">
          <a:extLst>
            <a:ext uri="{FF2B5EF4-FFF2-40B4-BE49-F238E27FC236}">
              <a16:creationId xmlns:a16="http://schemas.microsoft.com/office/drawing/2014/main" id="{0FF3F1F0-22C4-4AD1-804D-01A4975B21A6}"/>
            </a:ext>
          </a:extLst>
        </xdr:cNvPr>
        <xdr:cNvSpPr txBox="1"/>
      </xdr:nvSpPr>
      <xdr:spPr>
        <a:xfrm>
          <a:off x="12611744" y="63532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25961</xdr:rowOff>
    </xdr:from>
    <xdr:ext cx="405111" cy="259045"/>
    <xdr:sp macro="" textlink="">
      <xdr:nvSpPr>
        <xdr:cNvPr id="476" name="n_2mainValue【一般廃棄物処理施設】&#10;有形固定資産減価償却率">
          <a:extLst>
            <a:ext uri="{FF2B5EF4-FFF2-40B4-BE49-F238E27FC236}">
              <a16:creationId xmlns:a16="http://schemas.microsoft.com/office/drawing/2014/main" id="{92466FD8-4CBF-4CEE-8711-BA7DDD796EA1}"/>
            </a:ext>
          </a:extLst>
        </xdr:cNvPr>
        <xdr:cNvSpPr txBox="1"/>
      </xdr:nvSpPr>
      <xdr:spPr>
        <a:xfrm>
          <a:off x="14389744" y="56838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32</xdr:row>
      <xdr:rowOff>163121</xdr:rowOff>
    </xdr:from>
    <xdr:ext cx="405111" cy="259045"/>
    <xdr:sp macro="" textlink="">
      <xdr:nvSpPr>
        <xdr:cNvPr id="477" name="n_3mainValue【一般廃棄物処理施設】&#10;有形固定資産減価償却率">
          <a:extLst>
            <a:ext uri="{FF2B5EF4-FFF2-40B4-BE49-F238E27FC236}">
              <a16:creationId xmlns:a16="http://schemas.microsoft.com/office/drawing/2014/main" id="{56D543B1-B326-4DA5-B18A-6994E34D224A}"/>
            </a:ext>
          </a:extLst>
        </xdr:cNvPr>
        <xdr:cNvSpPr txBox="1"/>
      </xdr:nvSpPr>
      <xdr:spPr>
        <a:xfrm>
          <a:off x="13500744" y="5649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78" name="正方形/長方形 477">
          <a:extLst>
            <a:ext uri="{FF2B5EF4-FFF2-40B4-BE49-F238E27FC236}">
              <a16:creationId xmlns:a16="http://schemas.microsoft.com/office/drawing/2014/main" id="{9878A905-081F-43DF-AD4B-289B7118BF4E}"/>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79" name="正方形/長方形 478">
          <a:extLst>
            <a:ext uri="{FF2B5EF4-FFF2-40B4-BE49-F238E27FC236}">
              <a16:creationId xmlns:a16="http://schemas.microsoft.com/office/drawing/2014/main" id="{88FF9172-E4C4-45AA-8D95-EA7744B03E3F}"/>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80" name="正方形/長方形 479">
          <a:extLst>
            <a:ext uri="{FF2B5EF4-FFF2-40B4-BE49-F238E27FC236}">
              <a16:creationId xmlns:a16="http://schemas.microsoft.com/office/drawing/2014/main" id="{7F5111CC-CA33-4932-BFA4-9481F325CF72}"/>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81" name="正方形/長方形 480">
          <a:extLst>
            <a:ext uri="{FF2B5EF4-FFF2-40B4-BE49-F238E27FC236}">
              <a16:creationId xmlns:a16="http://schemas.microsoft.com/office/drawing/2014/main" id="{7CB7B30F-596F-4CDA-9814-FFDB12FAD46A}"/>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82" name="正方形/長方形 481">
          <a:extLst>
            <a:ext uri="{FF2B5EF4-FFF2-40B4-BE49-F238E27FC236}">
              <a16:creationId xmlns:a16="http://schemas.microsoft.com/office/drawing/2014/main" id="{96CB4566-DA2A-4497-A22B-04BBF95A5635}"/>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83" name="正方形/長方形 482">
          <a:extLst>
            <a:ext uri="{FF2B5EF4-FFF2-40B4-BE49-F238E27FC236}">
              <a16:creationId xmlns:a16="http://schemas.microsoft.com/office/drawing/2014/main" id="{7F201EC0-D782-4851-BAF3-0E88531AC12E}"/>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84" name="正方形/長方形 483">
          <a:extLst>
            <a:ext uri="{FF2B5EF4-FFF2-40B4-BE49-F238E27FC236}">
              <a16:creationId xmlns:a16="http://schemas.microsoft.com/office/drawing/2014/main" id="{5FD1FB10-6040-42C5-8904-056558DB7C5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85" name="正方形/長方形 484">
          <a:extLst>
            <a:ext uri="{FF2B5EF4-FFF2-40B4-BE49-F238E27FC236}">
              <a16:creationId xmlns:a16="http://schemas.microsoft.com/office/drawing/2014/main" id="{8E9DBC0D-A35C-4642-BB7B-7602015859A8}"/>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86" name="テキスト ボックス 485">
          <a:extLst>
            <a:ext uri="{FF2B5EF4-FFF2-40B4-BE49-F238E27FC236}">
              <a16:creationId xmlns:a16="http://schemas.microsoft.com/office/drawing/2014/main" id="{A45F2BD2-7718-4C5A-AE8E-9DBDC171F6B6}"/>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87" name="直線コネクタ 486">
          <a:extLst>
            <a:ext uri="{FF2B5EF4-FFF2-40B4-BE49-F238E27FC236}">
              <a16:creationId xmlns:a16="http://schemas.microsoft.com/office/drawing/2014/main" id="{CA128256-8BCB-42CC-BDA0-83264FD8599E}"/>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88" name="直線コネクタ 487">
          <a:extLst>
            <a:ext uri="{FF2B5EF4-FFF2-40B4-BE49-F238E27FC236}">
              <a16:creationId xmlns:a16="http://schemas.microsoft.com/office/drawing/2014/main" id="{D989334A-2866-46B3-89FC-8B621F24483C}"/>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489" name="テキスト ボックス 488">
          <a:extLst>
            <a:ext uri="{FF2B5EF4-FFF2-40B4-BE49-F238E27FC236}">
              <a16:creationId xmlns:a16="http://schemas.microsoft.com/office/drawing/2014/main" id="{7AC6EE04-9EDD-4BF1-AE65-6038A6A986ED}"/>
            </a:ext>
          </a:extLst>
        </xdr:cNvPr>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90" name="直線コネクタ 489">
          <a:extLst>
            <a:ext uri="{FF2B5EF4-FFF2-40B4-BE49-F238E27FC236}">
              <a16:creationId xmlns:a16="http://schemas.microsoft.com/office/drawing/2014/main" id="{582DB72F-FE9B-474C-8F0A-C18DA5455837}"/>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491" name="テキスト ボックス 490">
          <a:extLst>
            <a:ext uri="{FF2B5EF4-FFF2-40B4-BE49-F238E27FC236}">
              <a16:creationId xmlns:a16="http://schemas.microsoft.com/office/drawing/2014/main" id="{6F7F9D59-5EBA-4F94-B08A-DA6FF048D333}"/>
            </a:ext>
          </a:extLst>
        </xdr:cNvPr>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92" name="直線コネクタ 491">
          <a:extLst>
            <a:ext uri="{FF2B5EF4-FFF2-40B4-BE49-F238E27FC236}">
              <a16:creationId xmlns:a16="http://schemas.microsoft.com/office/drawing/2014/main" id="{4DF7229B-41E8-464D-8444-F86667607EFF}"/>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493" name="テキスト ボックス 492">
          <a:extLst>
            <a:ext uri="{FF2B5EF4-FFF2-40B4-BE49-F238E27FC236}">
              <a16:creationId xmlns:a16="http://schemas.microsoft.com/office/drawing/2014/main" id="{9F2177C2-5FC3-456C-89E4-F12BA70DEE0D}"/>
            </a:ext>
          </a:extLst>
        </xdr:cNvPr>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94" name="直線コネクタ 493">
          <a:extLst>
            <a:ext uri="{FF2B5EF4-FFF2-40B4-BE49-F238E27FC236}">
              <a16:creationId xmlns:a16="http://schemas.microsoft.com/office/drawing/2014/main" id="{BFEFA89F-2775-456E-9F5D-1E9AB4387A6F}"/>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495" name="テキスト ボックス 494">
          <a:extLst>
            <a:ext uri="{FF2B5EF4-FFF2-40B4-BE49-F238E27FC236}">
              <a16:creationId xmlns:a16="http://schemas.microsoft.com/office/drawing/2014/main" id="{148286A2-5130-479A-9D15-06A3DBB826BC}"/>
            </a:ext>
          </a:extLst>
        </xdr:cNvPr>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96" name="直線コネクタ 495">
          <a:extLst>
            <a:ext uri="{FF2B5EF4-FFF2-40B4-BE49-F238E27FC236}">
              <a16:creationId xmlns:a16="http://schemas.microsoft.com/office/drawing/2014/main" id="{F5CF4021-842A-45A6-8D76-4003D6CB955E}"/>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497" name="テキスト ボックス 496">
          <a:extLst>
            <a:ext uri="{FF2B5EF4-FFF2-40B4-BE49-F238E27FC236}">
              <a16:creationId xmlns:a16="http://schemas.microsoft.com/office/drawing/2014/main" id="{8230DF36-130A-49E7-95BE-73CAA9A84B2E}"/>
            </a:ext>
          </a:extLst>
        </xdr:cNvPr>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98" name="直線コネクタ 497">
          <a:extLst>
            <a:ext uri="{FF2B5EF4-FFF2-40B4-BE49-F238E27FC236}">
              <a16:creationId xmlns:a16="http://schemas.microsoft.com/office/drawing/2014/main" id="{4FAFCD60-7F9A-4C16-837D-42B75D159D37}"/>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499" name="テキスト ボックス 498">
          <a:extLst>
            <a:ext uri="{FF2B5EF4-FFF2-40B4-BE49-F238E27FC236}">
              <a16:creationId xmlns:a16="http://schemas.microsoft.com/office/drawing/2014/main" id="{D05605AA-40B9-45CA-9188-0797E8FE9869}"/>
            </a:ext>
          </a:extLst>
        </xdr:cNvPr>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00" name="【一般廃棄物処理施設】&#10;一人当たり有形固定資産（償却資産）額グラフ枠">
          <a:extLst>
            <a:ext uri="{FF2B5EF4-FFF2-40B4-BE49-F238E27FC236}">
              <a16:creationId xmlns:a16="http://schemas.microsoft.com/office/drawing/2014/main" id="{7C0C140E-58DB-414C-BF58-E293522142C2}"/>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96288</xdr:rowOff>
    </xdr:from>
    <xdr:to>
      <xdr:col>116</xdr:col>
      <xdr:colOff>62864</xdr:colOff>
      <xdr:row>42</xdr:row>
      <xdr:rowOff>37576</xdr:rowOff>
    </xdr:to>
    <xdr:cxnSp macro="">
      <xdr:nvCxnSpPr>
        <xdr:cNvPr id="501" name="直線コネクタ 500">
          <a:extLst>
            <a:ext uri="{FF2B5EF4-FFF2-40B4-BE49-F238E27FC236}">
              <a16:creationId xmlns:a16="http://schemas.microsoft.com/office/drawing/2014/main" id="{53CE3200-C58B-43DC-BAC7-80E00F704620}"/>
            </a:ext>
          </a:extLst>
        </xdr:cNvPr>
        <xdr:cNvCxnSpPr/>
      </xdr:nvCxnSpPr>
      <xdr:spPr>
        <a:xfrm flipV="1">
          <a:off x="22160864" y="5925588"/>
          <a:ext cx="0" cy="1312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41403</xdr:rowOff>
    </xdr:from>
    <xdr:ext cx="378565" cy="259045"/>
    <xdr:sp macro="" textlink="">
      <xdr:nvSpPr>
        <xdr:cNvPr id="502" name="【一般廃棄物処理施設】&#10;一人当たり有形固定資産（償却資産）額最小値テキスト">
          <a:extLst>
            <a:ext uri="{FF2B5EF4-FFF2-40B4-BE49-F238E27FC236}">
              <a16:creationId xmlns:a16="http://schemas.microsoft.com/office/drawing/2014/main" id="{FEFEBFA3-9CDD-4931-B1B8-0064AFD03F14}"/>
            </a:ext>
          </a:extLst>
        </xdr:cNvPr>
        <xdr:cNvSpPr txBox="1"/>
      </xdr:nvSpPr>
      <xdr:spPr>
        <a:xfrm>
          <a:off x="22199600" y="72423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37576</xdr:rowOff>
    </xdr:from>
    <xdr:to>
      <xdr:col>116</xdr:col>
      <xdr:colOff>152400</xdr:colOff>
      <xdr:row>42</xdr:row>
      <xdr:rowOff>37576</xdr:rowOff>
    </xdr:to>
    <xdr:cxnSp macro="">
      <xdr:nvCxnSpPr>
        <xdr:cNvPr id="503" name="直線コネクタ 502">
          <a:extLst>
            <a:ext uri="{FF2B5EF4-FFF2-40B4-BE49-F238E27FC236}">
              <a16:creationId xmlns:a16="http://schemas.microsoft.com/office/drawing/2014/main" id="{FF3B72D5-F9EA-48C0-A10A-6D5E5E8D4730}"/>
            </a:ext>
          </a:extLst>
        </xdr:cNvPr>
        <xdr:cNvCxnSpPr/>
      </xdr:nvCxnSpPr>
      <xdr:spPr>
        <a:xfrm>
          <a:off x="22072600" y="7238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42965</xdr:rowOff>
    </xdr:from>
    <xdr:ext cx="599010" cy="259045"/>
    <xdr:sp macro="" textlink="">
      <xdr:nvSpPr>
        <xdr:cNvPr id="504" name="【一般廃棄物処理施設】&#10;一人当たり有形固定資産（償却資産）額最大値テキスト">
          <a:extLst>
            <a:ext uri="{FF2B5EF4-FFF2-40B4-BE49-F238E27FC236}">
              <a16:creationId xmlns:a16="http://schemas.microsoft.com/office/drawing/2014/main" id="{B907F83E-D2C1-4B74-8BD6-C7530BC535B7}"/>
            </a:ext>
          </a:extLst>
        </xdr:cNvPr>
        <xdr:cNvSpPr txBox="1"/>
      </xdr:nvSpPr>
      <xdr:spPr>
        <a:xfrm>
          <a:off x="22199600" y="5700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689,455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96288</xdr:rowOff>
    </xdr:from>
    <xdr:to>
      <xdr:col>116</xdr:col>
      <xdr:colOff>152400</xdr:colOff>
      <xdr:row>34</xdr:row>
      <xdr:rowOff>96288</xdr:rowOff>
    </xdr:to>
    <xdr:cxnSp macro="">
      <xdr:nvCxnSpPr>
        <xdr:cNvPr id="505" name="直線コネクタ 504">
          <a:extLst>
            <a:ext uri="{FF2B5EF4-FFF2-40B4-BE49-F238E27FC236}">
              <a16:creationId xmlns:a16="http://schemas.microsoft.com/office/drawing/2014/main" id="{C756C448-DEA3-4214-AC10-5CD0DFB96657}"/>
            </a:ext>
          </a:extLst>
        </xdr:cNvPr>
        <xdr:cNvCxnSpPr/>
      </xdr:nvCxnSpPr>
      <xdr:spPr>
        <a:xfrm>
          <a:off x="22072600" y="5925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126915</xdr:rowOff>
    </xdr:from>
    <xdr:ext cx="534377" cy="259045"/>
    <xdr:sp macro="" textlink="">
      <xdr:nvSpPr>
        <xdr:cNvPr id="506" name="【一般廃棄物処理施設】&#10;一人当たり有形固定資産（償却資産）額平均値テキスト">
          <a:extLst>
            <a:ext uri="{FF2B5EF4-FFF2-40B4-BE49-F238E27FC236}">
              <a16:creationId xmlns:a16="http://schemas.microsoft.com/office/drawing/2014/main" id="{4B566752-6FC2-431E-9195-09BB4584C7FC}"/>
            </a:ext>
          </a:extLst>
        </xdr:cNvPr>
        <xdr:cNvSpPr txBox="1"/>
      </xdr:nvSpPr>
      <xdr:spPr>
        <a:xfrm>
          <a:off x="22199600" y="69849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148488</xdr:rowOff>
    </xdr:from>
    <xdr:to>
      <xdr:col>116</xdr:col>
      <xdr:colOff>114300</xdr:colOff>
      <xdr:row>41</xdr:row>
      <xdr:rowOff>78638</xdr:rowOff>
    </xdr:to>
    <xdr:sp macro="" textlink="">
      <xdr:nvSpPr>
        <xdr:cNvPr id="507" name="フローチャート: 判断 506">
          <a:extLst>
            <a:ext uri="{FF2B5EF4-FFF2-40B4-BE49-F238E27FC236}">
              <a16:creationId xmlns:a16="http://schemas.microsoft.com/office/drawing/2014/main" id="{B213833B-098B-4629-B300-261E0CB3F0C3}"/>
            </a:ext>
          </a:extLst>
        </xdr:cNvPr>
        <xdr:cNvSpPr/>
      </xdr:nvSpPr>
      <xdr:spPr>
        <a:xfrm>
          <a:off x="22110700" y="7006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150225</xdr:rowOff>
    </xdr:from>
    <xdr:to>
      <xdr:col>112</xdr:col>
      <xdr:colOff>38100</xdr:colOff>
      <xdr:row>41</xdr:row>
      <xdr:rowOff>80375</xdr:rowOff>
    </xdr:to>
    <xdr:sp macro="" textlink="">
      <xdr:nvSpPr>
        <xdr:cNvPr id="508" name="フローチャート: 判断 507">
          <a:extLst>
            <a:ext uri="{FF2B5EF4-FFF2-40B4-BE49-F238E27FC236}">
              <a16:creationId xmlns:a16="http://schemas.microsoft.com/office/drawing/2014/main" id="{C2E1F43C-0BC4-4A46-B716-0C90869F0F70}"/>
            </a:ext>
          </a:extLst>
        </xdr:cNvPr>
        <xdr:cNvSpPr/>
      </xdr:nvSpPr>
      <xdr:spPr>
        <a:xfrm>
          <a:off x="21272500" y="7008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163202</xdr:rowOff>
    </xdr:from>
    <xdr:to>
      <xdr:col>107</xdr:col>
      <xdr:colOff>101600</xdr:colOff>
      <xdr:row>41</xdr:row>
      <xdr:rowOff>93352</xdr:rowOff>
    </xdr:to>
    <xdr:sp macro="" textlink="">
      <xdr:nvSpPr>
        <xdr:cNvPr id="509" name="フローチャート: 判断 508">
          <a:extLst>
            <a:ext uri="{FF2B5EF4-FFF2-40B4-BE49-F238E27FC236}">
              <a16:creationId xmlns:a16="http://schemas.microsoft.com/office/drawing/2014/main" id="{731D46D4-BE75-4C67-9B55-975BE678E023}"/>
            </a:ext>
          </a:extLst>
        </xdr:cNvPr>
        <xdr:cNvSpPr/>
      </xdr:nvSpPr>
      <xdr:spPr>
        <a:xfrm>
          <a:off x="20383500" y="7021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41</xdr:row>
      <xdr:rowOff>2664</xdr:rowOff>
    </xdr:from>
    <xdr:to>
      <xdr:col>102</xdr:col>
      <xdr:colOff>165100</xdr:colOff>
      <xdr:row>41</xdr:row>
      <xdr:rowOff>104264</xdr:rowOff>
    </xdr:to>
    <xdr:sp macro="" textlink="">
      <xdr:nvSpPr>
        <xdr:cNvPr id="510" name="フローチャート: 判断 509">
          <a:extLst>
            <a:ext uri="{FF2B5EF4-FFF2-40B4-BE49-F238E27FC236}">
              <a16:creationId xmlns:a16="http://schemas.microsoft.com/office/drawing/2014/main" id="{C1693155-75E0-4B18-B02E-79B7C724E409}"/>
            </a:ext>
          </a:extLst>
        </xdr:cNvPr>
        <xdr:cNvSpPr/>
      </xdr:nvSpPr>
      <xdr:spPr>
        <a:xfrm>
          <a:off x="19494500" y="7032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41</xdr:row>
      <xdr:rowOff>8062</xdr:rowOff>
    </xdr:from>
    <xdr:to>
      <xdr:col>98</xdr:col>
      <xdr:colOff>38100</xdr:colOff>
      <xdr:row>41</xdr:row>
      <xdr:rowOff>109662</xdr:rowOff>
    </xdr:to>
    <xdr:sp macro="" textlink="">
      <xdr:nvSpPr>
        <xdr:cNvPr id="511" name="フローチャート: 判断 510">
          <a:extLst>
            <a:ext uri="{FF2B5EF4-FFF2-40B4-BE49-F238E27FC236}">
              <a16:creationId xmlns:a16="http://schemas.microsoft.com/office/drawing/2014/main" id="{4C8D3104-F014-4635-8DFB-4897595D7C65}"/>
            </a:ext>
          </a:extLst>
        </xdr:cNvPr>
        <xdr:cNvSpPr/>
      </xdr:nvSpPr>
      <xdr:spPr>
        <a:xfrm>
          <a:off x="18605500" y="7037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12" name="テキスト ボックス 511">
          <a:extLst>
            <a:ext uri="{FF2B5EF4-FFF2-40B4-BE49-F238E27FC236}">
              <a16:creationId xmlns:a16="http://schemas.microsoft.com/office/drawing/2014/main" id="{65A3BFA8-A7AF-4035-B370-34CFCF05A324}"/>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13" name="テキスト ボックス 512">
          <a:extLst>
            <a:ext uri="{FF2B5EF4-FFF2-40B4-BE49-F238E27FC236}">
              <a16:creationId xmlns:a16="http://schemas.microsoft.com/office/drawing/2014/main" id="{A61F235C-F683-4DE1-B95E-0F3AF30ADB21}"/>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14" name="テキスト ボックス 513">
          <a:extLst>
            <a:ext uri="{FF2B5EF4-FFF2-40B4-BE49-F238E27FC236}">
              <a16:creationId xmlns:a16="http://schemas.microsoft.com/office/drawing/2014/main" id="{261F9A94-20DC-41C4-BB63-819443244B9C}"/>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15" name="テキスト ボックス 514">
          <a:extLst>
            <a:ext uri="{FF2B5EF4-FFF2-40B4-BE49-F238E27FC236}">
              <a16:creationId xmlns:a16="http://schemas.microsoft.com/office/drawing/2014/main" id="{67062623-F566-4C8D-B384-CED635E1C8D2}"/>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16" name="テキスト ボックス 515">
          <a:extLst>
            <a:ext uri="{FF2B5EF4-FFF2-40B4-BE49-F238E27FC236}">
              <a16:creationId xmlns:a16="http://schemas.microsoft.com/office/drawing/2014/main" id="{1FBB8F75-ABE4-4C7B-80CB-4EB546DDF93A}"/>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41</xdr:row>
      <xdr:rowOff>96359</xdr:rowOff>
    </xdr:from>
    <xdr:to>
      <xdr:col>107</xdr:col>
      <xdr:colOff>101600</xdr:colOff>
      <xdr:row>42</xdr:row>
      <xdr:rowOff>26509</xdr:rowOff>
    </xdr:to>
    <xdr:sp macro="" textlink="">
      <xdr:nvSpPr>
        <xdr:cNvPr id="517" name="楕円 516">
          <a:extLst>
            <a:ext uri="{FF2B5EF4-FFF2-40B4-BE49-F238E27FC236}">
              <a16:creationId xmlns:a16="http://schemas.microsoft.com/office/drawing/2014/main" id="{C070657F-13B7-4065-BBF1-597D4BAC602E}"/>
            </a:ext>
          </a:extLst>
        </xdr:cNvPr>
        <xdr:cNvSpPr/>
      </xdr:nvSpPr>
      <xdr:spPr>
        <a:xfrm>
          <a:off x="20383500" y="7125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41</xdr:row>
      <xdr:rowOff>90029</xdr:rowOff>
    </xdr:from>
    <xdr:to>
      <xdr:col>102</xdr:col>
      <xdr:colOff>165100</xdr:colOff>
      <xdr:row>42</xdr:row>
      <xdr:rowOff>20179</xdr:rowOff>
    </xdr:to>
    <xdr:sp macro="" textlink="">
      <xdr:nvSpPr>
        <xdr:cNvPr id="518" name="楕円 517">
          <a:extLst>
            <a:ext uri="{FF2B5EF4-FFF2-40B4-BE49-F238E27FC236}">
              <a16:creationId xmlns:a16="http://schemas.microsoft.com/office/drawing/2014/main" id="{67A3663D-6329-4E08-92D4-D82702F72EE6}"/>
            </a:ext>
          </a:extLst>
        </xdr:cNvPr>
        <xdr:cNvSpPr/>
      </xdr:nvSpPr>
      <xdr:spPr>
        <a:xfrm>
          <a:off x="19494500" y="7119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140829</xdr:rowOff>
    </xdr:from>
    <xdr:to>
      <xdr:col>107</xdr:col>
      <xdr:colOff>50800</xdr:colOff>
      <xdr:row>41</xdr:row>
      <xdr:rowOff>147159</xdr:rowOff>
    </xdr:to>
    <xdr:cxnSp macro="">
      <xdr:nvCxnSpPr>
        <xdr:cNvPr id="519" name="直線コネクタ 518">
          <a:extLst>
            <a:ext uri="{FF2B5EF4-FFF2-40B4-BE49-F238E27FC236}">
              <a16:creationId xmlns:a16="http://schemas.microsoft.com/office/drawing/2014/main" id="{FE2DAFD2-B71C-44EA-B762-F270EBCF02FB}"/>
            </a:ext>
          </a:extLst>
        </xdr:cNvPr>
        <xdr:cNvCxnSpPr/>
      </xdr:nvCxnSpPr>
      <xdr:spPr>
        <a:xfrm>
          <a:off x="19545300" y="7170279"/>
          <a:ext cx="889000" cy="6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39</xdr:row>
      <xdr:rowOff>96902</xdr:rowOff>
    </xdr:from>
    <xdr:ext cx="534377" cy="259045"/>
    <xdr:sp macro="" textlink="">
      <xdr:nvSpPr>
        <xdr:cNvPr id="520" name="n_1aveValue【一般廃棄物処理施設】&#10;一人当たり有形固定資産（償却資産）額">
          <a:extLst>
            <a:ext uri="{FF2B5EF4-FFF2-40B4-BE49-F238E27FC236}">
              <a16:creationId xmlns:a16="http://schemas.microsoft.com/office/drawing/2014/main" id="{959E3E21-857E-4BA4-956C-40358123C7F4}"/>
            </a:ext>
          </a:extLst>
        </xdr:cNvPr>
        <xdr:cNvSpPr txBox="1"/>
      </xdr:nvSpPr>
      <xdr:spPr>
        <a:xfrm>
          <a:off x="21043411" y="6783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109879</xdr:rowOff>
    </xdr:from>
    <xdr:ext cx="534377" cy="259045"/>
    <xdr:sp macro="" textlink="">
      <xdr:nvSpPr>
        <xdr:cNvPr id="521" name="n_2aveValue【一般廃棄物処理施設】&#10;一人当たり有形固定資産（償却資産）額">
          <a:extLst>
            <a:ext uri="{FF2B5EF4-FFF2-40B4-BE49-F238E27FC236}">
              <a16:creationId xmlns:a16="http://schemas.microsoft.com/office/drawing/2014/main" id="{92061CAE-65C2-4F13-A863-906AAB638473}"/>
            </a:ext>
          </a:extLst>
        </xdr:cNvPr>
        <xdr:cNvSpPr txBox="1"/>
      </xdr:nvSpPr>
      <xdr:spPr>
        <a:xfrm>
          <a:off x="20167111" y="6796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120791</xdr:rowOff>
    </xdr:from>
    <xdr:ext cx="534377" cy="259045"/>
    <xdr:sp macro="" textlink="">
      <xdr:nvSpPr>
        <xdr:cNvPr id="522" name="n_3aveValue【一般廃棄物処理施設】&#10;一人当たり有形固定資産（償却資産）額">
          <a:extLst>
            <a:ext uri="{FF2B5EF4-FFF2-40B4-BE49-F238E27FC236}">
              <a16:creationId xmlns:a16="http://schemas.microsoft.com/office/drawing/2014/main" id="{6A3F08EE-EAC9-401A-84EF-619033661F5A}"/>
            </a:ext>
          </a:extLst>
        </xdr:cNvPr>
        <xdr:cNvSpPr txBox="1"/>
      </xdr:nvSpPr>
      <xdr:spPr>
        <a:xfrm>
          <a:off x="19278111" y="6807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39</xdr:row>
      <xdr:rowOff>126189</xdr:rowOff>
    </xdr:from>
    <xdr:ext cx="534377" cy="259045"/>
    <xdr:sp macro="" textlink="">
      <xdr:nvSpPr>
        <xdr:cNvPr id="523" name="n_4aveValue【一般廃棄物処理施設】&#10;一人当たり有形固定資産（償却資産）額">
          <a:extLst>
            <a:ext uri="{FF2B5EF4-FFF2-40B4-BE49-F238E27FC236}">
              <a16:creationId xmlns:a16="http://schemas.microsoft.com/office/drawing/2014/main" id="{225BB35D-6AE3-4502-94B2-355D95F293CB}"/>
            </a:ext>
          </a:extLst>
        </xdr:cNvPr>
        <xdr:cNvSpPr txBox="1"/>
      </xdr:nvSpPr>
      <xdr:spPr>
        <a:xfrm>
          <a:off x="18389111" y="6812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42</xdr:row>
      <xdr:rowOff>17636</xdr:rowOff>
    </xdr:from>
    <xdr:ext cx="534377" cy="259045"/>
    <xdr:sp macro="" textlink="">
      <xdr:nvSpPr>
        <xdr:cNvPr id="524" name="n_2mainValue【一般廃棄物処理施設】&#10;一人当たり有形固定資産（償却資産）額">
          <a:extLst>
            <a:ext uri="{FF2B5EF4-FFF2-40B4-BE49-F238E27FC236}">
              <a16:creationId xmlns:a16="http://schemas.microsoft.com/office/drawing/2014/main" id="{C0B96D55-4714-48F6-977B-AF512BCE7AF4}"/>
            </a:ext>
          </a:extLst>
        </xdr:cNvPr>
        <xdr:cNvSpPr txBox="1"/>
      </xdr:nvSpPr>
      <xdr:spPr>
        <a:xfrm>
          <a:off x="20167111" y="7218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42</xdr:row>
      <xdr:rowOff>11306</xdr:rowOff>
    </xdr:from>
    <xdr:ext cx="534377" cy="259045"/>
    <xdr:sp macro="" textlink="">
      <xdr:nvSpPr>
        <xdr:cNvPr id="525" name="n_3mainValue【一般廃棄物処理施設】&#10;一人当たり有形固定資産（償却資産）額">
          <a:extLst>
            <a:ext uri="{FF2B5EF4-FFF2-40B4-BE49-F238E27FC236}">
              <a16:creationId xmlns:a16="http://schemas.microsoft.com/office/drawing/2014/main" id="{DE5D7D55-78E6-43CF-96F6-EFDD0EE68C7E}"/>
            </a:ext>
          </a:extLst>
        </xdr:cNvPr>
        <xdr:cNvSpPr txBox="1"/>
      </xdr:nvSpPr>
      <xdr:spPr>
        <a:xfrm>
          <a:off x="19278111" y="7212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26" name="正方形/長方形 525">
          <a:extLst>
            <a:ext uri="{FF2B5EF4-FFF2-40B4-BE49-F238E27FC236}">
              <a16:creationId xmlns:a16="http://schemas.microsoft.com/office/drawing/2014/main" id="{75FEB769-2585-4E7C-A152-34CF3B6B4EEC}"/>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27" name="正方形/長方形 526">
          <a:extLst>
            <a:ext uri="{FF2B5EF4-FFF2-40B4-BE49-F238E27FC236}">
              <a16:creationId xmlns:a16="http://schemas.microsoft.com/office/drawing/2014/main" id="{D324CCC6-9F4E-4A01-AB0C-637D9A1D5623}"/>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28" name="正方形/長方形 527">
          <a:extLst>
            <a:ext uri="{FF2B5EF4-FFF2-40B4-BE49-F238E27FC236}">
              <a16:creationId xmlns:a16="http://schemas.microsoft.com/office/drawing/2014/main" id="{C589442D-90EE-4533-9F54-D572CDD57B38}"/>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29" name="正方形/長方形 528">
          <a:extLst>
            <a:ext uri="{FF2B5EF4-FFF2-40B4-BE49-F238E27FC236}">
              <a16:creationId xmlns:a16="http://schemas.microsoft.com/office/drawing/2014/main" id="{B30E3CFA-AF25-4010-8336-B050AD794C67}"/>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30" name="正方形/長方形 529">
          <a:extLst>
            <a:ext uri="{FF2B5EF4-FFF2-40B4-BE49-F238E27FC236}">
              <a16:creationId xmlns:a16="http://schemas.microsoft.com/office/drawing/2014/main" id="{C65DB4C5-3297-49AE-9844-9B725301404C}"/>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31" name="正方形/長方形 530">
          <a:extLst>
            <a:ext uri="{FF2B5EF4-FFF2-40B4-BE49-F238E27FC236}">
              <a16:creationId xmlns:a16="http://schemas.microsoft.com/office/drawing/2014/main" id="{C090A60C-8F83-4C3C-91C8-7EFB71BDCF7C}"/>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32" name="正方形/長方形 531">
          <a:extLst>
            <a:ext uri="{FF2B5EF4-FFF2-40B4-BE49-F238E27FC236}">
              <a16:creationId xmlns:a16="http://schemas.microsoft.com/office/drawing/2014/main" id="{1F8F7E2C-6324-45DB-A094-BB1468592A53}"/>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33" name="正方形/長方形 532">
          <a:extLst>
            <a:ext uri="{FF2B5EF4-FFF2-40B4-BE49-F238E27FC236}">
              <a16:creationId xmlns:a16="http://schemas.microsoft.com/office/drawing/2014/main" id="{E448E75F-1455-4629-ABE6-1A4ECF37EB3A}"/>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34" name="テキスト ボックス 533">
          <a:extLst>
            <a:ext uri="{FF2B5EF4-FFF2-40B4-BE49-F238E27FC236}">
              <a16:creationId xmlns:a16="http://schemas.microsoft.com/office/drawing/2014/main" id="{C22CAF87-31D6-4145-BCD8-9F9F2B9E3EF6}"/>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35" name="直線コネクタ 534">
          <a:extLst>
            <a:ext uri="{FF2B5EF4-FFF2-40B4-BE49-F238E27FC236}">
              <a16:creationId xmlns:a16="http://schemas.microsoft.com/office/drawing/2014/main" id="{BB1432C2-4907-4C44-B999-A49B0A1F0A36}"/>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36" name="テキスト ボックス 535">
          <a:extLst>
            <a:ext uri="{FF2B5EF4-FFF2-40B4-BE49-F238E27FC236}">
              <a16:creationId xmlns:a16="http://schemas.microsoft.com/office/drawing/2014/main" id="{4D39E6F4-55C4-4005-A0CE-4AA3E0850E93}"/>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37" name="直線コネクタ 536">
          <a:extLst>
            <a:ext uri="{FF2B5EF4-FFF2-40B4-BE49-F238E27FC236}">
              <a16:creationId xmlns:a16="http://schemas.microsoft.com/office/drawing/2014/main" id="{3357CF04-B470-41BB-B40A-19B79A63BB5C}"/>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38" name="テキスト ボックス 537">
          <a:extLst>
            <a:ext uri="{FF2B5EF4-FFF2-40B4-BE49-F238E27FC236}">
              <a16:creationId xmlns:a16="http://schemas.microsoft.com/office/drawing/2014/main" id="{BB31475C-9FA1-4C4F-9037-E5D825CC59D7}"/>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39" name="直線コネクタ 538">
          <a:extLst>
            <a:ext uri="{FF2B5EF4-FFF2-40B4-BE49-F238E27FC236}">
              <a16:creationId xmlns:a16="http://schemas.microsoft.com/office/drawing/2014/main" id="{8C98A017-337C-4E31-A9D8-6AB52DBDDFF0}"/>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40" name="テキスト ボックス 539">
          <a:extLst>
            <a:ext uri="{FF2B5EF4-FFF2-40B4-BE49-F238E27FC236}">
              <a16:creationId xmlns:a16="http://schemas.microsoft.com/office/drawing/2014/main" id="{7BF97755-973B-40DB-A5F0-1E7A9200B637}"/>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41" name="直線コネクタ 540">
          <a:extLst>
            <a:ext uri="{FF2B5EF4-FFF2-40B4-BE49-F238E27FC236}">
              <a16:creationId xmlns:a16="http://schemas.microsoft.com/office/drawing/2014/main" id="{C567B310-8826-4A2D-9C4F-CA30F282AD6C}"/>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42" name="テキスト ボックス 541">
          <a:extLst>
            <a:ext uri="{FF2B5EF4-FFF2-40B4-BE49-F238E27FC236}">
              <a16:creationId xmlns:a16="http://schemas.microsoft.com/office/drawing/2014/main" id="{CBB6C379-1498-4B98-AF1E-22B5514FC2AD}"/>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43" name="直線コネクタ 542">
          <a:extLst>
            <a:ext uri="{FF2B5EF4-FFF2-40B4-BE49-F238E27FC236}">
              <a16:creationId xmlns:a16="http://schemas.microsoft.com/office/drawing/2014/main" id="{A6A96BD7-2179-4351-AC72-F9BCFDB97FE0}"/>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44" name="テキスト ボックス 543">
          <a:extLst>
            <a:ext uri="{FF2B5EF4-FFF2-40B4-BE49-F238E27FC236}">
              <a16:creationId xmlns:a16="http://schemas.microsoft.com/office/drawing/2014/main" id="{68F9F164-A6D3-42FC-853A-4481EA8B4848}"/>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45" name="直線コネクタ 544">
          <a:extLst>
            <a:ext uri="{FF2B5EF4-FFF2-40B4-BE49-F238E27FC236}">
              <a16:creationId xmlns:a16="http://schemas.microsoft.com/office/drawing/2014/main" id="{0394A4D5-FCE9-4A10-BABD-E5487B41FCCC}"/>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46" name="テキスト ボックス 545">
          <a:extLst>
            <a:ext uri="{FF2B5EF4-FFF2-40B4-BE49-F238E27FC236}">
              <a16:creationId xmlns:a16="http://schemas.microsoft.com/office/drawing/2014/main" id="{DD059152-A6EC-4C13-ADD4-68DF6C595111}"/>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47" name="直線コネクタ 546">
          <a:extLst>
            <a:ext uri="{FF2B5EF4-FFF2-40B4-BE49-F238E27FC236}">
              <a16:creationId xmlns:a16="http://schemas.microsoft.com/office/drawing/2014/main" id="{42524828-9F6F-4DF9-8F5D-3A79929AFBC7}"/>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48" name="テキスト ボックス 547">
          <a:extLst>
            <a:ext uri="{FF2B5EF4-FFF2-40B4-BE49-F238E27FC236}">
              <a16:creationId xmlns:a16="http://schemas.microsoft.com/office/drawing/2014/main" id="{E72BDD4D-1303-4698-83B3-41314150E7B5}"/>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49" name="直線コネクタ 548">
          <a:extLst>
            <a:ext uri="{FF2B5EF4-FFF2-40B4-BE49-F238E27FC236}">
              <a16:creationId xmlns:a16="http://schemas.microsoft.com/office/drawing/2014/main" id="{A8D10D31-91FA-4C81-B9CE-BF874CC41756}"/>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50" name="【保健センター・保健所】&#10;有形固定資産減価償却率グラフ枠">
          <a:extLst>
            <a:ext uri="{FF2B5EF4-FFF2-40B4-BE49-F238E27FC236}">
              <a16:creationId xmlns:a16="http://schemas.microsoft.com/office/drawing/2014/main" id="{B8EB3446-54D0-42B8-85D3-BAB7E3477CAA}"/>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106135</xdr:rowOff>
    </xdr:from>
    <xdr:to>
      <xdr:col>85</xdr:col>
      <xdr:colOff>126364</xdr:colOff>
      <xdr:row>64</xdr:row>
      <xdr:rowOff>130628</xdr:rowOff>
    </xdr:to>
    <xdr:cxnSp macro="">
      <xdr:nvCxnSpPr>
        <xdr:cNvPr id="551" name="直線コネクタ 550">
          <a:extLst>
            <a:ext uri="{FF2B5EF4-FFF2-40B4-BE49-F238E27FC236}">
              <a16:creationId xmlns:a16="http://schemas.microsoft.com/office/drawing/2014/main" id="{B5224B1E-C32B-4E5C-99B7-61DF2E757989}"/>
            </a:ext>
          </a:extLst>
        </xdr:cNvPr>
        <xdr:cNvCxnSpPr/>
      </xdr:nvCxnSpPr>
      <xdr:spPr>
        <a:xfrm flipV="1">
          <a:off x="16318864" y="9535885"/>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552" name="【保健センター・保健所】&#10;有形固定資産減価償却率最小値テキスト">
          <a:extLst>
            <a:ext uri="{FF2B5EF4-FFF2-40B4-BE49-F238E27FC236}">
              <a16:creationId xmlns:a16="http://schemas.microsoft.com/office/drawing/2014/main" id="{4EA27349-2F59-4187-B343-2B6DD5D7DF65}"/>
            </a:ext>
          </a:extLst>
        </xdr:cNvPr>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553" name="直線コネクタ 552">
          <a:extLst>
            <a:ext uri="{FF2B5EF4-FFF2-40B4-BE49-F238E27FC236}">
              <a16:creationId xmlns:a16="http://schemas.microsoft.com/office/drawing/2014/main" id="{27D2C390-1729-45AC-9A2D-73265550B6C7}"/>
            </a:ext>
          </a:extLst>
        </xdr:cNvPr>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52812</xdr:rowOff>
    </xdr:from>
    <xdr:ext cx="340478" cy="259045"/>
    <xdr:sp macro="" textlink="">
      <xdr:nvSpPr>
        <xdr:cNvPr id="554" name="【保健センター・保健所】&#10;有形固定資産減価償却率最大値テキスト">
          <a:extLst>
            <a:ext uri="{FF2B5EF4-FFF2-40B4-BE49-F238E27FC236}">
              <a16:creationId xmlns:a16="http://schemas.microsoft.com/office/drawing/2014/main" id="{70F1467F-3246-4224-A577-2FB9C6CC18E7}"/>
            </a:ext>
          </a:extLst>
        </xdr:cNvPr>
        <xdr:cNvSpPr txBox="1"/>
      </xdr:nvSpPr>
      <xdr:spPr>
        <a:xfrm>
          <a:off x="16357600" y="931111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106135</xdr:rowOff>
    </xdr:from>
    <xdr:to>
      <xdr:col>86</xdr:col>
      <xdr:colOff>25400</xdr:colOff>
      <xdr:row>55</xdr:row>
      <xdr:rowOff>106135</xdr:rowOff>
    </xdr:to>
    <xdr:cxnSp macro="">
      <xdr:nvCxnSpPr>
        <xdr:cNvPr id="555" name="直線コネクタ 554">
          <a:extLst>
            <a:ext uri="{FF2B5EF4-FFF2-40B4-BE49-F238E27FC236}">
              <a16:creationId xmlns:a16="http://schemas.microsoft.com/office/drawing/2014/main" id="{E8FDC486-C00B-4D50-B7B8-5B04704EC06A}"/>
            </a:ext>
          </a:extLst>
        </xdr:cNvPr>
        <xdr:cNvCxnSpPr/>
      </xdr:nvCxnSpPr>
      <xdr:spPr>
        <a:xfrm>
          <a:off x="16230600" y="9535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130101</xdr:rowOff>
    </xdr:from>
    <xdr:ext cx="405111" cy="259045"/>
    <xdr:sp macro="" textlink="">
      <xdr:nvSpPr>
        <xdr:cNvPr id="556" name="【保健センター・保健所】&#10;有形固定資産減価償却率平均値テキスト">
          <a:extLst>
            <a:ext uri="{FF2B5EF4-FFF2-40B4-BE49-F238E27FC236}">
              <a16:creationId xmlns:a16="http://schemas.microsoft.com/office/drawing/2014/main" id="{863E1E1C-30F5-4360-B0DE-78E29B47BD41}"/>
            </a:ext>
          </a:extLst>
        </xdr:cNvPr>
        <xdr:cNvSpPr txBox="1"/>
      </xdr:nvSpPr>
      <xdr:spPr>
        <a:xfrm>
          <a:off x="16357600" y="102456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151674</xdr:rowOff>
    </xdr:from>
    <xdr:to>
      <xdr:col>85</xdr:col>
      <xdr:colOff>177800</xdr:colOff>
      <xdr:row>60</xdr:row>
      <xdr:rowOff>81824</xdr:rowOff>
    </xdr:to>
    <xdr:sp macro="" textlink="">
      <xdr:nvSpPr>
        <xdr:cNvPr id="557" name="フローチャート: 判断 556">
          <a:extLst>
            <a:ext uri="{FF2B5EF4-FFF2-40B4-BE49-F238E27FC236}">
              <a16:creationId xmlns:a16="http://schemas.microsoft.com/office/drawing/2014/main" id="{5BE7042A-C9B0-4534-A533-4949D8BC5964}"/>
            </a:ext>
          </a:extLst>
        </xdr:cNvPr>
        <xdr:cNvSpPr/>
      </xdr:nvSpPr>
      <xdr:spPr>
        <a:xfrm>
          <a:off x="16268700" y="10267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114119</xdr:rowOff>
    </xdr:from>
    <xdr:to>
      <xdr:col>81</xdr:col>
      <xdr:colOff>101600</xdr:colOff>
      <xdr:row>60</xdr:row>
      <xdr:rowOff>44269</xdr:rowOff>
    </xdr:to>
    <xdr:sp macro="" textlink="">
      <xdr:nvSpPr>
        <xdr:cNvPr id="558" name="フローチャート: 判断 557">
          <a:extLst>
            <a:ext uri="{FF2B5EF4-FFF2-40B4-BE49-F238E27FC236}">
              <a16:creationId xmlns:a16="http://schemas.microsoft.com/office/drawing/2014/main" id="{7D51B117-9C53-4BAA-8D4B-F14CF20189D3}"/>
            </a:ext>
          </a:extLst>
        </xdr:cNvPr>
        <xdr:cNvSpPr/>
      </xdr:nvSpPr>
      <xdr:spPr>
        <a:xfrm>
          <a:off x="15430500" y="1022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86360</xdr:rowOff>
    </xdr:from>
    <xdr:to>
      <xdr:col>76</xdr:col>
      <xdr:colOff>165100</xdr:colOff>
      <xdr:row>60</xdr:row>
      <xdr:rowOff>16510</xdr:rowOff>
    </xdr:to>
    <xdr:sp macro="" textlink="">
      <xdr:nvSpPr>
        <xdr:cNvPr id="559" name="フローチャート: 判断 558">
          <a:extLst>
            <a:ext uri="{FF2B5EF4-FFF2-40B4-BE49-F238E27FC236}">
              <a16:creationId xmlns:a16="http://schemas.microsoft.com/office/drawing/2014/main" id="{31A1064C-B36D-4893-A74E-0F9BD4494B47}"/>
            </a:ext>
          </a:extLst>
        </xdr:cNvPr>
        <xdr:cNvSpPr/>
      </xdr:nvSpPr>
      <xdr:spPr>
        <a:xfrm>
          <a:off x="14541500" y="1020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68399</xdr:rowOff>
    </xdr:from>
    <xdr:to>
      <xdr:col>72</xdr:col>
      <xdr:colOff>38100</xdr:colOff>
      <xdr:row>59</xdr:row>
      <xdr:rowOff>169999</xdr:rowOff>
    </xdr:to>
    <xdr:sp macro="" textlink="">
      <xdr:nvSpPr>
        <xdr:cNvPr id="560" name="フローチャート: 判断 559">
          <a:extLst>
            <a:ext uri="{FF2B5EF4-FFF2-40B4-BE49-F238E27FC236}">
              <a16:creationId xmlns:a16="http://schemas.microsoft.com/office/drawing/2014/main" id="{EA90F078-62C1-4167-AAA3-6FECA1E094E4}"/>
            </a:ext>
          </a:extLst>
        </xdr:cNvPr>
        <xdr:cNvSpPr/>
      </xdr:nvSpPr>
      <xdr:spPr>
        <a:xfrm>
          <a:off x="13652500" y="1018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87993</xdr:rowOff>
    </xdr:from>
    <xdr:to>
      <xdr:col>67</xdr:col>
      <xdr:colOff>101600</xdr:colOff>
      <xdr:row>60</xdr:row>
      <xdr:rowOff>18143</xdr:rowOff>
    </xdr:to>
    <xdr:sp macro="" textlink="">
      <xdr:nvSpPr>
        <xdr:cNvPr id="561" name="フローチャート: 判断 560">
          <a:extLst>
            <a:ext uri="{FF2B5EF4-FFF2-40B4-BE49-F238E27FC236}">
              <a16:creationId xmlns:a16="http://schemas.microsoft.com/office/drawing/2014/main" id="{DB0BED4F-571A-4D22-8AA3-B21E08F0E5F7}"/>
            </a:ext>
          </a:extLst>
        </xdr:cNvPr>
        <xdr:cNvSpPr/>
      </xdr:nvSpPr>
      <xdr:spPr>
        <a:xfrm>
          <a:off x="12763500" y="1020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62" name="テキスト ボックス 561">
          <a:extLst>
            <a:ext uri="{FF2B5EF4-FFF2-40B4-BE49-F238E27FC236}">
              <a16:creationId xmlns:a16="http://schemas.microsoft.com/office/drawing/2014/main" id="{B62D3908-FFD4-4148-97FE-CA3CEE502888}"/>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63" name="テキスト ボックス 562">
          <a:extLst>
            <a:ext uri="{FF2B5EF4-FFF2-40B4-BE49-F238E27FC236}">
              <a16:creationId xmlns:a16="http://schemas.microsoft.com/office/drawing/2014/main" id="{BC21D00D-F1BC-4891-BC39-997F22194C62}"/>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64" name="テキスト ボックス 563">
          <a:extLst>
            <a:ext uri="{FF2B5EF4-FFF2-40B4-BE49-F238E27FC236}">
              <a16:creationId xmlns:a16="http://schemas.microsoft.com/office/drawing/2014/main" id="{5689A29D-0F20-4B87-96D0-1D9BFEFD57E2}"/>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65" name="テキスト ボックス 564">
          <a:extLst>
            <a:ext uri="{FF2B5EF4-FFF2-40B4-BE49-F238E27FC236}">
              <a16:creationId xmlns:a16="http://schemas.microsoft.com/office/drawing/2014/main" id="{F1042FA7-34AF-4018-A3E6-6F3E627A981A}"/>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66" name="テキスト ボックス 565">
          <a:extLst>
            <a:ext uri="{FF2B5EF4-FFF2-40B4-BE49-F238E27FC236}">
              <a16:creationId xmlns:a16="http://schemas.microsoft.com/office/drawing/2014/main" id="{02DD2E5D-5668-4487-AE99-AE2746101D49}"/>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61</xdr:row>
      <xdr:rowOff>6350</xdr:rowOff>
    </xdr:from>
    <xdr:to>
      <xdr:col>76</xdr:col>
      <xdr:colOff>165100</xdr:colOff>
      <xdr:row>61</xdr:row>
      <xdr:rowOff>107950</xdr:rowOff>
    </xdr:to>
    <xdr:sp macro="" textlink="">
      <xdr:nvSpPr>
        <xdr:cNvPr id="567" name="楕円 566">
          <a:extLst>
            <a:ext uri="{FF2B5EF4-FFF2-40B4-BE49-F238E27FC236}">
              <a16:creationId xmlns:a16="http://schemas.microsoft.com/office/drawing/2014/main" id="{994C3372-DAF8-44E7-83D6-D29EB80FB3D2}"/>
            </a:ext>
          </a:extLst>
        </xdr:cNvPr>
        <xdr:cNvSpPr/>
      </xdr:nvSpPr>
      <xdr:spPr>
        <a:xfrm>
          <a:off x="14541500" y="1046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145143</xdr:rowOff>
    </xdr:from>
    <xdr:to>
      <xdr:col>72</xdr:col>
      <xdr:colOff>38100</xdr:colOff>
      <xdr:row>61</xdr:row>
      <xdr:rowOff>75293</xdr:rowOff>
    </xdr:to>
    <xdr:sp macro="" textlink="">
      <xdr:nvSpPr>
        <xdr:cNvPr id="568" name="楕円 567">
          <a:extLst>
            <a:ext uri="{FF2B5EF4-FFF2-40B4-BE49-F238E27FC236}">
              <a16:creationId xmlns:a16="http://schemas.microsoft.com/office/drawing/2014/main" id="{96C312DD-1252-4044-A1B6-BCA95A275A2A}"/>
            </a:ext>
          </a:extLst>
        </xdr:cNvPr>
        <xdr:cNvSpPr/>
      </xdr:nvSpPr>
      <xdr:spPr>
        <a:xfrm>
          <a:off x="13652500" y="10432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24493</xdr:rowOff>
    </xdr:from>
    <xdr:to>
      <xdr:col>76</xdr:col>
      <xdr:colOff>114300</xdr:colOff>
      <xdr:row>61</xdr:row>
      <xdr:rowOff>57150</xdr:rowOff>
    </xdr:to>
    <xdr:cxnSp macro="">
      <xdr:nvCxnSpPr>
        <xdr:cNvPr id="569" name="直線コネクタ 568">
          <a:extLst>
            <a:ext uri="{FF2B5EF4-FFF2-40B4-BE49-F238E27FC236}">
              <a16:creationId xmlns:a16="http://schemas.microsoft.com/office/drawing/2014/main" id="{A555F797-727F-42CB-9DED-E3B50D842389}"/>
            </a:ext>
          </a:extLst>
        </xdr:cNvPr>
        <xdr:cNvCxnSpPr/>
      </xdr:nvCxnSpPr>
      <xdr:spPr>
        <a:xfrm>
          <a:off x="13703300" y="104829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60796</xdr:rowOff>
    </xdr:from>
    <xdr:ext cx="405111" cy="259045"/>
    <xdr:sp macro="" textlink="">
      <xdr:nvSpPr>
        <xdr:cNvPr id="570" name="n_1aveValue【保健センター・保健所】&#10;有形固定資産減価償却率">
          <a:extLst>
            <a:ext uri="{FF2B5EF4-FFF2-40B4-BE49-F238E27FC236}">
              <a16:creationId xmlns:a16="http://schemas.microsoft.com/office/drawing/2014/main" id="{DDDA1903-70B3-4782-8FBE-21E2AFE290A7}"/>
            </a:ext>
          </a:extLst>
        </xdr:cNvPr>
        <xdr:cNvSpPr txBox="1"/>
      </xdr:nvSpPr>
      <xdr:spPr>
        <a:xfrm>
          <a:off x="15266044" y="10004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33037</xdr:rowOff>
    </xdr:from>
    <xdr:ext cx="405111" cy="259045"/>
    <xdr:sp macro="" textlink="">
      <xdr:nvSpPr>
        <xdr:cNvPr id="571" name="n_2aveValue【保健センター・保健所】&#10;有形固定資産減価償却率">
          <a:extLst>
            <a:ext uri="{FF2B5EF4-FFF2-40B4-BE49-F238E27FC236}">
              <a16:creationId xmlns:a16="http://schemas.microsoft.com/office/drawing/2014/main" id="{3FEE69CA-7B1E-459E-B77D-053A01A95102}"/>
            </a:ext>
          </a:extLst>
        </xdr:cNvPr>
        <xdr:cNvSpPr txBox="1"/>
      </xdr:nvSpPr>
      <xdr:spPr>
        <a:xfrm>
          <a:off x="14389744" y="9977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15076</xdr:rowOff>
    </xdr:from>
    <xdr:ext cx="405111" cy="259045"/>
    <xdr:sp macro="" textlink="">
      <xdr:nvSpPr>
        <xdr:cNvPr id="572" name="n_3aveValue【保健センター・保健所】&#10;有形固定資産減価償却率">
          <a:extLst>
            <a:ext uri="{FF2B5EF4-FFF2-40B4-BE49-F238E27FC236}">
              <a16:creationId xmlns:a16="http://schemas.microsoft.com/office/drawing/2014/main" id="{2A2DCE0C-7F57-4DF6-A661-7CB4047216F9}"/>
            </a:ext>
          </a:extLst>
        </xdr:cNvPr>
        <xdr:cNvSpPr txBox="1"/>
      </xdr:nvSpPr>
      <xdr:spPr>
        <a:xfrm>
          <a:off x="13500744" y="99591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34670</xdr:rowOff>
    </xdr:from>
    <xdr:ext cx="405111" cy="259045"/>
    <xdr:sp macro="" textlink="">
      <xdr:nvSpPr>
        <xdr:cNvPr id="573" name="n_4aveValue【保健センター・保健所】&#10;有形固定資産減価償却率">
          <a:extLst>
            <a:ext uri="{FF2B5EF4-FFF2-40B4-BE49-F238E27FC236}">
              <a16:creationId xmlns:a16="http://schemas.microsoft.com/office/drawing/2014/main" id="{EA7DFC1F-654C-44FA-8889-EB07CF2DC9E5}"/>
            </a:ext>
          </a:extLst>
        </xdr:cNvPr>
        <xdr:cNvSpPr txBox="1"/>
      </xdr:nvSpPr>
      <xdr:spPr>
        <a:xfrm>
          <a:off x="12611744" y="99787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99077</xdr:rowOff>
    </xdr:from>
    <xdr:ext cx="405111" cy="259045"/>
    <xdr:sp macro="" textlink="">
      <xdr:nvSpPr>
        <xdr:cNvPr id="574" name="n_2mainValue【保健センター・保健所】&#10;有形固定資産減価償却率">
          <a:extLst>
            <a:ext uri="{FF2B5EF4-FFF2-40B4-BE49-F238E27FC236}">
              <a16:creationId xmlns:a16="http://schemas.microsoft.com/office/drawing/2014/main" id="{74D775BB-BAC0-4E8A-B49C-6137E6A550E0}"/>
            </a:ext>
          </a:extLst>
        </xdr:cNvPr>
        <xdr:cNvSpPr txBox="1"/>
      </xdr:nvSpPr>
      <xdr:spPr>
        <a:xfrm>
          <a:off x="14389744" y="1055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66420</xdr:rowOff>
    </xdr:from>
    <xdr:ext cx="405111" cy="259045"/>
    <xdr:sp macro="" textlink="">
      <xdr:nvSpPr>
        <xdr:cNvPr id="575" name="n_3mainValue【保健センター・保健所】&#10;有形固定資産減価償却率">
          <a:extLst>
            <a:ext uri="{FF2B5EF4-FFF2-40B4-BE49-F238E27FC236}">
              <a16:creationId xmlns:a16="http://schemas.microsoft.com/office/drawing/2014/main" id="{09FA7FF5-BF72-4092-8C1F-3181801364A5}"/>
            </a:ext>
          </a:extLst>
        </xdr:cNvPr>
        <xdr:cNvSpPr txBox="1"/>
      </xdr:nvSpPr>
      <xdr:spPr>
        <a:xfrm>
          <a:off x="13500744" y="105248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76" name="正方形/長方形 575">
          <a:extLst>
            <a:ext uri="{FF2B5EF4-FFF2-40B4-BE49-F238E27FC236}">
              <a16:creationId xmlns:a16="http://schemas.microsoft.com/office/drawing/2014/main" id="{1E676C51-0F5B-407F-88FA-2519F2D9DC2F}"/>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7" name="正方形/長方形 576">
          <a:extLst>
            <a:ext uri="{FF2B5EF4-FFF2-40B4-BE49-F238E27FC236}">
              <a16:creationId xmlns:a16="http://schemas.microsoft.com/office/drawing/2014/main" id="{9EDD711C-6FEC-4537-B727-F228A8662B44}"/>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8" name="正方形/長方形 577">
          <a:extLst>
            <a:ext uri="{FF2B5EF4-FFF2-40B4-BE49-F238E27FC236}">
              <a16:creationId xmlns:a16="http://schemas.microsoft.com/office/drawing/2014/main" id="{8FABEC00-6ACD-41F3-A847-D5651BAB677E}"/>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9" name="正方形/長方形 578">
          <a:extLst>
            <a:ext uri="{FF2B5EF4-FFF2-40B4-BE49-F238E27FC236}">
              <a16:creationId xmlns:a16="http://schemas.microsoft.com/office/drawing/2014/main" id="{8BC7D6CD-355B-43BB-87D5-FD27C3A0D909}"/>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80" name="正方形/長方形 579">
          <a:extLst>
            <a:ext uri="{FF2B5EF4-FFF2-40B4-BE49-F238E27FC236}">
              <a16:creationId xmlns:a16="http://schemas.microsoft.com/office/drawing/2014/main" id="{ED6651B3-E78E-4BA4-9F6E-43DEC4A359C2}"/>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81" name="正方形/長方形 580">
          <a:extLst>
            <a:ext uri="{FF2B5EF4-FFF2-40B4-BE49-F238E27FC236}">
              <a16:creationId xmlns:a16="http://schemas.microsoft.com/office/drawing/2014/main" id="{B79DA3A0-7691-4AB9-9A9F-7A54C056F6F1}"/>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82" name="正方形/長方形 581">
          <a:extLst>
            <a:ext uri="{FF2B5EF4-FFF2-40B4-BE49-F238E27FC236}">
              <a16:creationId xmlns:a16="http://schemas.microsoft.com/office/drawing/2014/main" id="{8D48B14C-654A-4FE9-A253-687FD45AEC5F}"/>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83" name="正方形/長方形 582">
          <a:extLst>
            <a:ext uri="{FF2B5EF4-FFF2-40B4-BE49-F238E27FC236}">
              <a16:creationId xmlns:a16="http://schemas.microsoft.com/office/drawing/2014/main" id="{B3BB7828-F3C8-4899-BDBD-89D8EAB06BCD}"/>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84" name="テキスト ボックス 583">
          <a:extLst>
            <a:ext uri="{FF2B5EF4-FFF2-40B4-BE49-F238E27FC236}">
              <a16:creationId xmlns:a16="http://schemas.microsoft.com/office/drawing/2014/main" id="{AAB9E985-1EA9-4AB6-83B5-58DDC0735276}"/>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85" name="直線コネクタ 584">
          <a:extLst>
            <a:ext uri="{FF2B5EF4-FFF2-40B4-BE49-F238E27FC236}">
              <a16:creationId xmlns:a16="http://schemas.microsoft.com/office/drawing/2014/main" id="{7D1CA63B-E504-4597-BB36-1ED83ABAC817}"/>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86" name="直線コネクタ 585">
          <a:extLst>
            <a:ext uri="{FF2B5EF4-FFF2-40B4-BE49-F238E27FC236}">
              <a16:creationId xmlns:a16="http://schemas.microsoft.com/office/drawing/2014/main" id="{817EF1FA-4035-4FCE-9C05-C16597435841}"/>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87" name="テキスト ボックス 586">
          <a:extLst>
            <a:ext uri="{FF2B5EF4-FFF2-40B4-BE49-F238E27FC236}">
              <a16:creationId xmlns:a16="http://schemas.microsoft.com/office/drawing/2014/main" id="{0A875922-3862-400A-907E-EF573F06A199}"/>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88" name="直線コネクタ 587">
          <a:extLst>
            <a:ext uri="{FF2B5EF4-FFF2-40B4-BE49-F238E27FC236}">
              <a16:creationId xmlns:a16="http://schemas.microsoft.com/office/drawing/2014/main" id="{0619AEB1-E86E-4FB6-B88A-D11FBCCAD9C7}"/>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89" name="テキスト ボックス 588">
          <a:extLst>
            <a:ext uri="{FF2B5EF4-FFF2-40B4-BE49-F238E27FC236}">
              <a16:creationId xmlns:a16="http://schemas.microsoft.com/office/drawing/2014/main" id="{1957704E-9414-4B5C-9079-2CE7EA637A2D}"/>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90" name="直線コネクタ 589">
          <a:extLst>
            <a:ext uri="{FF2B5EF4-FFF2-40B4-BE49-F238E27FC236}">
              <a16:creationId xmlns:a16="http://schemas.microsoft.com/office/drawing/2014/main" id="{93BE398C-C968-4696-93EC-C5FB0A95B0DB}"/>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91" name="テキスト ボックス 590">
          <a:extLst>
            <a:ext uri="{FF2B5EF4-FFF2-40B4-BE49-F238E27FC236}">
              <a16:creationId xmlns:a16="http://schemas.microsoft.com/office/drawing/2014/main" id="{9AF91A0B-9199-48D5-AB0A-2ACC3089ABDD}"/>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92" name="直線コネクタ 591">
          <a:extLst>
            <a:ext uri="{FF2B5EF4-FFF2-40B4-BE49-F238E27FC236}">
              <a16:creationId xmlns:a16="http://schemas.microsoft.com/office/drawing/2014/main" id="{66CA9AA8-D8C6-40E2-B8FE-0329FFC3CC4A}"/>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93" name="テキスト ボックス 592">
          <a:extLst>
            <a:ext uri="{FF2B5EF4-FFF2-40B4-BE49-F238E27FC236}">
              <a16:creationId xmlns:a16="http://schemas.microsoft.com/office/drawing/2014/main" id="{2826A8BB-3636-416A-AC1A-AB04063B81A9}"/>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94" name="直線コネクタ 593">
          <a:extLst>
            <a:ext uri="{FF2B5EF4-FFF2-40B4-BE49-F238E27FC236}">
              <a16:creationId xmlns:a16="http://schemas.microsoft.com/office/drawing/2014/main" id="{E84D5FCF-B5B7-4DAB-B4EA-FF59A39F6EF0}"/>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95" name="テキスト ボックス 594">
          <a:extLst>
            <a:ext uri="{FF2B5EF4-FFF2-40B4-BE49-F238E27FC236}">
              <a16:creationId xmlns:a16="http://schemas.microsoft.com/office/drawing/2014/main" id="{3515EA6E-DABA-4114-BA64-9B349A30948D}"/>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96" name="直線コネクタ 595">
          <a:extLst>
            <a:ext uri="{FF2B5EF4-FFF2-40B4-BE49-F238E27FC236}">
              <a16:creationId xmlns:a16="http://schemas.microsoft.com/office/drawing/2014/main" id="{F1B3D957-3854-46A3-BC96-B939D5C6DE2E}"/>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97" name="テキスト ボックス 596">
          <a:extLst>
            <a:ext uri="{FF2B5EF4-FFF2-40B4-BE49-F238E27FC236}">
              <a16:creationId xmlns:a16="http://schemas.microsoft.com/office/drawing/2014/main" id="{73E55A14-273A-40C5-9211-3B5847692193}"/>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8" name="【保健センター・保健所】&#10;一人当たり面積グラフ枠">
          <a:extLst>
            <a:ext uri="{FF2B5EF4-FFF2-40B4-BE49-F238E27FC236}">
              <a16:creationId xmlns:a16="http://schemas.microsoft.com/office/drawing/2014/main" id="{13F3A310-094B-46F4-AEFC-8F8C95D061E8}"/>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120650</xdr:rowOff>
    </xdr:from>
    <xdr:to>
      <xdr:col>116</xdr:col>
      <xdr:colOff>62864</xdr:colOff>
      <xdr:row>64</xdr:row>
      <xdr:rowOff>50800</xdr:rowOff>
    </xdr:to>
    <xdr:cxnSp macro="">
      <xdr:nvCxnSpPr>
        <xdr:cNvPr id="599" name="直線コネクタ 598">
          <a:extLst>
            <a:ext uri="{FF2B5EF4-FFF2-40B4-BE49-F238E27FC236}">
              <a16:creationId xmlns:a16="http://schemas.microsoft.com/office/drawing/2014/main" id="{1321A49B-6714-4CCF-B660-CD14FF9C9D96}"/>
            </a:ext>
          </a:extLst>
        </xdr:cNvPr>
        <xdr:cNvCxnSpPr/>
      </xdr:nvCxnSpPr>
      <xdr:spPr>
        <a:xfrm flipV="1">
          <a:off x="22160864" y="9550400"/>
          <a:ext cx="0" cy="1473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54627</xdr:rowOff>
    </xdr:from>
    <xdr:ext cx="469744" cy="259045"/>
    <xdr:sp macro="" textlink="">
      <xdr:nvSpPr>
        <xdr:cNvPr id="600" name="【保健センター・保健所】&#10;一人当たり面積最小値テキスト">
          <a:extLst>
            <a:ext uri="{FF2B5EF4-FFF2-40B4-BE49-F238E27FC236}">
              <a16:creationId xmlns:a16="http://schemas.microsoft.com/office/drawing/2014/main" id="{9EC8A3F9-CF5D-440F-8C99-37A6FB0F8901}"/>
            </a:ext>
          </a:extLst>
        </xdr:cNvPr>
        <xdr:cNvSpPr txBox="1"/>
      </xdr:nvSpPr>
      <xdr:spPr>
        <a:xfrm>
          <a:off x="22199600" y="11027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50800</xdr:rowOff>
    </xdr:from>
    <xdr:to>
      <xdr:col>116</xdr:col>
      <xdr:colOff>152400</xdr:colOff>
      <xdr:row>64</xdr:row>
      <xdr:rowOff>50800</xdr:rowOff>
    </xdr:to>
    <xdr:cxnSp macro="">
      <xdr:nvCxnSpPr>
        <xdr:cNvPr id="601" name="直線コネクタ 600">
          <a:extLst>
            <a:ext uri="{FF2B5EF4-FFF2-40B4-BE49-F238E27FC236}">
              <a16:creationId xmlns:a16="http://schemas.microsoft.com/office/drawing/2014/main" id="{F3A71261-FFB3-42BC-925E-91085FFA447B}"/>
            </a:ext>
          </a:extLst>
        </xdr:cNvPr>
        <xdr:cNvCxnSpPr/>
      </xdr:nvCxnSpPr>
      <xdr:spPr>
        <a:xfrm>
          <a:off x="22072600" y="1102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67327</xdr:rowOff>
    </xdr:from>
    <xdr:ext cx="469744" cy="259045"/>
    <xdr:sp macro="" textlink="">
      <xdr:nvSpPr>
        <xdr:cNvPr id="602" name="【保健センター・保健所】&#10;一人当たり面積最大値テキスト">
          <a:extLst>
            <a:ext uri="{FF2B5EF4-FFF2-40B4-BE49-F238E27FC236}">
              <a16:creationId xmlns:a16="http://schemas.microsoft.com/office/drawing/2014/main" id="{D60D74E5-796E-42AF-8E48-B97A95C55BEC}"/>
            </a:ext>
          </a:extLst>
        </xdr:cNvPr>
        <xdr:cNvSpPr txBox="1"/>
      </xdr:nvSpPr>
      <xdr:spPr>
        <a:xfrm>
          <a:off x="22199600" y="932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120650</xdr:rowOff>
    </xdr:from>
    <xdr:to>
      <xdr:col>116</xdr:col>
      <xdr:colOff>152400</xdr:colOff>
      <xdr:row>55</xdr:row>
      <xdr:rowOff>120650</xdr:rowOff>
    </xdr:to>
    <xdr:cxnSp macro="">
      <xdr:nvCxnSpPr>
        <xdr:cNvPr id="603" name="直線コネクタ 602">
          <a:extLst>
            <a:ext uri="{FF2B5EF4-FFF2-40B4-BE49-F238E27FC236}">
              <a16:creationId xmlns:a16="http://schemas.microsoft.com/office/drawing/2014/main" id="{595D3D5A-649F-45C2-834D-8C8C98DD8AC5}"/>
            </a:ext>
          </a:extLst>
        </xdr:cNvPr>
        <xdr:cNvCxnSpPr/>
      </xdr:nvCxnSpPr>
      <xdr:spPr>
        <a:xfrm>
          <a:off x="22072600" y="9550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156227</xdr:rowOff>
    </xdr:from>
    <xdr:ext cx="469744" cy="259045"/>
    <xdr:sp macro="" textlink="">
      <xdr:nvSpPr>
        <xdr:cNvPr id="604" name="【保健センター・保健所】&#10;一人当たり面積平均値テキスト">
          <a:extLst>
            <a:ext uri="{FF2B5EF4-FFF2-40B4-BE49-F238E27FC236}">
              <a16:creationId xmlns:a16="http://schemas.microsoft.com/office/drawing/2014/main" id="{2BAF425E-8DE7-4384-A7E7-ABDB468A3CAB}"/>
            </a:ext>
          </a:extLst>
        </xdr:cNvPr>
        <xdr:cNvSpPr txBox="1"/>
      </xdr:nvSpPr>
      <xdr:spPr>
        <a:xfrm>
          <a:off x="22199600" y="10443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6350</xdr:rowOff>
    </xdr:from>
    <xdr:to>
      <xdr:col>116</xdr:col>
      <xdr:colOff>114300</xdr:colOff>
      <xdr:row>61</xdr:row>
      <xdr:rowOff>107950</xdr:rowOff>
    </xdr:to>
    <xdr:sp macro="" textlink="">
      <xdr:nvSpPr>
        <xdr:cNvPr id="605" name="フローチャート: 判断 604">
          <a:extLst>
            <a:ext uri="{FF2B5EF4-FFF2-40B4-BE49-F238E27FC236}">
              <a16:creationId xmlns:a16="http://schemas.microsoft.com/office/drawing/2014/main" id="{FD22CB6A-47D2-4FE8-95D9-52BEFBE40497}"/>
            </a:ext>
          </a:extLst>
        </xdr:cNvPr>
        <xdr:cNvSpPr/>
      </xdr:nvSpPr>
      <xdr:spPr>
        <a:xfrm>
          <a:off x="22110700" y="104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165100</xdr:rowOff>
    </xdr:from>
    <xdr:to>
      <xdr:col>112</xdr:col>
      <xdr:colOff>38100</xdr:colOff>
      <xdr:row>61</xdr:row>
      <xdr:rowOff>95250</xdr:rowOff>
    </xdr:to>
    <xdr:sp macro="" textlink="">
      <xdr:nvSpPr>
        <xdr:cNvPr id="606" name="フローチャート: 判断 605">
          <a:extLst>
            <a:ext uri="{FF2B5EF4-FFF2-40B4-BE49-F238E27FC236}">
              <a16:creationId xmlns:a16="http://schemas.microsoft.com/office/drawing/2014/main" id="{F43BEDF7-DB0A-4675-8559-2A9664FA2ADF}"/>
            </a:ext>
          </a:extLst>
        </xdr:cNvPr>
        <xdr:cNvSpPr/>
      </xdr:nvSpPr>
      <xdr:spPr>
        <a:xfrm>
          <a:off x="21272500" y="1045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19050</xdr:rowOff>
    </xdr:from>
    <xdr:to>
      <xdr:col>107</xdr:col>
      <xdr:colOff>101600</xdr:colOff>
      <xdr:row>61</xdr:row>
      <xdr:rowOff>120650</xdr:rowOff>
    </xdr:to>
    <xdr:sp macro="" textlink="">
      <xdr:nvSpPr>
        <xdr:cNvPr id="607" name="フローチャート: 判断 606">
          <a:extLst>
            <a:ext uri="{FF2B5EF4-FFF2-40B4-BE49-F238E27FC236}">
              <a16:creationId xmlns:a16="http://schemas.microsoft.com/office/drawing/2014/main" id="{AB68DEC5-F433-4A28-95A9-FA12CC08C710}"/>
            </a:ext>
          </a:extLst>
        </xdr:cNvPr>
        <xdr:cNvSpPr/>
      </xdr:nvSpPr>
      <xdr:spPr>
        <a:xfrm>
          <a:off x="20383500" y="1047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31750</xdr:rowOff>
    </xdr:from>
    <xdr:to>
      <xdr:col>102</xdr:col>
      <xdr:colOff>165100</xdr:colOff>
      <xdr:row>61</xdr:row>
      <xdr:rowOff>133350</xdr:rowOff>
    </xdr:to>
    <xdr:sp macro="" textlink="">
      <xdr:nvSpPr>
        <xdr:cNvPr id="608" name="フローチャート: 判断 607">
          <a:extLst>
            <a:ext uri="{FF2B5EF4-FFF2-40B4-BE49-F238E27FC236}">
              <a16:creationId xmlns:a16="http://schemas.microsoft.com/office/drawing/2014/main" id="{FB25DDA7-5C35-48FE-B06A-74B5F862AF0D}"/>
            </a:ext>
          </a:extLst>
        </xdr:cNvPr>
        <xdr:cNvSpPr/>
      </xdr:nvSpPr>
      <xdr:spPr>
        <a:xfrm>
          <a:off x="19494500" y="1049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19050</xdr:rowOff>
    </xdr:from>
    <xdr:to>
      <xdr:col>98</xdr:col>
      <xdr:colOff>38100</xdr:colOff>
      <xdr:row>61</xdr:row>
      <xdr:rowOff>120650</xdr:rowOff>
    </xdr:to>
    <xdr:sp macro="" textlink="">
      <xdr:nvSpPr>
        <xdr:cNvPr id="609" name="フローチャート: 判断 608">
          <a:extLst>
            <a:ext uri="{FF2B5EF4-FFF2-40B4-BE49-F238E27FC236}">
              <a16:creationId xmlns:a16="http://schemas.microsoft.com/office/drawing/2014/main" id="{7C53032A-2AC7-4D06-A00F-F70C5A235D65}"/>
            </a:ext>
          </a:extLst>
        </xdr:cNvPr>
        <xdr:cNvSpPr/>
      </xdr:nvSpPr>
      <xdr:spPr>
        <a:xfrm>
          <a:off x="18605500" y="1047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10" name="テキスト ボックス 609">
          <a:extLst>
            <a:ext uri="{FF2B5EF4-FFF2-40B4-BE49-F238E27FC236}">
              <a16:creationId xmlns:a16="http://schemas.microsoft.com/office/drawing/2014/main" id="{2C139EBF-F065-4646-8D6A-AEE3445F90C3}"/>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11" name="テキスト ボックス 610">
          <a:extLst>
            <a:ext uri="{FF2B5EF4-FFF2-40B4-BE49-F238E27FC236}">
              <a16:creationId xmlns:a16="http://schemas.microsoft.com/office/drawing/2014/main" id="{F8070ACA-6590-452F-A8E7-4E48CAEF356D}"/>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12" name="テキスト ボックス 611">
          <a:extLst>
            <a:ext uri="{FF2B5EF4-FFF2-40B4-BE49-F238E27FC236}">
              <a16:creationId xmlns:a16="http://schemas.microsoft.com/office/drawing/2014/main" id="{8AB98D8D-2B17-4E3F-8411-EE7A2E35E3C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13" name="テキスト ボックス 612">
          <a:extLst>
            <a:ext uri="{FF2B5EF4-FFF2-40B4-BE49-F238E27FC236}">
              <a16:creationId xmlns:a16="http://schemas.microsoft.com/office/drawing/2014/main" id="{E66312A5-F0DE-43E6-8621-85D61A6FD84E}"/>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14" name="テキスト ボックス 613">
          <a:extLst>
            <a:ext uri="{FF2B5EF4-FFF2-40B4-BE49-F238E27FC236}">
              <a16:creationId xmlns:a16="http://schemas.microsoft.com/office/drawing/2014/main" id="{2A7C2B9A-E36A-4854-989C-002265373409}"/>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62</xdr:row>
      <xdr:rowOff>88900</xdr:rowOff>
    </xdr:from>
    <xdr:to>
      <xdr:col>107</xdr:col>
      <xdr:colOff>101600</xdr:colOff>
      <xdr:row>63</xdr:row>
      <xdr:rowOff>19050</xdr:rowOff>
    </xdr:to>
    <xdr:sp macro="" textlink="">
      <xdr:nvSpPr>
        <xdr:cNvPr id="615" name="楕円 614">
          <a:extLst>
            <a:ext uri="{FF2B5EF4-FFF2-40B4-BE49-F238E27FC236}">
              <a16:creationId xmlns:a16="http://schemas.microsoft.com/office/drawing/2014/main" id="{B12FAEFE-BA60-42DC-9A22-1D823E7DC8FA}"/>
            </a:ext>
          </a:extLst>
        </xdr:cNvPr>
        <xdr:cNvSpPr/>
      </xdr:nvSpPr>
      <xdr:spPr>
        <a:xfrm>
          <a:off x="20383500" y="1071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88900</xdr:rowOff>
    </xdr:from>
    <xdr:to>
      <xdr:col>102</xdr:col>
      <xdr:colOff>165100</xdr:colOff>
      <xdr:row>63</xdr:row>
      <xdr:rowOff>19050</xdr:rowOff>
    </xdr:to>
    <xdr:sp macro="" textlink="">
      <xdr:nvSpPr>
        <xdr:cNvPr id="616" name="楕円 615">
          <a:extLst>
            <a:ext uri="{FF2B5EF4-FFF2-40B4-BE49-F238E27FC236}">
              <a16:creationId xmlns:a16="http://schemas.microsoft.com/office/drawing/2014/main" id="{55DBA6BC-7A95-461A-83B7-DDB32758818E}"/>
            </a:ext>
          </a:extLst>
        </xdr:cNvPr>
        <xdr:cNvSpPr/>
      </xdr:nvSpPr>
      <xdr:spPr>
        <a:xfrm>
          <a:off x="19494500" y="1071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139700</xdr:rowOff>
    </xdr:from>
    <xdr:to>
      <xdr:col>107</xdr:col>
      <xdr:colOff>50800</xdr:colOff>
      <xdr:row>62</xdr:row>
      <xdr:rowOff>139700</xdr:rowOff>
    </xdr:to>
    <xdr:cxnSp macro="">
      <xdr:nvCxnSpPr>
        <xdr:cNvPr id="617" name="直線コネクタ 616">
          <a:extLst>
            <a:ext uri="{FF2B5EF4-FFF2-40B4-BE49-F238E27FC236}">
              <a16:creationId xmlns:a16="http://schemas.microsoft.com/office/drawing/2014/main" id="{2EF0DCA4-3120-48C5-8B1D-B50D35D69805}"/>
            </a:ext>
          </a:extLst>
        </xdr:cNvPr>
        <xdr:cNvCxnSpPr/>
      </xdr:nvCxnSpPr>
      <xdr:spPr>
        <a:xfrm>
          <a:off x="19545300" y="10769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111777</xdr:rowOff>
    </xdr:from>
    <xdr:ext cx="469744" cy="259045"/>
    <xdr:sp macro="" textlink="">
      <xdr:nvSpPr>
        <xdr:cNvPr id="618" name="n_1aveValue【保健センター・保健所】&#10;一人当たり面積">
          <a:extLst>
            <a:ext uri="{FF2B5EF4-FFF2-40B4-BE49-F238E27FC236}">
              <a16:creationId xmlns:a16="http://schemas.microsoft.com/office/drawing/2014/main" id="{EC8EF76A-8015-460C-BBFE-E44FCEE96291}"/>
            </a:ext>
          </a:extLst>
        </xdr:cNvPr>
        <xdr:cNvSpPr txBox="1"/>
      </xdr:nvSpPr>
      <xdr:spPr>
        <a:xfrm>
          <a:off x="21075727" y="10227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137177</xdr:rowOff>
    </xdr:from>
    <xdr:ext cx="469744" cy="259045"/>
    <xdr:sp macro="" textlink="">
      <xdr:nvSpPr>
        <xdr:cNvPr id="619" name="n_2aveValue【保健センター・保健所】&#10;一人当たり面積">
          <a:extLst>
            <a:ext uri="{FF2B5EF4-FFF2-40B4-BE49-F238E27FC236}">
              <a16:creationId xmlns:a16="http://schemas.microsoft.com/office/drawing/2014/main" id="{9BAFE574-E737-4AA3-BC7C-B78BDD29ABF7}"/>
            </a:ext>
          </a:extLst>
        </xdr:cNvPr>
        <xdr:cNvSpPr txBox="1"/>
      </xdr:nvSpPr>
      <xdr:spPr>
        <a:xfrm>
          <a:off x="20199427" y="10252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149877</xdr:rowOff>
    </xdr:from>
    <xdr:ext cx="469744" cy="259045"/>
    <xdr:sp macro="" textlink="">
      <xdr:nvSpPr>
        <xdr:cNvPr id="620" name="n_3aveValue【保健センター・保健所】&#10;一人当たり面積">
          <a:extLst>
            <a:ext uri="{FF2B5EF4-FFF2-40B4-BE49-F238E27FC236}">
              <a16:creationId xmlns:a16="http://schemas.microsoft.com/office/drawing/2014/main" id="{34401D3D-6630-4EC2-8AE0-631F70CDC5B8}"/>
            </a:ext>
          </a:extLst>
        </xdr:cNvPr>
        <xdr:cNvSpPr txBox="1"/>
      </xdr:nvSpPr>
      <xdr:spPr>
        <a:xfrm>
          <a:off x="19310427" y="10265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137177</xdr:rowOff>
    </xdr:from>
    <xdr:ext cx="469744" cy="259045"/>
    <xdr:sp macro="" textlink="">
      <xdr:nvSpPr>
        <xdr:cNvPr id="621" name="n_4aveValue【保健センター・保健所】&#10;一人当たり面積">
          <a:extLst>
            <a:ext uri="{FF2B5EF4-FFF2-40B4-BE49-F238E27FC236}">
              <a16:creationId xmlns:a16="http://schemas.microsoft.com/office/drawing/2014/main" id="{0DFA4105-D271-4C4C-8E41-22856FC9DF56}"/>
            </a:ext>
          </a:extLst>
        </xdr:cNvPr>
        <xdr:cNvSpPr txBox="1"/>
      </xdr:nvSpPr>
      <xdr:spPr>
        <a:xfrm>
          <a:off x="18421427" y="10252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10177</xdr:rowOff>
    </xdr:from>
    <xdr:ext cx="469744" cy="259045"/>
    <xdr:sp macro="" textlink="">
      <xdr:nvSpPr>
        <xdr:cNvPr id="622" name="n_2mainValue【保健センター・保健所】&#10;一人当たり面積">
          <a:extLst>
            <a:ext uri="{FF2B5EF4-FFF2-40B4-BE49-F238E27FC236}">
              <a16:creationId xmlns:a16="http://schemas.microsoft.com/office/drawing/2014/main" id="{22EBCEA4-7D59-45F2-A3F4-F6B245E7F41E}"/>
            </a:ext>
          </a:extLst>
        </xdr:cNvPr>
        <xdr:cNvSpPr txBox="1"/>
      </xdr:nvSpPr>
      <xdr:spPr>
        <a:xfrm>
          <a:off x="20199427" y="10811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10177</xdr:rowOff>
    </xdr:from>
    <xdr:ext cx="469744" cy="259045"/>
    <xdr:sp macro="" textlink="">
      <xdr:nvSpPr>
        <xdr:cNvPr id="623" name="n_3mainValue【保健センター・保健所】&#10;一人当たり面積">
          <a:extLst>
            <a:ext uri="{FF2B5EF4-FFF2-40B4-BE49-F238E27FC236}">
              <a16:creationId xmlns:a16="http://schemas.microsoft.com/office/drawing/2014/main" id="{C8D61D1D-5CAA-4FAF-98BC-80DCE42F3E2F}"/>
            </a:ext>
          </a:extLst>
        </xdr:cNvPr>
        <xdr:cNvSpPr txBox="1"/>
      </xdr:nvSpPr>
      <xdr:spPr>
        <a:xfrm>
          <a:off x="19310427" y="10811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4" name="正方形/長方形 623">
          <a:extLst>
            <a:ext uri="{FF2B5EF4-FFF2-40B4-BE49-F238E27FC236}">
              <a16:creationId xmlns:a16="http://schemas.microsoft.com/office/drawing/2014/main" id="{9BDD56F1-067A-4C12-8256-7872E625A2D4}"/>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5" name="正方形/長方形 624">
          <a:extLst>
            <a:ext uri="{FF2B5EF4-FFF2-40B4-BE49-F238E27FC236}">
              <a16:creationId xmlns:a16="http://schemas.microsoft.com/office/drawing/2014/main" id="{B80B14D0-E473-4D5E-9A7E-AD8EF9EA57E7}"/>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6" name="正方形/長方形 625">
          <a:extLst>
            <a:ext uri="{FF2B5EF4-FFF2-40B4-BE49-F238E27FC236}">
              <a16:creationId xmlns:a16="http://schemas.microsoft.com/office/drawing/2014/main" id="{BD2D4E06-6033-4B6E-A97D-CE2FAF35AB74}"/>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7" name="正方形/長方形 626">
          <a:extLst>
            <a:ext uri="{FF2B5EF4-FFF2-40B4-BE49-F238E27FC236}">
              <a16:creationId xmlns:a16="http://schemas.microsoft.com/office/drawing/2014/main" id="{D311756D-7D8D-4AA9-B02F-DE110726E698}"/>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8" name="正方形/長方形 627">
          <a:extLst>
            <a:ext uri="{FF2B5EF4-FFF2-40B4-BE49-F238E27FC236}">
              <a16:creationId xmlns:a16="http://schemas.microsoft.com/office/drawing/2014/main" id="{1CF3EA30-6C22-4274-B257-43B151390227}"/>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9" name="正方形/長方形 628">
          <a:extLst>
            <a:ext uri="{FF2B5EF4-FFF2-40B4-BE49-F238E27FC236}">
              <a16:creationId xmlns:a16="http://schemas.microsoft.com/office/drawing/2014/main" id="{9D04D781-6BB6-44A6-9CE8-17A41B5D64D6}"/>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0" name="正方形/長方形 629">
          <a:extLst>
            <a:ext uri="{FF2B5EF4-FFF2-40B4-BE49-F238E27FC236}">
              <a16:creationId xmlns:a16="http://schemas.microsoft.com/office/drawing/2014/main" id="{456FD1C4-BD9D-4405-B1DB-CABB1CCF4CFB}"/>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1" name="正方形/長方形 630">
          <a:extLst>
            <a:ext uri="{FF2B5EF4-FFF2-40B4-BE49-F238E27FC236}">
              <a16:creationId xmlns:a16="http://schemas.microsoft.com/office/drawing/2014/main" id="{8283BBF7-1219-4A08-83AA-BDADF6535032}"/>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32" name="正方形/長方形 631">
          <a:extLst>
            <a:ext uri="{FF2B5EF4-FFF2-40B4-BE49-F238E27FC236}">
              <a16:creationId xmlns:a16="http://schemas.microsoft.com/office/drawing/2014/main" id="{652144E9-8F5B-4228-835F-FD69D87ACDD6}"/>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3" name="正方形/長方形 632">
          <a:extLst>
            <a:ext uri="{FF2B5EF4-FFF2-40B4-BE49-F238E27FC236}">
              <a16:creationId xmlns:a16="http://schemas.microsoft.com/office/drawing/2014/main" id="{1042C9C9-86C5-4980-99EA-836222226CA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4" name="正方形/長方形 633">
          <a:extLst>
            <a:ext uri="{FF2B5EF4-FFF2-40B4-BE49-F238E27FC236}">
              <a16:creationId xmlns:a16="http://schemas.microsoft.com/office/drawing/2014/main" id="{E93DAA75-389F-4388-878D-09A03785DB45}"/>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5" name="正方形/長方形 634">
          <a:extLst>
            <a:ext uri="{FF2B5EF4-FFF2-40B4-BE49-F238E27FC236}">
              <a16:creationId xmlns:a16="http://schemas.microsoft.com/office/drawing/2014/main" id="{58792DAC-1B3C-4E09-A95E-7045ACA72415}"/>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6" name="正方形/長方形 635">
          <a:extLst>
            <a:ext uri="{FF2B5EF4-FFF2-40B4-BE49-F238E27FC236}">
              <a16:creationId xmlns:a16="http://schemas.microsoft.com/office/drawing/2014/main" id="{AA194F3D-D411-42DC-A9A8-49E1C71A9034}"/>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7" name="正方形/長方形 636">
          <a:extLst>
            <a:ext uri="{FF2B5EF4-FFF2-40B4-BE49-F238E27FC236}">
              <a16:creationId xmlns:a16="http://schemas.microsoft.com/office/drawing/2014/main" id="{6D9DAB38-7BAE-4488-A8C0-0A4B987A87E5}"/>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8" name="正方形/長方形 637">
          <a:extLst>
            <a:ext uri="{FF2B5EF4-FFF2-40B4-BE49-F238E27FC236}">
              <a16:creationId xmlns:a16="http://schemas.microsoft.com/office/drawing/2014/main" id="{D92CF7C8-2307-4A6B-96B7-16C154FF60AC}"/>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39" name="正方形/長方形 638">
          <a:extLst>
            <a:ext uri="{FF2B5EF4-FFF2-40B4-BE49-F238E27FC236}">
              <a16:creationId xmlns:a16="http://schemas.microsoft.com/office/drawing/2014/main" id="{E429881E-2161-4178-8513-D896E7A453F1}"/>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40" name="正方形/長方形 639">
          <a:extLst>
            <a:ext uri="{FF2B5EF4-FFF2-40B4-BE49-F238E27FC236}">
              <a16:creationId xmlns:a16="http://schemas.microsoft.com/office/drawing/2014/main" id="{E23B3DA7-CCD5-47B9-BA88-EFCE2E3D27A1}"/>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1" name="正方形/長方形 640">
          <a:extLst>
            <a:ext uri="{FF2B5EF4-FFF2-40B4-BE49-F238E27FC236}">
              <a16:creationId xmlns:a16="http://schemas.microsoft.com/office/drawing/2014/main" id="{41A4BA71-61FC-4E83-9EEC-DF85D18D9902}"/>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2" name="正方形/長方形 641">
          <a:extLst>
            <a:ext uri="{FF2B5EF4-FFF2-40B4-BE49-F238E27FC236}">
              <a16:creationId xmlns:a16="http://schemas.microsoft.com/office/drawing/2014/main" id="{9F1F6A41-6560-4CB0-AE2B-B4369A9C095A}"/>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3" name="正方形/長方形 642">
          <a:extLst>
            <a:ext uri="{FF2B5EF4-FFF2-40B4-BE49-F238E27FC236}">
              <a16:creationId xmlns:a16="http://schemas.microsoft.com/office/drawing/2014/main" id="{A3801FA3-CE93-4596-83A4-4A6F43F2B658}"/>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4" name="正方形/長方形 643">
          <a:extLst>
            <a:ext uri="{FF2B5EF4-FFF2-40B4-BE49-F238E27FC236}">
              <a16:creationId xmlns:a16="http://schemas.microsoft.com/office/drawing/2014/main" id="{407690DE-0010-44D7-8CD5-9064B2D48CDF}"/>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5" name="正方形/長方形 644">
          <a:extLst>
            <a:ext uri="{FF2B5EF4-FFF2-40B4-BE49-F238E27FC236}">
              <a16:creationId xmlns:a16="http://schemas.microsoft.com/office/drawing/2014/main" id="{F5BC524C-E918-4F53-91B9-97B27C6A90D2}"/>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6" name="正方形/長方形 645">
          <a:extLst>
            <a:ext uri="{FF2B5EF4-FFF2-40B4-BE49-F238E27FC236}">
              <a16:creationId xmlns:a16="http://schemas.microsoft.com/office/drawing/2014/main" id="{F6F96BC2-EC9C-4B0F-92B1-75E7CD7802C8}"/>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7" name="正方形/長方形 646">
          <a:extLst>
            <a:ext uri="{FF2B5EF4-FFF2-40B4-BE49-F238E27FC236}">
              <a16:creationId xmlns:a16="http://schemas.microsoft.com/office/drawing/2014/main" id="{6AC3E8AE-7EAD-43A5-A128-4AD4ED46389C}"/>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8" name="テキスト ボックス 647">
          <a:extLst>
            <a:ext uri="{FF2B5EF4-FFF2-40B4-BE49-F238E27FC236}">
              <a16:creationId xmlns:a16="http://schemas.microsoft.com/office/drawing/2014/main" id="{0E964663-49B4-4DE0-811E-64E1D3E2A64E}"/>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49" name="直線コネクタ 648">
          <a:extLst>
            <a:ext uri="{FF2B5EF4-FFF2-40B4-BE49-F238E27FC236}">
              <a16:creationId xmlns:a16="http://schemas.microsoft.com/office/drawing/2014/main" id="{F63F9B9F-BE91-4E7C-BCE9-3A50CBC216D7}"/>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50" name="テキスト ボックス 649">
          <a:extLst>
            <a:ext uri="{FF2B5EF4-FFF2-40B4-BE49-F238E27FC236}">
              <a16:creationId xmlns:a16="http://schemas.microsoft.com/office/drawing/2014/main" id="{5A2B9CBA-5E0F-443C-A735-E616534A9A76}"/>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51" name="直線コネクタ 650">
          <a:extLst>
            <a:ext uri="{FF2B5EF4-FFF2-40B4-BE49-F238E27FC236}">
              <a16:creationId xmlns:a16="http://schemas.microsoft.com/office/drawing/2014/main" id="{17AA9D66-2893-46A4-BBF2-57991B94CDF2}"/>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52" name="テキスト ボックス 651">
          <a:extLst>
            <a:ext uri="{FF2B5EF4-FFF2-40B4-BE49-F238E27FC236}">
              <a16:creationId xmlns:a16="http://schemas.microsoft.com/office/drawing/2014/main" id="{A816BEDE-F36F-4D44-88EC-62C7FE1B188E}"/>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53" name="直線コネクタ 652">
          <a:extLst>
            <a:ext uri="{FF2B5EF4-FFF2-40B4-BE49-F238E27FC236}">
              <a16:creationId xmlns:a16="http://schemas.microsoft.com/office/drawing/2014/main" id="{CCF977B1-59B0-48C3-AE5B-CB051AFABDF4}"/>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54" name="テキスト ボックス 653">
          <a:extLst>
            <a:ext uri="{FF2B5EF4-FFF2-40B4-BE49-F238E27FC236}">
              <a16:creationId xmlns:a16="http://schemas.microsoft.com/office/drawing/2014/main" id="{2A83D26C-4214-469F-93D8-CA1D5549089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55" name="直線コネクタ 654">
          <a:extLst>
            <a:ext uri="{FF2B5EF4-FFF2-40B4-BE49-F238E27FC236}">
              <a16:creationId xmlns:a16="http://schemas.microsoft.com/office/drawing/2014/main" id="{4BB7E5D2-9632-4795-ACE5-D493A39635D7}"/>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56" name="テキスト ボックス 655">
          <a:extLst>
            <a:ext uri="{FF2B5EF4-FFF2-40B4-BE49-F238E27FC236}">
              <a16:creationId xmlns:a16="http://schemas.microsoft.com/office/drawing/2014/main" id="{CE1DC7BE-4356-4B22-935E-66CD7EADF6F8}"/>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57" name="直線コネクタ 656">
          <a:extLst>
            <a:ext uri="{FF2B5EF4-FFF2-40B4-BE49-F238E27FC236}">
              <a16:creationId xmlns:a16="http://schemas.microsoft.com/office/drawing/2014/main" id="{F2CE8EB7-E1DF-4637-B306-E1349506A00D}"/>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58" name="テキスト ボックス 657">
          <a:extLst>
            <a:ext uri="{FF2B5EF4-FFF2-40B4-BE49-F238E27FC236}">
              <a16:creationId xmlns:a16="http://schemas.microsoft.com/office/drawing/2014/main" id="{AB7AAF05-65CC-48EA-B03F-C00C9AC3AED3}"/>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59" name="直線コネクタ 658">
          <a:extLst>
            <a:ext uri="{FF2B5EF4-FFF2-40B4-BE49-F238E27FC236}">
              <a16:creationId xmlns:a16="http://schemas.microsoft.com/office/drawing/2014/main" id="{CB489F0F-836E-458F-9607-184898287D49}"/>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60" name="テキスト ボックス 659">
          <a:extLst>
            <a:ext uri="{FF2B5EF4-FFF2-40B4-BE49-F238E27FC236}">
              <a16:creationId xmlns:a16="http://schemas.microsoft.com/office/drawing/2014/main" id="{04353DEF-5141-4E5A-93B7-3C494D6BF866}"/>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61" name="直線コネクタ 660">
          <a:extLst>
            <a:ext uri="{FF2B5EF4-FFF2-40B4-BE49-F238E27FC236}">
              <a16:creationId xmlns:a16="http://schemas.microsoft.com/office/drawing/2014/main" id="{2157D727-AA81-484E-9E00-423FC16EDC3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62" name="テキスト ボックス 661">
          <a:extLst>
            <a:ext uri="{FF2B5EF4-FFF2-40B4-BE49-F238E27FC236}">
              <a16:creationId xmlns:a16="http://schemas.microsoft.com/office/drawing/2014/main" id="{3423701E-DDE2-47E6-8C33-10031BC77CB2}"/>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3" name="直線コネクタ 662">
          <a:extLst>
            <a:ext uri="{FF2B5EF4-FFF2-40B4-BE49-F238E27FC236}">
              <a16:creationId xmlns:a16="http://schemas.microsoft.com/office/drawing/2014/main" id="{4167CB88-05FD-47CD-9D4A-3D02CB8CE83A}"/>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64" name="【庁舎】&#10;有形固定資産減価償却率グラフ枠">
          <a:extLst>
            <a:ext uri="{FF2B5EF4-FFF2-40B4-BE49-F238E27FC236}">
              <a16:creationId xmlns:a16="http://schemas.microsoft.com/office/drawing/2014/main" id="{D6A27351-01F1-4CE3-BBE3-215E03EA0432}"/>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138249</xdr:rowOff>
    </xdr:from>
    <xdr:to>
      <xdr:col>85</xdr:col>
      <xdr:colOff>126364</xdr:colOff>
      <xdr:row>109</xdr:row>
      <xdr:rowOff>33745</xdr:rowOff>
    </xdr:to>
    <xdr:cxnSp macro="">
      <xdr:nvCxnSpPr>
        <xdr:cNvPr id="665" name="直線コネクタ 664">
          <a:extLst>
            <a:ext uri="{FF2B5EF4-FFF2-40B4-BE49-F238E27FC236}">
              <a16:creationId xmlns:a16="http://schemas.microsoft.com/office/drawing/2014/main" id="{CB66FF9D-E443-4615-B7D5-FA66743F433B}"/>
            </a:ext>
          </a:extLst>
        </xdr:cNvPr>
        <xdr:cNvCxnSpPr/>
      </xdr:nvCxnSpPr>
      <xdr:spPr>
        <a:xfrm flipV="1">
          <a:off x="16318864" y="17111799"/>
          <a:ext cx="0" cy="1609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37572</xdr:rowOff>
    </xdr:from>
    <xdr:ext cx="405111" cy="259045"/>
    <xdr:sp macro="" textlink="">
      <xdr:nvSpPr>
        <xdr:cNvPr id="666" name="【庁舎】&#10;有形固定資産減価償却率最小値テキスト">
          <a:extLst>
            <a:ext uri="{FF2B5EF4-FFF2-40B4-BE49-F238E27FC236}">
              <a16:creationId xmlns:a16="http://schemas.microsoft.com/office/drawing/2014/main" id="{1AF750C4-046F-44F2-AB84-0944E4B915FF}"/>
            </a:ext>
          </a:extLst>
        </xdr:cNvPr>
        <xdr:cNvSpPr txBox="1"/>
      </xdr:nvSpPr>
      <xdr:spPr>
        <a:xfrm>
          <a:off x="16357600" y="18725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33745</xdr:rowOff>
    </xdr:from>
    <xdr:to>
      <xdr:col>86</xdr:col>
      <xdr:colOff>25400</xdr:colOff>
      <xdr:row>109</xdr:row>
      <xdr:rowOff>33745</xdr:rowOff>
    </xdr:to>
    <xdr:cxnSp macro="">
      <xdr:nvCxnSpPr>
        <xdr:cNvPr id="667" name="直線コネクタ 666">
          <a:extLst>
            <a:ext uri="{FF2B5EF4-FFF2-40B4-BE49-F238E27FC236}">
              <a16:creationId xmlns:a16="http://schemas.microsoft.com/office/drawing/2014/main" id="{8141BDBB-4CA1-4704-BCA6-8D2D97FF28AA}"/>
            </a:ext>
          </a:extLst>
        </xdr:cNvPr>
        <xdr:cNvCxnSpPr/>
      </xdr:nvCxnSpPr>
      <xdr:spPr>
        <a:xfrm>
          <a:off x="16230600" y="18721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84926</xdr:rowOff>
    </xdr:from>
    <xdr:ext cx="340478" cy="259045"/>
    <xdr:sp macro="" textlink="">
      <xdr:nvSpPr>
        <xdr:cNvPr id="668" name="【庁舎】&#10;有形固定資産減価償却率最大値テキスト">
          <a:extLst>
            <a:ext uri="{FF2B5EF4-FFF2-40B4-BE49-F238E27FC236}">
              <a16:creationId xmlns:a16="http://schemas.microsoft.com/office/drawing/2014/main" id="{5155C2BE-91CD-4480-9B5B-1AE2B2F381D2}"/>
            </a:ext>
          </a:extLst>
        </xdr:cNvPr>
        <xdr:cNvSpPr txBox="1"/>
      </xdr:nvSpPr>
      <xdr:spPr>
        <a:xfrm>
          <a:off x="16357600" y="1688702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138249</xdr:rowOff>
    </xdr:from>
    <xdr:to>
      <xdr:col>86</xdr:col>
      <xdr:colOff>25400</xdr:colOff>
      <xdr:row>99</xdr:row>
      <xdr:rowOff>138249</xdr:rowOff>
    </xdr:to>
    <xdr:cxnSp macro="">
      <xdr:nvCxnSpPr>
        <xdr:cNvPr id="669" name="直線コネクタ 668">
          <a:extLst>
            <a:ext uri="{FF2B5EF4-FFF2-40B4-BE49-F238E27FC236}">
              <a16:creationId xmlns:a16="http://schemas.microsoft.com/office/drawing/2014/main" id="{8236FB2A-2C28-4CCB-8E81-F90BAC352300}"/>
            </a:ext>
          </a:extLst>
        </xdr:cNvPr>
        <xdr:cNvCxnSpPr/>
      </xdr:nvCxnSpPr>
      <xdr:spPr>
        <a:xfrm>
          <a:off x="16230600" y="171117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67508</xdr:rowOff>
    </xdr:from>
    <xdr:ext cx="405111" cy="259045"/>
    <xdr:sp macro="" textlink="">
      <xdr:nvSpPr>
        <xdr:cNvPr id="670" name="【庁舎】&#10;有形固定資産減価償却率平均値テキスト">
          <a:extLst>
            <a:ext uri="{FF2B5EF4-FFF2-40B4-BE49-F238E27FC236}">
              <a16:creationId xmlns:a16="http://schemas.microsoft.com/office/drawing/2014/main" id="{CB5AB007-58B3-44F9-BB0F-48110100ABA6}"/>
            </a:ext>
          </a:extLst>
        </xdr:cNvPr>
        <xdr:cNvSpPr txBox="1"/>
      </xdr:nvSpPr>
      <xdr:spPr>
        <a:xfrm>
          <a:off x="16357600" y="178983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89081</xdr:rowOff>
    </xdr:from>
    <xdr:to>
      <xdr:col>85</xdr:col>
      <xdr:colOff>177800</xdr:colOff>
      <xdr:row>105</xdr:row>
      <xdr:rowOff>19231</xdr:rowOff>
    </xdr:to>
    <xdr:sp macro="" textlink="">
      <xdr:nvSpPr>
        <xdr:cNvPr id="671" name="フローチャート: 判断 670">
          <a:extLst>
            <a:ext uri="{FF2B5EF4-FFF2-40B4-BE49-F238E27FC236}">
              <a16:creationId xmlns:a16="http://schemas.microsoft.com/office/drawing/2014/main" id="{4ABB0D98-1054-4608-B209-497D9C98FF9F}"/>
            </a:ext>
          </a:extLst>
        </xdr:cNvPr>
        <xdr:cNvSpPr/>
      </xdr:nvSpPr>
      <xdr:spPr>
        <a:xfrm>
          <a:off x="16268700" y="17919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152763</xdr:rowOff>
    </xdr:from>
    <xdr:to>
      <xdr:col>81</xdr:col>
      <xdr:colOff>101600</xdr:colOff>
      <xdr:row>105</xdr:row>
      <xdr:rowOff>82913</xdr:rowOff>
    </xdr:to>
    <xdr:sp macro="" textlink="">
      <xdr:nvSpPr>
        <xdr:cNvPr id="672" name="フローチャート: 判断 671">
          <a:extLst>
            <a:ext uri="{FF2B5EF4-FFF2-40B4-BE49-F238E27FC236}">
              <a16:creationId xmlns:a16="http://schemas.microsoft.com/office/drawing/2014/main" id="{A89898AE-88A8-428D-B282-D2A2868E3394}"/>
            </a:ext>
          </a:extLst>
        </xdr:cNvPr>
        <xdr:cNvSpPr/>
      </xdr:nvSpPr>
      <xdr:spPr>
        <a:xfrm>
          <a:off x="15430500" y="1798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156029</xdr:rowOff>
    </xdr:from>
    <xdr:to>
      <xdr:col>76</xdr:col>
      <xdr:colOff>165100</xdr:colOff>
      <xdr:row>105</xdr:row>
      <xdr:rowOff>86179</xdr:rowOff>
    </xdr:to>
    <xdr:sp macro="" textlink="">
      <xdr:nvSpPr>
        <xdr:cNvPr id="673" name="フローチャート: 判断 672">
          <a:extLst>
            <a:ext uri="{FF2B5EF4-FFF2-40B4-BE49-F238E27FC236}">
              <a16:creationId xmlns:a16="http://schemas.microsoft.com/office/drawing/2014/main" id="{877935C5-6C85-424B-AA4E-D40CA2025235}"/>
            </a:ext>
          </a:extLst>
        </xdr:cNvPr>
        <xdr:cNvSpPr/>
      </xdr:nvSpPr>
      <xdr:spPr>
        <a:xfrm>
          <a:off x="14541500" y="17986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13970</xdr:rowOff>
    </xdr:from>
    <xdr:to>
      <xdr:col>72</xdr:col>
      <xdr:colOff>38100</xdr:colOff>
      <xdr:row>105</xdr:row>
      <xdr:rowOff>115570</xdr:rowOff>
    </xdr:to>
    <xdr:sp macro="" textlink="">
      <xdr:nvSpPr>
        <xdr:cNvPr id="674" name="フローチャート: 判断 673">
          <a:extLst>
            <a:ext uri="{FF2B5EF4-FFF2-40B4-BE49-F238E27FC236}">
              <a16:creationId xmlns:a16="http://schemas.microsoft.com/office/drawing/2014/main" id="{F3AADFF9-713A-47BC-A19A-8A621DCDF79E}"/>
            </a:ext>
          </a:extLst>
        </xdr:cNvPr>
        <xdr:cNvSpPr/>
      </xdr:nvSpPr>
      <xdr:spPr>
        <a:xfrm>
          <a:off x="13652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147864</xdr:rowOff>
    </xdr:from>
    <xdr:to>
      <xdr:col>67</xdr:col>
      <xdr:colOff>101600</xdr:colOff>
      <xdr:row>105</xdr:row>
      <xdr:rowOff>78014</xdr:rowOff>
    </xdr:to>
    <xdr:sp macro="" textlink="">
      <xdr:nvSpPr>
        <xdr:cNvPr id="675" name="フローチャート: 判断 674">
          <a:extLst>
            <a:ext uri="{FF2B5EF4-FFF2-40B4-BE49-F238E27FC236}">
              <a16:creationId xmlns:a16="http://schemas.microsoft.com/office/drawing/2014/main" id="{F2F76309-25A0-4075-A24F-3E06A6DC697B}"/>
            </a:ext>
          </a:extLst>
        </xdr:cNvPr>
        <xdr:cNvSpPr/>
      </xdr:nvSpPr>
      <xdr:spPr>
        <a:xfrm>
          <a:off x="12763500" y="17978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6" name="テキスト ボックス 675">
          <a:extLst>
            <a:ext uri="{FF2B5EF4-FFF2-40B4-BE49-F238E27FC236}">
              <a16:creationId xmlns:a16="http://schemas.microsoft.com/office/drawing/2014/main" id="{BE5386A7-B753-494A-A075-1477CA7D9B04}"/>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7" name="テキスト ボックス 676">
          <a:extLst>
            <a:ext uri="{FF2B5EF4-FFF2-40B4-BE49-F238E27FC236}">
              <a16:creationId xmlns:a16="http://schemas.microsoft.com/office/drawing/2014/main" id="{4973A162-5DD7-413F-9CC2-6E449F404094}"/>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8" name="テキスト ボックス 677">
          <a:extLst>
            <a:ext uri="{FF2B5EF4-FFF2-40B4-BE49-F238E27FC236}">
              <a16:creationId xmlns:a16="http://schemas.microsoft.com/office/drawing/2014/main" id="{ECA45F79-5741-40B3-94CB-89EACC8C6B7D}"/>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9" name="テキスト ボックス 678">
          <a:extLst>
            <a:ext uri="{FF2B5EF4-FFF2-40B4-BE49-F238E27FC236}">
              <a16:creationId xmlns:a16="http://schemas.microsoft.com/office/drawing/2014/main" id="{C0DA099B-17CD-4AE5-A66F-1FC42304F607}"/>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0" name="テキスト ボックス 679">
          <a:extLst>
            <a:ext uri="{FF2B5EF4-FFF2-40B4-BE49-F238E27FC236}">
              <a16:creationId xmlns:a16="http://schemas.microsoft.com/office/drawing/2014/main" id="{1628EE4B-231A-411B-A652-AA1B49433FB7}"/>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100</xdr:row>
      <xdr:rowOff>97245</xdr:rowOff>
    </xdr:from>
    <xdr:to>
      <xdr:col>76</xdr:col>
      <xdr:colOff>165100</xdr:colOff>
      <xdr:row>101</xdr:row>
      <xdr:rowOff>27395</xdr:rowOff>
    </xdr:to>
    <xdr:sp macro="" textlink="">
      <xdr:nvSpPr>
        <xdr:cNvPr id="681" name="楕円 680">
          <a:extLst>
            <a:ext uri="{FF2B5EF4-FFF2-40B4-BE49-F238E27FC236}">
              <a16:creationId xmlns:a16="http://schemas.microsoft.com/office/drawing/2014/main" id="{E7DA44C2-98C0-4D3A-9CDF-F1C2014194F2}"/>
            </a:ext>
          </a:extLst>
        </xdr:cNvPr>
        <xdr:cNvSpPr/>
      </xdr:nvSpPr>
      <xdr:spPr>
        <a:xfrm>
          <a:off x="14541500" y="17242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100</xdr:row>
      <xdr:rowOff>64588</xdr:rowOff>
    </xdr:from>
    <xdr:to>
      <xdr:col>72</xdr:col>
      <xdr:colOff>38100</xdr:colOff>
      <xdr:row>100</xdr:row>
      <xdr:rowOff>166188</xdr:rowOff>
    </xdr:to>
    <xdr:sp macro="" textlink="">
      <xdr:nvSpPr>
        <xdr:cNvPr id="682" name="楕円 681">
          <a:extLst>
            <a:ext uri="{FF2B5EF4-FFF2-40B4-BE49-F238E27FC236}">
              <a16:creationId xmlns:a16="http://schemas.microsoft.com/office/drawing/2014/main" id="{295BE4C7-238D-407E-8BE5-7C806E291D08}"/>
            </a:ext>
          </a:extLst>
        </xdr:cNvPr>
        <xdr:cNvSpPr/>
      </xdr:nvSpPr>
      <xdr:spPr>
        <a:xfrm>
          <a:off x="13652500" y="17209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100</xdr:row>
      <xdr:rowOff>115388</xdr:rowOff>
    </xdr:from>
    <xdr:to>
      <xdr:col>76</xdr:col>
      <xdr:colOff>114300</xdr:colOff>
      <xdr:row>100</xdr:row>
      <xdr:rowOff>148045</xdr:rowOff>
    </xdr:to>
    <xdr:cxnSp macro="">
      <xdr:nvCxnSpPr>
        <xdr:cNvPr id="683" name="直線コネクタ 682">
          <a:extLst>
            <a:ext uri="{FF2B5EF4-FFF2-40B4-BE49-F238E27FC236}">
              <a16:creationId xmlns:a16="http://schemas.microsoft.com/office/drawing/2014/main" id="{A7DBF7B3-AFC9-425E-9395-D5E47E964387}"/>
            </a:ext>
          </a:extLst>
        </xdr:cNvPr>
        <xdr:cNvCxnSpPr/>
      </xdr:nvCxnSpPr>
      <xdr:spPr>
        <a:xfrm>
          <a:off x="13703300" y="17260388"/>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99440</xdr:rowOff>
    </xdr:from>
    <xdr:ext cx="405111" cy="259045"/>
    <xdr:sp macro="" textlink="">
      <xdr:nvSpPr>
        <xdr:cNvPr id="684" name="n_1aveValue【庁舎】&#10;有形固定資産減価償却率">
          <a:extLst>
            <a:ext uri="{FF2B5EF4-FFF2-40B4-BE49-F238E27FC236}">
              <a16:creationId xmlns:a16="http://schemas.microsoft.com/office/drawing/2014/main" id="{CCB8255C-F49D-4809-A58E-7439DB20F467}"/>
            </a:ext>
          </a:extLst>
        </xdr:cNvPr>
        <xdr:cNvSpPr txBox="1"/>
      </xdr:nvSpPr>
      <xdr:spPr>
        <a:xfrm>
          <a:off x="15266044" y="17758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77306</xdr:rowOff>
    </xdr:from>
    <xdr:ext cx="405111" cy="259045"/>
    <xdr:sp macro="" textlink="">
      <xdr:nvSpPr>
        <xdr:cNvPr id="685" name="n_2aveValue【庁舎】&#10;有形固定資産減価償却率">
          <a:extLst>
            <a:ext uri="{FF2B5EF4-FFF2-40B4-BE49-F238E27FC236}">
              <a16:creationId xmlns:a16="http://schemas.microsoft.com/office/drawing/2014/main" id="{0E865142-EA55-4B15-8CF1-8BB685CE6965}"/>
            </a:ext>
          </a:extLst>
        </xdr:cNvPr>
        <xdr:cNvSpPr txBox="1"/>
      </xdr:nvSpPr>
      <xdr:spPr>
        <a:xfrm>
          <a:off x="14389744" y="180795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106697</xdr:rowOff>
    </xdr:from>
    <xdr:ext cx="405111" cy="259045"/>
    <xdr:sp macro="" textlink="">
      <xdr:nvSpPr>
        <xdr:cNvPr id="686" name="n_3aveValue【庁舎】&#10;有形固定資産減価償却率">
          <a:extLst>
            <a:ext uri="{FF2B5EF4-FFF2-40B4-BE49-F238E27FC236}">
              <a16:creationId xmlns:a16="http://schemas.microsoft.com/office/drawing/2014/main" id="{379011A0-063C-442D-A73E-DA67AB09B571}"/>
            </a:ext>
          </a:extLst>
        </xdr:cNvPr>
        <xdr:cNvSpPr txBox="1"/>
      </xdr:nvSpPr>
      <xdr:spPr>
        <a:xfrm>
          <a:off x="13500744" y="1810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94541</xdr:rowOff>
    </xdr:from>
    <xdr:ext cx="405111" cy="259045"/>
    <xdr:sp macro="" textlink="">
      <xdr:nvSpPr>
        <xdr:cNvPr id="687" name="n_4aveValue【庁舎】&#10;有形固定資産減価償却率">
          <a:extLst>
            <a:ext uri="{FF2B5EF4-FFF2-40B4-BE49-F238E27FC236}">
              <a16:creationId xmlns:a16="http://schemas.microsoft.com/office/drawing/2014/main" id="{094B8A45-EF84-4B38-982B-43FD39AAA125}"/>
            </a:ext>
          </a:extLst>
        </xdr:cNvPr>
        <xdr:cNvSpPr txBox="1"/>
      </xdr:nvSpPr>
      <xdr:spPr>
        <a:xfrm>
          <a:off x="12611744" y="17753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99</xdr:row>
      <xdr:rowOff>43922</xdr:rowOff>
    </xdr:from>
    <xdr:ext cx="405111" cy="259045"/>
    <xdr:sp macro="" textlink="">
      <xdr:nvSpPr>
        <xdr:cNvPr id="688" name="n_2mainValue【庁舎】&#10;有形固定資産減価償却率">
          <a:extLst>
            <a:ext uri="{FF2B5EF4-FFF2-40B4-BE49-F238E27FC236}">
              <a16:creationId xmlns:a16="http://schemas.microsoft.com/office/drawing/2014/main" id="{5DF59F9D-4EC5-4BC8-9D61-AAF7F538DA19}"/>
            </a:ext>
          </a:extLst>
        </xdr:cNvPr>
        <xdr:cNvSpPr txBox="1"/>
      </xdr:nvSpPr>
      <xdr:spPr>
        <a:xfrm>
          <a:off x="14389744" y="17017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99</xdr:row>
      <xdr:rowOff>11265</xdr:rowOff>
    </xdr:from>
    <xdr:ext cx="405111" cy="259045"/>
    <xdr:sp macro="" textlink="">
      <xdr:nvSpPr>
        <xdr:cNvPr id="689" name="n_3mainValue【庁舎】&#10;有形固定資産減価償却率">
          <a:extLst>
            <a:ext uri="{FF2B5EF4-FFF2-40B4-BE49-F238E27FC236}">
              <a16:creationId xmlns:a16="http://schemas.microsoft.com/office/drawing/2014/main" id="{FD2AC1FA-35C6-4D74-B2F6-426D17161CFC}"/>
            </a:ext>
          </a:extLst>
        </xdr:cNvPr>
        <xdr:cNvSpPr txBox="1"/>
      </xdr:nvSpPr>
      <xdr:spPr>
        <a:xfrm>
          <a:off x="13500744" y="169848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0" name="正方形/長方形 689">
          <a:extLst>
            <a:ext uri="{FF2B5EF4-FFF2-40B4-BE49-F238E27FC236}">
              <a16:creationId xmlns:a16="http://schemas.microsoft.com/office/drawing/2014/main" id="{645EA69D-C410-4078-8424-5E5087097D01}"/>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1" name="正方形/長方形 690">
          <a:extLst>
            <a:ext uri="{FF2B5EF4-FFF2-40B4-BE49-F238E27FC236}">
              <a16:creationId xmlns:a16="http://schemas.microsoft.com/office/drawing/2014/main" id="{B7DFB3F0-98BF-41DB-BAA1-3759908151D6}"/>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92" name="正方形/長方形 691">
          <a:extLst>
            <a:ext uri="{FF2B5EF4-FFF2-40B4-BE49-F238E27FC236}">
              <a16:creationId xmlns:a16="http://schemas.microsoft.com/office/drawing/2014/main" id="{7E0BDF83-5690-4DDB-B84D-4D8AE324FBCD}"/>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93" name="正方形/長方形 692">
          <a:extLst>
            <a:ext uri="{FF2B5EF4-FFF2-40B4-BE49-F238E27FC236}">
              <a16:creationId xmlns:a16="http://schemas.microsoft.com/office/drawing/2014/main" id="{1BC827EE-3862-4AAB-B228-C61E35EB7EA4}"/>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94" name="正方形/長方形 693">
          <a:extLst>
            <a:ext uri="{FF2B5EF4-FFF2-40B4-BE49-F238E27FC236}">
              <a16:creationId xmlns:a16="http://schemas.microsoft.com/office/drawing/2014/main" id="{E11A3678-A40D-417D-A951-D2048954E5EB}"/>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95" name="正方形/長方形 694">
          <a:extLst>
            <a:ext uri="{FF2B5EF4-FFF2-40B4-BE49-F238E27FC236}">
              <a16:creationId xmlns:a16="http://schemas.microsoft.com/office/drawing/2014/main" id="{9E4DC206-A5F3-4E43-85B0-D191564DAC7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96" name="正方形/長方形 695">
          <a:extLst>
            <a:ext uri="{FF2B5EF4-FFF2-40B4-BE49-F238E27FC236}">
              <a16:creationId xmlns:a16="http://schemas.microsoft.com/office/drawing/2014/main" id="{231CD561-11E0-4622-914C-1DA58E868BC5}"/>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97" name="正方形/長方形 696">
          <a:extLst>
            <a:ext uri="{FF2B5EF4-FFF2-40B4-BE49-F238E27FC236}">
              <a16:creationId xmlns:a16="http://schemas.microsoft.com/office/drawing/2014/main" id="{C431387C-C648-4E1A-B779-06B8D2D22DD2}"/>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98" name="テキスト ボックス 697">
          <a:extLst>
            <a:ext uri="{FF2B5EF4-FFF2-40B4-BE49-F238E27FC236}">
              <a16:creationId xmlns:a16="http://schemas.microsoft.com/office/drawing/2014/main" id="{443A7126-ADFD-4A06-AA10-34AE539CB322}"/>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99" name="直線コネクタ 698">
          <a:extLst>
            <a:ext uri="{FF2B5EF4-FFF2-40B4-BE49-F238E27FC236}">
              <a16:creationId xmlns:a16="http://schemas.microsoft.com/office/drawing/2014/main" id="{D18095CB-1082-4427-8C6F-AF5EEDC8FEA5}"/>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700" name="直線コネクタ 699">
          <a:extLst>
            <a:ext uri="{FF2B5EF4-FFF2-40B4-BE49-F238E27FC236}">
              <a16:creationId xmlns:a16="http://schemas.microsoft.com/office/drawing/2014/main" id="{3F5B6582-39B3-4FAE-B080-AEEC3A4CEBAA}"/>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701" name="テキスト ボックス 700">
          <a:extLst>
            <a:ext uri="{FF2B5EF4-FFF2-40B4-BE49-F238E27FC236}">
              <a16:creationId xmlns:a16="http://schemas.microsoft.com/office/drawing/2014/main" id="{1F6C0A7E-9D27-49E2-9ACD-5156A383D4F1}"/>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702" name="直線コネクタ 701">
          <a:extLst>
            <a:ext uri="{FF2B5EF4-FFF2-40B4-BE49-F238E27FC236}">
              <a16:creationId xmlns:a16="http://schemas.microsoft.com/office/drawing/2014/main" id="{4C3049A8-94B2-4C42-A29D-C702C055B57E}"/>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703" name="テキスト ボックス 702">
          <a:extLst>
            <a:ext uri="{FF2B5EF4-FFF2-40B4-BE49-F238E27FC236}">
              <a16:creationId xmlns:a16="http://schemas.microsoft.com/office/drawing/2014/main" id="{1E67E83B-FD72-4FFB-8869-6D5BE5ECDB48}"/>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704" name="直線コネクタ 703">
          <a:extLst>
            <a:ext uri="{FF2B5EF4-FFF2-40B4-BE49-F238E27FC236}">
              <a16:creationId xmlns:a16="http://schemas.microsoft.com/office/drawing/2014/main" id="{1AED59C7-593B-4283-BBC7-904E43A26C65}"/>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705" name="テキスト ボックス 704">
          <a:extLst>
            <a:ext uri="{FF2B5EF4-FFF2-40B4-BE49-F238E27FC236}">
              <a16:creationId xmlns:a16="http://schemas.microsoft.com/office/drawing/2014/main" id="{9FEC0206-8EA8-4EB5-8E4B-EC6058A95A9F}"/>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706" name="直線コネクタ 705">
          <a:extLst>
            <a:ext uri="{FF2B5EF4-FFF2-40B4-BE49-F238E27FC236}">
              <a16:creationId xmlns:a16="http://schemas.microsoft.com/office/drawing/2014/main" id="{0E09CA7D-6EDF-4409-84EF-E94E02FAC00E}"/>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707" name="テキスト ボックス 706">
          <a:extLst>
            <a:ext uri="{FF2B5EF4-FFF2-40B4-BE49-F238E27FC236}">
              <a16:creationId xmlns:a16="http://schemas.microsoft.com/office/drawing/2014/main" id="{32B2EA29-578D-4305-891D-89D182799EB0}"/>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08" name="直線コネクタ 707">
          <a:extLst>
            <a:ext uri="{FF2B5EF4-FFF2-40B4-BE49-F238E27FC236}">
              <a16:creationId xmlns:a16="http://schemas.microsoft.com/office/drawing/2014/main" id="{68EDBB71-018B-4B1A-A8C1-6E3000F55E66}"/>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09" name="テキスト ボックス 708">
          <a:extLst>
            <a:ext uri="{FF2B5EF4-FFF2-40B4-BE49-F238E27FC236}">
              <a16:creationId xmlns:a16="http://schemas.microsoft.com/office/drawing/2014/main" id="{AE81B132-15DB-4570-B44E-6736991D6E6B}"/>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10" name="【庁舎】&#10;一人当たり面積グラフ枠">
          <a:extLst>
            <a:ext uri="{FF2B5EF4-FFF2-40B4-BE49-F238E27FC236}">
              <a16:creationId xmlns:a16="http://schemas.microsoft.com/office/drawing/2014/main" id="{2BE9C851-3AC8-46CC-8619-052666BA7F7A}"/>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48768</xdr:rowOff>
    </xdr:from>
    <xdr:to>
      <xdr:col>116</xdr:col>
      <xdr:colOff>62864</xdr:colOff>
      <xdr:row>107</xdr:row>
      <xdr:rowOff>32765</xdr:rowOff>
    </xdr:to>
    <xdr:cxnSp macro="">
      <xdr:nvCxnSpPr>
        <xdr:cNvPr id="711" name="直線コネクタ 710">
          <a:extLst>
            <a:ext uri="{FF2B5EF4-FFF2-40B4-BE49-F238E27FC236}">
              <a16:creationId xmlns:a16="http://schemas.microsoft.com/office/drawing/2014/main" id="{4482BA1E-9830-4889-A038-C3C03367499A}"/>
            </a:ext>
          </a:extLst>
        </xdr:cNvPr>
        <xdr:cNvCxnSpPr/>
      </xdr:nvCxnSpPr>
      <xdr:spPr>
        <a:xfrm flipV="1">
          <a:off x="22160864" y="17193768"/>
          <a:ext cx="0" cy="11841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36592</xdr:rowOff>
    </xdr:from>
    <xdr:ext cx="469744" cy="259045"/>
    <xdr:sp macro="" textlink="">
      <xdr:nvSpPr>
        <xdr:cNvPr id="712" name="【庁舎】&#10;一人当たり面積最小値テキスト">
          <a:extLst>
            <a:ext uri="{FF2B5EF4-FFF2-40B4-BE49-F238E27FC236}">
              <a16:creationId xmlns:a16="http://schemas.microsoft.com/office/drawing/2014/main" id="{970D5E57-9CD7-43CC-9212-DBEF276BB781}"/>
            </a:ext>
          </a:extLst>
        </xdr:cNvPr>
        <xdr:cNvSpPr txBox="1"/>
      </xdr:nvSpPr>
      <xdr:spPr>
        <a:xfrm>
          <a:off x="22199600" y="18381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32765</xdr:rowOff>
    </xdr:from>
    <xdr:to>
      <xdr:col>116</xdr:col>
      <xdr:colOff>152400</xdr:colOff>
      <xdr:row>107</xdr:row>
      <xdr:rowOff>32765</xdr:rowOff>
    </xdr:to>
    <xdr:cxnSp macro="">
      <xdr:nvCxnSpPr>
        <xdr:cNvPr id="713" name="直線コネクタ 712">
          <a:extLst>
            <a:ext uri="{FF2B5EF4-FFF2-40B4-BE49-F238E27FC236}">
              <a16:creationId xmlns:a16="http://schemas.microsoft.com/office/drawing/2014/main" id="{A36E3618-4105-4DFC-B991-372CC410BE95}"/>
            </a:ext>
          </a:extLst>
        </xdr:cNvPr>
        <xdr:cNvCxnSpPr/>
      </xdr:nvCxnSpPr>
      <xdr:spPr>
        <a:xfrm>
          <a:off x="22072600" y="18377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166895</xdr:rowOff>
    </xdr:from>
    <xdr:ext cx="469744" cy="259045"/>
    <xdr:sp macro="" textlink="">
      <xdr:nvSpPr>
        <xdr:cNvPr id="714" name="【庁舎】&#10;一人当たり面積最大値テキスト">
          <a:extLst>
            <a:ext uri="{FF2B5EF4-FFF2-40B4-BE49-F238E27FC236}">
              <a16:creationId xmlns:a16="http://schemas.microsoft.com/office/drawing/2014/main" id="{D32F254C-F226-416F-85E9-6E597D4904F6}"/>
            </a:ext>
          </a:extLst>
        </xdr:cNvPr>
        <xdr:cNvSpPr txBox="1"/>
      </xdr:nvSpPr>
      <xdr:spPr>
        <a:xfrm>
          <a:off x="22199600" y="16968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48768</xdr:rowOff>
    </xdr:from>
    <xdr:to>
      <xdr:col>116</xdr:col>
      <xdr:colOff>152400</xdr:colOff>
      <xdr:row>100</xdr:row>
      <xdr:rowOff>48768</xdr:rowOff>
    </xdr:to>
    <xdr:cxnSp macro="">
      <xdr:nvCxnSpPr>
        <xdr:cNvPr id="715" name="直線コネクタ 714">
          <a:extLst>
            <a:ext uri="{FF2B5EF4-FFF2-40B4-BE49-F238E27FC236}">
              <a16:creationId xmlns:a16="http://schemas.microsoft.com/office/drawing/2014/main" id="{DD4148BB-EA12-4228-B2A0-096B133DD2F6}"/>
            </a:ext>
          </a:extLst>
        </xdr:cNvPr>
        <xdr:cNvCxnSpPr/>
      </xdr:nvCxnSpPr>
      <xdr:spPr>
        <a:xfrm>
          <a:off x="22072600" y="17193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3827</xdr:rowOff>
    </xdr:from>
    <xdr:ext cx="469744" cy="259045"/>
    <xdr:sp macro="" textlink="">
      <xdr:nvSpPr>
        <xdr:cNvPr id="716" name="【庁舎】&#10;一人当たり面積平均値テキスト">
          <a:extLst>
            <a:ext uri="{FF2B5EF4-FFF2-40B4-BE49-F238E27FC236}">
              <a16:creationId xmlns:a16="http://schemas.microsoft.com/office/drawing/2014/main" id="{7DE1ACF3-8998-491A-8593-0B63EBB8A0BD}"/>
            </a:ext>
          </a:extLst>
        </xdr:cNvPr>
        <xdr:cNvSpPr txBox="1"/>
      </xdr:nvSpPr>
      <xdr:spPr>
        <a:xfrm>
          <a:off x="22199600" y="180060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25400</xdr:rowOff>
    </xdr:from>
    <xdr:to>
      <xdr:col>116</xdr:col>
      <xdr:colOff>114300</xdr:colOff>
      <xdr:row>105</xdr:row>
      <xdr:rowOff>127000</xdr:rowOff>
    </xdr:to>
    <xdr:sp macro="" textlink="">
      <xdr:nvSpPr>
        <xdr:cNvPr id="717" name="フローチャート: 判断 716">
          <a:extLst>
            <a:ext uri="{FF2B5EF4-FFF2-40B4-BE49-F238E27FC236}">
              <a16:creationId xmlns:a16="http://schemas.microsoft.com/office/drawing/2014/main" id="{5B5BFBB3-0D85-4714-8488-BB2DFCB90E3B}"/>
            </a:ext>
          </a:extLst>
        </xdr:cNvPr>
        <xdr:cNvSpPr/>
      </xdr:nvSpPr>
      <xdr:spPr>
        <a:xfrm>
          <a:off x="22110700" y="1802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50546</xdr:rowOff>
    </xdr:from>
    <xdr:to>
      <xdr:col>112</xdr:col>
      <xdr:colOff>38100</xdr:colOff>
      <xdr:row>105</xdr:row>
      <xdr:rowOff>152146</xdr:rowOff>
    </xdr:to>
    <xdr:sp macro="" textlink="">
      <xdr:nvSpPr>
        <xdr:cNvPr id="718" name="フローチャート: 判断 717">
          <a:extLst>
            <a:ext uri="{FF2B5EF4-FFF2-40B4-BE49-F238E27FC236}">
              <a16:creationId xmlns:a16="http://schemas.microsoft.com/office/drawing/2014/main" id="{B1924F2C-C00C-406C-BE48-E36DEB2ECDCD}"/>
            </a:ext>
          </a:extLst>
        </xdr:cNvPr>
        <xdr:cNvSpPr/>
      </xdr:nvSpPr>
      <xdr:spPr>
        <a:xfrm>
          <a:off x="21272500" y="18052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61976</xdr:rowOff>
    </xdr:from>
    <xdr:to>
      <xdr:col>107</xdr:col>
      <xdr:colOff>101600</xdr:colOff>
      <xdr:row>105</xdr:row>
      <xdr:rowOff>163576</xdr:rowOff>
    </xdr:to>
    <xdr:sp macro="" textlink="">
      <xdr:nvSpPr>
        <xdr:cNvPr id="719" name="フローチャート: 判断 718">
          <a:extLst>
            <a:ext uri="{FF2B5EF4-FFF2-40B4-BE49-F238E27FC236}">
              <a16:creationId xmlns:a16="http://schemas.microsoft.com/office/drawing/2014/main" id="{6B51420E-B9D0-4F94-B176-E3B4A618AD36}"/>
            </a:ext>
          </a:extLst>
        </xdr:cNvPr>
        <xdr:cNvSpPr/>
      </xdr:nvSpPr>
      <xdr:spPr>
        <a:xfrm>
          <a:off x="20383500" y="18064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68835</xdr:rowOff>
    </xdr:from>
    <xdr:to>
      <xdr:col>102</xdr:col>
      <xdr:colOff>165100</xdr:colOff>
      <xdr:row>105</xdr:row>
      <xdr:rowOff>170435</xdr:rowOff>
    </xdr:to>
    <xdr:sp macro="" textlink="">
      <xdr:nvSpPr>
        <xdr:cNvPr id="720" name="フローチャート: 判断 719">
          <a:extLst>
            <a:ext uri="{FF2B5EF4-FFF2-40B4-BE49-F238E27FC236}">
              <a16:creationId xmlns:a16="http://schemas.microsoft.com/office/drawing/2014/main" id="{D7F50B9E-3544-43ED-999A-235BF6773742}"/>
            </a:ext>
          </a:extLst>
        </xdr:cNvPr>
        <xdr:cNvSpPr/>
      </xdr:nvSpPr>
      <xdr:spPr>
        <a:xfrm>
          <a:off x="19494500" y="18071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45974</xdr:rowOff>
    </xdr:from>
    <xdr:to>
      <xdr:col>98</xdr:col>
      <xdr:colOff>38100</xdr:colOff>
      <xdr:row>105</xdr:row>
      <xdr:rowOff>147574</xdr:rowOff>
    </xdr:to>
    <xdr:sp macro="" textlink="">
      <xdr:nvSpPr>
        <xdr:cNvPr id="721" name="フローチャート: 判断 720">
          <a:extLst>
            <a:ext uri="{FF2B5EF4-FFF2-40B4-BE49-F238E27FC236}">
              <a16:creationId xmlns:a16="http://schemas.microsoft.com/office/drawing/2014/main" id="{643F39FE-5CF4-4FB9-A3E3-C86B64AE0FE5}"/>
            </a:ext>
          </a:extLst>
        </xdr:cNvPr>
        <xdr:cNvSpPr/>
      </xdr:nvSpPr>
      <xdr:spPr>
        <a:xfrm>
          <a:off x="18605500" y="18048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22" name="テキスト ボックス 721">
          <a:extLst>
            <a:ext uri="{FF2B5EF4-FFF2-40B4-BE49-F238E27FC236}">
              <a16:creationId xmlns:a16="http://schemas.microsoft.com/office/drawing/2014/main" id="{9530A543-6EC5-4C58-AED1-7FC2CBFD00AD}"/>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23" name="テキスト ボックス 722">
          <a:extLst>
            <a:ext uri="{FF2B5EF4-FFF2-40B4-BE49-F238E27FC236}">
              <a16:creationId xmlns:a16="http://schemas.microsoft.com/office/drawing/2014/main" id="{20C2BABD-1B5D-4409-839F-C4CAE147080B}"/>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24" name="テキスト ボックス 723">
          <a:extLst>
            <a:ext uri="{FF2B5EF4-FFF2-40B4-BE49-F238E27FC236}">
              <a16:creationId xmlns:a16="http://schemas.microsoft.com/office/drawing/2014/main" id="{FFEC93F0-3E7A-4A72-B007-E56FAF1D0F05}"/>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25" name="テキスト ボックス 724">
          <a:extLst>
            <a:ext uri="{FF2B5EF4-FFF2-40B4-BE49-F238E27FC236}">
              <a16:creationId xmlns:a16="http://schemas.microsoft.com/office/drawing/2014/main" id="{E8B164B0-C611-4FF1-98DA-899F98E7DB53}"/>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26" name="テキスト ボックス 725">
          <a:extLst>
            <a:ext uri="{FF2B5EF4-FFF2-40B4-BE49-F238E27FC236}">
              <a16:creationId xmlns:a16="http://schemas.microsoft.com/office/drawing/2014/main" id="{2E82C7A4-DFD6-4CA1-B0B2-3FCA5FD93334}"/>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105</xdr:row>
      <xdr:rowOff>121413</xdr:rowOff>
    </xdr:from>
    <xdr:to>
      <xdr:col>107</xdr:col>
      <xdr:colOff>101600</xdr:colOff>
      <xdr:row>106</xdr:row>
      <xdr:rowOff>51563</xdr:rowOff>
    </xdr:to>
    <xdr:sp macro="" textlink="">
      <xdr:nvSpPr>
        <xdr:cNvPr id="727" name="楕円 726">
          <a:extLst>
            <a:ext uri="{FF2B5EF4-FFF2-40B4-BE49-F238E27FC236}">
              <a16:creationId xmlns:a16="http://schemas.microsoft.com/office/drawing/2014/main" id="{AFFCEDCC-DC17-43BE-B987-330ABD9B7AE1}"/>
            </a:ext>
          </a:extLst>
        </xdr:cNvPr>
        <xdr:cNvSpPr/>
      </xdr:nvSpPr>
      <xdr:spPr>
        <a:xfrm>
          <a:off x="20383500" y="18123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119126</xdr:rowOff>
    </xdr:from>
    <xdr:to>
      <xdr:col>102</xdr:col>
      <xdr:colOff>165100</xdr:colOff>
      <xdr:row>106</xdr:row>
      <xdr:rowOff>49276</xdr:rowOff>
    </xdr:to>
    <xdr:sp macro="" textlink="">
      <xdr:nvSpPr>
        <xdr:cNvPr id="728" name="楕円 727">
          <a:extLst>
            <a:ext uri="{FF2B5EF4-FFF2-40B4-BE49-F238E27FC236}">
              <a16:creationId xmlns:a16="http://schemas.microsoft.com/office/drawing/2014/main" id="{5C37604C-6B34-4655-9CD2-541C0E0D5C8C}"/>
            </a:ext>
          </a:extLst>
        </xdr:cNvPr>
        <xdr:cNvSpPr/>
      </xdr:nvSpPr>
      <xdr:spPr>
        <a:xfrm>
          <a:off x="19494500" y="18121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169926</xdr:rowOff>
    </xdr:from>
    <xdr:to>
      <xdr:col>107</xdr:col>
      <xdr:colOff>50800</xdr:colOff>
      <xdr:row>106</xdr:row>
      <xdr:rowOff>763</xdr:rowOff>
    </xdr:to>
    <xdr:cxnSp macro="">
      <xdr:nvCxnSpPr>
        <xdr:cNvPr id="729" name="直線コネクタ 728">
          <a:extLst>
            <a:ext uri="{FF2B5EF4-FFF2-40B4-BE49-F238E27FC236}">
              <a16:creationId xmlns:a16="http://schemas.microsoft.com/office/drawing/2014/main" id="{71D0E29E-4A70-41E9-9AA6-D83691C9A0FF}"/>
            </a:ext>
          </a:extLst>
        </xdr:cNvPr>
        <xdr:cNvCxnSpPr/>
      </xdr:nvCxnSpPr>
      <xdr:spPr>
        <a:xfrm>
          <a:off x="19545300" y="18172176"/>
          <a:ext cx="8890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168673</xdr:rowOff>
    </xdr:from>
    <xdr:ext cx="469744" cy="259045"/>
    <xdr:sp macro="" textlink="">
      <xdr:nvSpPr>
        <xdr:cNvPr id="730" name="n_1aveValue【庁舎】&#10;一人当たり面積">
          <a:extLst>
            <a:ext uri="{FF2B5EF4-FFF2-40B4-BE49-F238E27FC236}">
              <a16:creationId xmlns:a16="http://schemas.microsoft.com/office/drawing/2014/main" id="{66583FD4-5661-4E43-ABD4-48F62885C669}"/>
            </a:ext>
          </a:extLst>
        </xdr:cNvPr>
        <xdr:cNvSpPr txBox="1"/>
      </xdr:nvSpPr>
      <xdr:spPr>
        <a:xfrm>
          <a:off x="21075727" y="17828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8653</xdr:rowOff>
    </xdr:from>
    <xdr:ext cx="469744" cy="259045"/>
    <xdr:sp macro="" textlink="">
      <xdr:nvSpPr>
        <xdr:cNvPr id="731" name="n_2aveValue【庁舎】&#10;一人当たり面積">
          <a:extLst>
            <a:ext uri="{FF2B5EF4-FFF2-40B4-BE49-F238E27FC236}">
              <a16:creationId xmlns:a16="http://schemas.microsoft.com/office/drawing/2014/main" id="{DF0769EC-E7BA-4A9E-8654-7BBB1C1DE086}"/>
            </a:ext>
          </a:extLst>
        </xdr:cNvPr>
        <xdr:cNvSpPr txBox="1"/>
      </xdr:nvSpPr>
      <xdr:spPr>
        <a:xfrm>
          <a:off x="20199427" y="17839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15512</xdr:rowOff>
    </xdr:from>
    <xdr:ext cx="469744" cy="259045"/>
    <xdr:sp macro="" textlink="">
      <xdr:nvSpPr>
        <xdr:cNvPr id="732" name="n_3aveValue【庁舎】&#10;一人当たり面積">
          <a:extLst>
            <a:ext uri="{FF2B5EF4-FFF2-40B4-BE49-F238E27FC236}">
              <a16:creationId xmlns:a16="http://schemas.microsoft.com/office/drawing/2014/main" id="{522861FC-4440-4181-A901-8C830574F5DA}"/>
            </a:ext>
          </a:extLst>
        </xdr:cNvPr>
        <xdr:cNvSpPr txBox="1"/>
      </xdr:nvSpPr>
      <xdr:spPr>
        <a:xfrm>
          <a:off x="19310427" y="17846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164101</xdr:rowOff>
    </xdr:from>
    <xdr:ext cx="469744" cy="259045"/>
    <xdr:sp macro="" textlink="">
      <xdr:nvSpPr>
        <xdr:cNvPr id="733" name="n_4aveValue【庁舎】&#10;一人当たり面積">
          <a:extLst>
            <a:ext uri="{FF2B5EF4-FFF2-40B4-BE49-F238E27FC236}">
              <a16:creationId xmlns:a16="http://schemas.microsoft.com/office/drawing/2014/main" id="{62BFF692-2B88-471F-AB12-233FD2355BF3}"/>
            </a:ext>
          </a:extLst>
        </xdr:cNvPr>
        <xdr:cNvSpPr txBox="1"/>
      </xdr:nvSpPr>
      <xdr:spPr>
        <a:xfrm>
          <a:off x="18421427" y="17823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42690</xdr:rowOff>
    </xdr:from>
    <xdr:ext cx="469744" cy="259045"/>
    <xdr:sp macro="" textlink="">
      <xdr:nvSpPr>
        <xdr:cNvPr id="734" name="n_2mainValue【庁舎】&#10;一人当たり面積">
          <a:extLst>
            <a:ext uri="{FF2B5EF4-FFF2-40B4-BE49-F238E27FC236}">
              <a16:creationId xmlns:a16="http://schemas.microsoft.com/office/drawing/2014/main" id="{01EE61F6-A64C-423C-932C-39BCE164958E}"/>
            </a:ext>
          </a:extLst>
        </xdr:cNvPr>
        <xdr:cNvSpPr txBox="1"/>
      </xdr:nvSpPr>
      <xdr:spPr>
        <a:xfrm>
          <a:off x="20199427" y="18216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40403</xdr:rowOff>
    </xdr:from>
    <xdr:ext cx="469744" cy="259045"/>
    <xdr:sp macro="" textlink="">
      <xdr:nvSpPr>
        <xdr:cNvPr id="735" name="n_3mainValue【庁舎】&#10;一人当たり面積">
          <a:extLst>
            <a:ext uri="{FF2B5EF4-FFF2-40B4-BE49-F238E27FC236}">
              <a16:creationId xmlns:a16="http://schemas.microsoft.com/office/drawing/2014/main" id="{59474A30-3AF1-4418-A2F2-77AEEC4095F3}"/>
            </a:ext>
          </a:extLst>
        </xdr:cNvPr>
        <xdr:cNvSpPr txBox="1"/>
      </xdr:nvSpPr>
      <xdr:spPr>
        <a:xfrm>
          <a:off x="19310427" y="18214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36" name="正方形/長方形 735">
          <a:extLst>
            <a:ext uri="{FF2B5EF4-FFF2-40B4-BE49-F238E27FC236}">
              <a16:creationId xmlns:a16="http://schemas.microsoft.com/office/drawing/2014/main" id="{89C09BED-7FCE-4C49-9A81-E9835E15757E}"/>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37" name="正方形/長方形 736">
          <a:extLst>
            <a:ext uri="{FF2B5EF4-FFF2-40B4-BE49-F238E27FC236}">
              <a16:creationId xmlns:a16="http://schemas.microsoft.com/office/drawing/2014/main" id="{93E9E771-C9FA-4C5C-9D54-F06894B79F64}"/>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38" name="テキスト ボックス 737">
          <a:extLst>
            <a:ext uri="{FF2B5EF4-FFF2-40B4-BE49-F238E27FC236}">
              <a16:creationId xmlns:a16="http://schemas.microsoft.com/office/drawing/2014/main" id="{4576FF1A-FB0F-42A4-A07B-AC77471E601C}"/>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有形固定資産減価償却率が高くなっている施設は、体育館・プール、福祉施設、保健センター・保健所である。特に福祉施設は有形固定資産減価償却率が類似団体と比較し高い水準で推移しており、これは、昭和</a:t>
          </a:r>
          <a:r>
            <a:rPr kumimoji="1" lang="en-US" altLang="ja-JP" sz="1300">
              <a:latin typeface="ＭＳ Ｐゴシック" panose="020B0600070205080204" pitchFamily="50" charset="-128"/>
              <a:ea typeface="ＭＳ Ｐゴシック" panose="020B0600070205080204" pitchFamily="50" charset="-128"/>
            </a:rPr>
            <a:t>40</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50</a:t>
          </a:r>
          <a:r>
            <a:rPr kumimoji="1" lang="ja-JP" altLang="en-US" sz="1300">
              <a:latin typeface="ＭＳ Ｐゴシック" panose="020B0600070205080204" pitchFamily="50" charset="-128"/>
              <a:ea typeface="ＭＳ Ｐゴシック" panose="020B0600070205080204" pitchFamily="50" charset="-128"/>
            </a:rPr>
            <a:t>年代に建築された施設が多いためである。個別施設計画を策定しており、その中で改修方針を定め、築年数が４０年を経過しているものから優先的に実施することとしている。</a:t>
          </a:r>
        </a:p>
        <a:p>
          <a:r>
            <a:rPr kumimoji="1" lang="ja-JP" altLang="en-US" sz="1300">
              <a:latin typeface="ＭＳ Ｐゴシック" panose="020B0600070205080204" pitchFamily="50" charset="-128"/>
              <a:ea typeface="ＭＳ Ｐゴシック" panose="020B0600070205080204" pitchFamily="50" charset="-128"/>
            </a:rPr>
            <a:t>一方で、類似団体と比較して、有形固定資産減価償却率が低くなっている施設は、図書館、一般廃棄物処理施設、市民会館、庁舎である。特に、図書館、一般廃棄物処理施設、庁舎については有形固定資産減価償却率が類似団体と比較し低い水準で推移している。これは、建築年が新しい施設、用地取得を行った施設があるためであ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愛知県みよし市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61,145
58,980
32.19
29,917,390
27,620,031
1,780,301
18,037,571
6,165,526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本市は、自動車製造業を始めとする産業が主軸の地域となっており、それにより類似団体平均を大きく上回る税収があるため、財政力指数は１．４７となっている。平成２７年度以降は上昇傾向にあったが、近年は、法人市民税の一部国税化、米中貿易摩擦、原材料価格の高騰、為替変動の影響を受けて低下傾向にある。安定した税収を確保するため、今後も企業立地の推進や支援等を行いながら、他の財源についても研究し歳入を確保していく。</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48683</xdr:rowOff>
    </xdr:from>
    <xdr:to>
      <xdr:col>23</xdr:col>
      <xdr:colOff>133350</xdr:colOff>
      <xdr:row>45</xdr:row>
      <xdr:rowOff>7055</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220883"/>
          <a:ext cx="0" cy="15014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150582</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694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7055</xdr:rowOff>
    </xdr:from>
    <xdr:to>
      <xdr:col>24</xdr:col>
      <xdr:colOff>12700</xdr:colOff>
      <xdr:row>45</xdr:row>
      <xdr:rowOff>7055</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722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135060</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596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48683</xdr:rowOff>
    </xdr:from>
    <xdr:to>
      <xdr:col>24</xdr:col>
      <xdr:colOff>12700</xdr:colOff>
      <xdr:row>36</xdr:row>
      <xdr:rowOff>48683</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22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36</xdr:row>
      <xdr:rowOff>8467</xdr:rowOff>
    </xdr:from>
    <xdr:to>
      <xdr:col>23</xdr:col>
      <xdr:colOff>133350</xdr:colOff>
      <xdr:row>36</xdr:row>
      <xdr:rowOff>48683</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6180667"/>
          <a:ext cx="8382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104722</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71341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132645</xdr:rowOff>
    </xdr:from>
    <xdr:to>
      <xdr:col>23</xdr:col>
      <xdr:colOff>184150</xdr:colOff>
      <xdr:row>42</xdr:row>
      <xdr:rowOff>62795</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35</xdr:row>
      <xdr:rowOff>139700</xdr:rowOff>
    </xdr:from>
    <xdr:to>
      <xdr:col>19</xdr:col>
      <xdr:colOff>133350</xdr:colOff>
      <xdr:row>36</xdr:row>
      <xdr:rowOff>8467</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6140450"/>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119239</xdr:rowOff>
    </xdr:from>
    <xdr:to>
      <xdr:col>19</xdr:col>
      <xdr:colOff>184150</xdr:colOff>
      <xdr:row>42</xdr:row>
      <xdr:rowOff>49389</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34166</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72350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35</xdr:row>
      <xdr:rowOff>139700</xdr:rowOff>
    </xdr:from>
    <xdr:to>
      <xdr:col>15</xdr:col>
      <xdr:colOff>82550</xdr:colOff>
      <xdr:row>37</xdr:row>
      <xdr:rowOff>38100</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flipV="1">
          <a:off x="2336800" y="6140450"/>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119239</xdr:rowOff>
    </xdr:from>
    <xdr:to>
      <xdr:col>15</xdr:col>
      <xdr:colOff>133350</xdr:colOff>
      <xdr:row>42</xdr:row>
      <xdr:rowOff>49389</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34166</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7235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37</xdr:row>
      <xdr:rowOff>38100</xdr:rowOff>
    </xdr:from>
    <xdr:to>
      <xdr:col>11</xdr:col>
      <xdr:colOff>31750</xdr:colOff>
      <xdr:row>38</xdr:row>
      <xdr:rowOff>121355</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flipV="1">
          <a:off x="1447800" y="6381750"/>
          <a:ext cx="889000" cy="254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132645</xdr:rowOff>
    </xdr:from>
    <xdr:to>
      <xdr:col>11</xdr:col>
      <xdr:colOff>82550</xdr:colOff>
      <xdr:row>42</xdr:row>
      <xdr:rowOff>62795</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47572</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7248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132645</xdr:rowOff>
    </xdr:from>
    <xdr:to>
      <xdr:col>7</xdr:col>
      <xdr:colOff>31750</xdr:colOff>
      <xdr:row>42</xdr:row>
      <xdr:rowOff>62795</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47572</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7248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35</xdr:row>
      <xdr:rowOff>169333</xdr:rowOff>
    </xdr:from>
    <xdr:to>
      <xdr:col>23</xdr:col>
      <xdr:colOff>184150</xdr:colOff>
      <xdr:row>36</xdr:row>
      <xdr:rowOff>99483</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6170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35</xdr:row>
      <xdr:rowOff>90610</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6091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35</xdr:row>
      <xdr:rowOff>129117</xdr:rowOff>
    </xdr:from>
    <xdr:to>
      <xdr:col>19</xdr:col>
      <xdr:colOff>184150</xdr:colOff>
      <xdr:row>36</xdr:row>
      <xdr:rowOff>59267</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6129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34</xdr:row>
      <xdr:rowOff>69444</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589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35</xdr:row>
      <xdr:rowOff>88900</xdr:rowOff>
    </xdr:from>
    <xdr:to>
      <xdr:col>15</xdr:col>
      <xdr:colOff>133350</xdr:colOff>
      <xdr:row>36</xdr:row>
      <xdr:rowOff>19050</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6089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34</xdr:row>
      <xdr:rowOff>29227</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5858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36</xdr:row>
      <xdr:rowOff>158750</xdr:rowOff>
    </xdr:from>
    <xdr:to>
      <xdr:col>11</xdr:col>
      <xdr:colOff>82550</xdr:colOff>
      <xdr:row>37</xdr:row>
      <xdr:rowOff>88900</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633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35</xdr:row>
      <xdr:rowOff>99077</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609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38</xdr:row>
      <xdr:rowOff>70555</xdr:rowOff>
    </xdr:from>
    <xdr:to>
      <xdr:col>7</xdr:col>
      <xdr:colOff>31750</xdr:colOff>
      <xdr:row>39</xdr:row>
      <xdr:rowOff>705</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6585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37</xdr:row>
      <xdr:rowOff>10882</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6354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[74.8%]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母数となる経常一般財源（地方税）が類似団体平均を大きく上回っていることにより、経常収支比率は７４．８％となっている。働き方改革に伴い、各事務事業を見直し、時間外勤務を削減したことにより人件費は減少傾向にあるが、扶助費は増加傾向にあり、更に増加していくことが想定されるため、今後も事務事業の見直しを進めるとともに、優先度の低い事務事業については、計画的に廃止・縮小を進め、経常経費の削減を図っていく。</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a:extLst>
            <a:ext uri="{FF2B5EF4-FFF2-40B4-BE49-F238E27FC236}">
              <a16:creationId xmlns:a16="http://schemas.microsoft.com/office/drawing/2014/main" id="{00000000-0008-0000-0300-00007E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68156</xdr:rowOff>
    </xdr:from>
    <xdr:to>
      <xdr:col>23</xdr:col>
      <xdr:colOff>133350</xdr:colOff>
      <xdr:row>65</xdr:row>
      <xdr:rowOff>157480</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flipV="1">
          <a:off x="4953000" y="10183706"/>
          <a:ext cx="0" cy="11180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129557</xdr:rowOff>
    </xdr:from>
    <xdr:ext cx="762000" cy="259045"/>
    <xdr:sp macro="" textlink="">
      <xdr:nvSpPr>
        <xdr:cNvPr id="128" name="財政構造の弾力性最小値テキスト">
          <a:extLst>
            <a:ext uri="{FF2B5EF4-FFF2-40B4-BE49-F238E27FC236}">
              <a16:creationId xmlns:a16="http://schemas.microsoft.com/office/drawing/2014/main" id="{00000000-0008-0000-0300-000080000000}"/>
            </a:ext>
          </a:extLst>
        </xdr:cNvPr>
        <xdr:cNvSpPr txBox="1"/>
      </xdr:nvSpPr>
      <xdr:spPr>
        <a:xfrm>
          <a:off x="5041900" y="11273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157480</xdr:rowOff>
    </xdr:from>
    <xdr:to>
      <xdr:col>24</xdr:col>
      <xdr:colOff>12700</xdr:colOff>
      <xdr:row>65</xdr:row>
      <xdr:rowOff>157480</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1301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154533</xdr:rowOff>
    </xdr:from>
    <xdr:ext cx="762000" cy="259045"/>
    <xdr:sp macro="" textlink="">
      <xdr:nvSpPr>
        <xdr:cNvPr id="130" name="財政構造の弾力性最大値テキスト">
          <a:extLst>
            <a:ext uri="{FF2B5EF4-FFF2-40B4-BE49-F238E27FC236}">
              <a16:creationId xmlns:a16="http://schemas.microsoft.com/office/drawing/2014/main" id="{00000000-0008-0000-0300-000082000000}"/>
            </a:ext>
          </a:extLst>
        </xdr:cNvPr>
        <xdr:cNvSpPr txBox="1"/>
      </xdr:nvSpPr>
      <xdr:spPr>
        <a:xfrm>
          <a:off x="5041900" y="9927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68156</xdr:rowOff>
    </xdr:from>
    <xdr:to>
      <xdr:col>24</xdr:col>
      <xdr:colOff>12700</xdr:colOff>
      <xdr:row>59</xdr:row>
      <xdr:rowOff>68156</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10183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59</xdr:row>
      <xdr:rowOff>44027</xdr:rowOff>
    </xdr:from>
    <xdr:to>
      <xdr:col>23</xdr:col>
      <xdr:colOff>133350</xdr:colOff>
      <xdr:row>59</xdr:row>
      <xdr:rowOff>68156</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114800" y="10159577"/>
          <a:ext cx="8382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166810</xdr:rowOff>
    </xdr:from>
    <xdr:ext cx="762000" cy="259045"/>
    <xdr:sp macro="" textlink="">
      <xdr:nvSpPr>
        <xdr:cNvPr id="133" name="財政構造の弾力性平均値テキスト">
          <a:extLst>
            <a:ext uri="{FF2B5EF4-FFF2-40B4-BE49-F238E27FC236}">
              <a16:creationId xmlns:a16="http://schemas.microsoft.com/office/drawing/2014/main" id="{00000000-0008-0000-0300-000085000000}"/>
            </a:ext>
          </a:extLst>
        </xdr:cNvPr>
        <xdr:cNvSpPr txBox="1"/>
      </xdr:nvSpPr>
      <xdr:spPr>
        <a:xfrm>
          <a:off x="5041900" y="107967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23283</xdr:rowOff>
    </xdr:from>
    <xdr:to>
      <xdr:col>23</xdr:col>
      <xdr:colOff>184150</xdr:colOff>
      <xdr:row>63</xdr:row>
      <xdr:rowOff>124883</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902200" y="1082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59</xdr:row>
      <xdr:rowOff>44027</xdr:rowOff>
    </xdr:from>
    <xdr:to>
      <xdr:col>19</xdr:col>
      <xdr:colOff>133350</xdr:colOff>
      <xdr:row>60</xdr:row>
      <xdr:rowOff>45508</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flipV="1">
          <a:off x="3225800" y="10159577"/>
          <a:ext cx="889000" cy="172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170604</xdr:rowOff>
    </xdr:from>
    <xdr:to>
      <xdr:col>19</xdr:col>
      <xdr:colOff>184150</xdr:colOff>
      <xdr:row>63</xdr:row>
      <xdr:rowOff>100754</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064000" y="1080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85531</xdr:rowOff>
    </xdr:from>
    <xdr:ext cx="7366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3733800" y="108868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59</xdr:row>
      <xdr:rowOff>31962</xdr:rowOff>
    </xdr:from>
    <xdr:to>
      <xdr:col>15</xdr:col>
      <xdr:colOff>82550</xdr:colOff>
      <xdr:row>60</xdr:row>
      <xdr:rowOff>45508</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a:off x="2336800" y="10147512"/>
          <a:ext cx="889000" cy="184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7196</xdr:rowOff>
    </xdr:from>
    <xdr:to>
      <xdr:col>15</xdr:col>
      <xdr:colOff>133350</xdr:colOff>
      <xdr:row>63</xdr:row>
      <xdr:rowOff>108796</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3175000" y="1080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93573</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2844800" y="10894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58</xdr:row>
      <xdr:rowOff>86783</xdr:rowOff>
    </xdr:from>
    <xdr:to>
      <xdr:col>11</xdr:col>
      <xdr:colOff>31750</xdr:colOff>
      <xdr:row>59</xdr:row>
      <xdr:rowOff>31962</xdr:rowOff>
    </xdr:to>
    <xdr:cxnSp macro="">
      <xdr:nvCxnSpPr>
        <xdr:cNvPr id="141" name="直線コネクタ 140">
          <a:extLst>
            <a:ext uri="{FF2B5EF4-FFF2-40B4-BE49-F238E27FC236}">
              <a16:creationId xmlns:a16="http://schemas.microsoft.com/office/drawing/2014/main" id="{00000000-0008-0000-0300-00008D000000}"/>
            </a:ext>
          </a:extLst>
        </xdr:cNvPr>
        <xdr:cNvCxnSpPr/>
      </xdr:nvCxnSpPr>
      <xdr:spPr>
        <a:xfrm>
          <a:off x="1447800" y="10030883"/>
          <a:ext cx="889000" cy="116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162560</xdr:rowOff>
    </xdr:from>
    <xdr:to>
      <xdr:col>11</xdr:col>
      <xdr:colOff>82550</xdr:colOff>
      <xdr:row>63</xdr:row>
      <xdr:rowOff>92710</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22860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77487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955800" y="10878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62019</xdr:rowOff>
    </xdr:from>
    <xdr:to>
      <xdr:col>7</xdr:col>
      <xdr:colOff>31750</xdr:colOff>
      <xdr:row>62</xdr:row>
      <xdr:rowOff>163619</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1397000" y="10691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148396</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066800" y="10778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59</xdr:row>
      <xdr:rowOff>17356</xdr:rowOff>
    </xdr:from>
    <xdr:to>
      <xdr:col>23</xdr:col>
      <xdr:colOff>184150</xdr:colOff>
      <xdr:row>59</xdr:row>
      <xdr:rowOff>118956</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902200" y="10132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58</xdr:row>
      <xdr:rowOff>110083</xdr:rowOff>
    </xdr:from>
    <xdr:ext cx="762000" cy="259045"/>
    <xdr:sp macro="" textlink="">
      <xdr:nvSpPr>
        <xdr:cNvPr id="152" name="財政構造の弾力性該当値テキスト">
          <a:extLst>
            <a:ext uri="{FF2B5EF4-FFF2-40B4-BE49-F238E27FC236}">
              <a16:creationId xmlns:a16="http://schemas.microsoft.com/office/drawing/2014/main" id="{00000000-0008-0000-0300-000098000000}"/>
            </a:ext>
          </a:extLst>
        </xdr:cNvPr>
        <xdr:cNvSpPr txBox="1"/>
      </xdr:nvSpPr>
      <xdr:spPr>
        <a:xfrm>
          <a:off x="5041900" y="10054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58</xdr:row>
      <xdr:rowOff>164677</xdr:rowOff>
    </xdr:from>
    <xdr:to>
      <xdr:col>19</xdr:col>
      <xdr:colOff>184150</xdr:colOff>
      <xdr:row>59</xdr:row>
      <xdr:rowOff>94827</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064000" y="10108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57</xdr:row>
      <xdr:rowOff>105004</xdr:rowOff>
    </xdr:from>
    <xdr:ext cx="7366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3733800" y="98776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59</xdr:row>
      <xdr:rowOff>166158</xdr:rowOff>
    </xdr:from>
    <xdr:to>
      <xdr:col>15</xdr:col>
      <xdr:colOff>133350</xdr:colOff>
      <xdr:row>60</xdr:row>
      <xdr:rowOff>96308</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3175000" y="10281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106485</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2844800" y="10050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58</xdr:row>
      <xdr:rowOff>152612</xdr:rowOff>
    </xdr:from>
    <xdr:to>
      <xdr:col>11</xdr:col>
      <xdr:colOff>82550</xdr:colOff>
      <xdr:row>59</xdr:row>
      <xdr:rowOff>82762</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2286000" y="10096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57</xdr:row>
      <xdr:rowOff>92939</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955800" y="9865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58</xdr:row>
      <xdr:rowOff>35983</xdr:rowOff>
    </xdr:from>
    <xdr:to>
      <xdr:col>7</xdr:col>
      <xdr:colOff>31750</xdr:colOff>
      <xdr:row>58</xdr:row>
      <xdr:rowOff>137583</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1397000" y="9980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56</xdr:row>
      <xdr:rowOff>147760</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066800" y="9748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[141,914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人件費、物件費及び維持補修費の合計額の人口</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人当たりの金額が類似団体平均を上回っているのは、主に物件費及び維持補修費が要因となっている。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施設の運営については、市民のニーズに対応できるよう、業務を見直した結果、物件費が増加している。</a:t>
          </a:r>
        </a:p>
      </xdr:txBody>
    </xdr:sp>
    <xdr:clientData/>
  </xdr:twoCellAnchor>
  <xdr:oneCellAnchor>
    <xdr:from>
      <xdr:col>3</xdr:col>
      <xdr:colOff>95250</xdr:colOff>
      <xdr:row>77</xdr:row>
      <xdr:rowOff>6350</xdr:rowOff>
    </xdr:from>
    <xdr:ext cx="349839" cy="225703"/>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a16="http://schemas.microsoft.com/office/drawing/2014/main" id="{00000000-0008-0000-0300-0000BB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80259</xdr:rowOff>
    </xdr:from>
    <xdr:to>
      <xdr:col>23</xdr:col>
      <xdr:colOff>133350</xdr:colOff>
      <xdr:row>89</xdr:row>
      <xdr:rowOff>37130</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flipV="1">
          <a:off x="4953000" y="13796259"/>
          <a:ext cx="0" cy="149992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9207</xdr:rowOff>
    </xdr:from>
    <xdr:ext cx="762000" cy="259045"/>
    <xdr:sp macro="" textlink="">
      <xdr:nvSpPr>
        <xdr:cNvPr id="189" name="人件費・物件費等の状況最小値テキスト">
          <a:extLst>
            <a:ext uri="{FF2B5EF4-FFF2-40B4-BE49-F238E27FC236}">
              <a16:creationId xmlns:a16="http://schemas.microsoft.com/office/drawing/2014/main" id="{00000000-0008-0000-0300-0000BD000000}"/>
            </a:ext>
          </a:extLst>
        </xdr:cNvPr>
        <xdr:cNvSpPr txBox="1"/>
      </xdr:nvSpPr>
      <xdr:spPr>
        <a:xfrm>
          <a:off x="5041900" y="15268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37130</xdr:rowOff>
    </xdr:from>
    <xdr:to>
      <xdr:col>24</xdr:col>
      <xdr:colOff>12700</xdr:colOff>
      <xdr:row>89</xdr:row>
      <xdr:rowOff>37130</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5296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166636</xdr:rowOff>
    </xdr:from>
    <xdr:ext cx="762000" cy="259045"/>
    <xdr:sp macro="" textlink="">
      <xdr:nvSpPr>
        <xdr:cNvPr id="191" name="人件費・物件費等の状況最大値テキスト">
          <a:extLst>
            <a:ext uri="{FF2B5EF4-FFF2-40B4-BE49-F238E27FC236}">
              <a16:creationId xmlns:a16="http://schemas.microsoft.com/office/drawing/2014/main" id="{00000000-0008-0000-0300-0000BF000000}"/>
            </a:ext>
          </a:extLst>
        </xdr:cNvPr>
        <xdr:cNvSpPr txBox="1"/>
      </xdr:nvSpPr>
      <xdr:spPr>
        <a:xfrm>
          <a:off x="5041900" y="135397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80259</xdr:rowOff>
    </xdr:from>
    <xdr:to>
      <xdr:col>24</xdr:col>
      <xdr:colOff>12700</xdr:colOff>
      <xdr:row>80</xdr:row>
      <xdr:rowOff>80259</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3796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16667</xdr:rowOff>
    </xdr:from>
    <xdr:to>
      <xdr:col>23</xdr:col>
      <xdr:colOff>133350</xdr:colOff>
      <xdr:row>83</xdr:row>
      <xdr:rowOff>55304</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114800" y="14247017"/>
          <a:ext cx="838200" cy="38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62565</xdr:rowOff>
    </xdr:from>
    <xdr:ext cx="762000" cy="259045"/>
    <xdr:sp macro="" textlink="">
      <xdr:nvSpPr>
        <xdr:cNvPr id="194" name="人件費・物件費等の状況平均値テキスト">
          <a:extLst>
            <a:ext uri="{FF2B5EF4-FFF2-40B4-BE49-F238E27FC236}">
              <a16:creationId xmlns:a16="http://schemas.microsoft.com/office/drawing/2014/main" id="{00000000-0008-0000-0300-0000C2000000}"/>
            </a:ext>
          </a:extLst>
        </xdr:cNvPr>
        <xdr:cNvSpPr txBox="1"/>
      </xdr:nvSpPr>
      <xdr:spPr>
        <a:xfrm>
          <a:off x="5041900" y="139500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46038</xdr:rowOff>
    </xdr:from>
    <xdr:to>
      <xdr:col>23</xdr:col>
      <xdr:colOff>184150</xdr:colOff>
      <xdr:row>82</xdr:row>
      <xdr:rowOff>147638</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902200" y="14104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167008</xdr:rowOff>
    </xdr:from>
    <xdr:to>
      <xdr:col>19</xdr:col>
      <xdr:colOff>133350</xdr:colOff>
      <xdr:row>83</xdr:row>
      <xdr:rowOff>16667</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3225800" y="14225908"/>
          <a:ext cx="889000" cy="21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12266</xdr:rowOff>
    </xdr:from>
    <xdr:to>
      <xdr:col>19</xdr:col>
      <xdr:colOff>184150</xdr:colOff>
      <xdr:row>82</xdr:row>
      <xdr:rowOff>113866</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064000" y="14071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124043</xdr:rowOff>
    </xdr:from>
    <xdr:ext cx="736600" cy="259045"/>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3733800" y="138400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167008</xdr:rowOff>
    </xdr:from>
    <xdr:to>
      <xdr:col>15</xdr:col>
      <xdr:colOff>82550</xdr:colOff>
      <xdr:row>83</xdr:row>
      <xdr:rowOff>2498</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flipV="1">
          <a:off x="2336800" y="14225908"/>
          <a:ext cx="889000" cy="6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9640</xdr:rowOff>
    </xdr:from>
    <xdr:to>
      <xdr:col>15</xdr:col>
      <xdr:colOff>133350</xdr:colOff>
      <xdr:row>82</xdr:row>
      <xdr:rowOff>111240</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3175000" y="1406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121417</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2844800" y="13837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145301</xdr:rowOff>
    </xdr:from>
    <xdr:to>
      <xdr:col>11</xdr:col>
      <xdr:colOff>31750</xdr:colOff>
      <xdr:row>83</xdr:row>
      <xdr:rowOff>2498</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a:off x="1447800" y="14204201"/>
          <a:ext cx="889000" cy="28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50459</xdr:rowOff>
    </xdr:from>
    <xdr:to>
      <xdr:col>11</xdr:col>
      <xdr:colOff>82550</xdr:colOff>
      <xdr:row>82</xdr:row>
      <xdr:rowOff>152059</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2286000" y="14109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162236</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955800" y="138782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121624</xdr:rowOff>
    </xdr:from>
    <xdr:to>
      <xdr:col>7</xdr:col>
      <xdr:colOff>31750</xdr:colOff>
      <xdr:row>82</xdr:row>
      <xdr:rowOff>51774</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1397000" y="14009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61951</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066800" y="13777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4504</xdr:rowOff>
    </xdr:from>
    <xdr:to>
      <xdr:col>23</xdr:col>
      <xdr:colOff>184150</xdr:colOff>
      <xdr:row>83</xdr:row>
      <xdr:rowOff>106104</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902200" y="14234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148031</xdr:rowOff>
    </xdr:from>
    <xdr:ext cx="762000" cy="259045"/>
    <xdr:sp macro="" textlink="">
      <xdr:nvSpPr>
        <xdr:cNvPr id="213" name="人件費・物件費等の状況該当値テキスト">
          <a:extLst>
            <a:ext uri="{FF2B5EF4-FFF2-40B4-BE49-F238E27FC236}">
              <a16:creationId xmlns:a16="http://schemas.microsoft.com/office/drawing/2014/main" id="{00000000-0008-0000-0300-0000D5000000}"/>
            </a:ext>
          </a:extLst>
        </xdr:cNvPr>
        <xdr:cNvSpPr txBox="1"/>
      </xdr:nvSpPr>
      <xdr:spPr>
        <a:xfrm>
          <a:off x="5041900" y="14206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137317</xdr:rowOff>
    </xdr:from>
    <xdr:to>
      <xdr:col>19</xdr:col>
      <xdr:colOff>184150</xdr:colOff>
      <xdr:row>83</xdr:row>
      <xdr:rowOff>67467</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064000" y="14196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52244</xdr:rowOff>
    </xdr:from>
    <xdr:ext cx="7366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733800" y="142825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116208</xdr:rowOff>
    </xdr:from>
    <xdr:to>
      <xdr:col>15</xdr:col>
      <xdr:colOff>133350</xdr:colOff>
      <xdr:row>83</xdr:row>
      <xdr:rowOff>46358</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3175000" y="14175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31135</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2844800" y="14261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123148</xdr:rowOff>
    </xdr:from>
    <xdr:to>
      <xdr:col>11</xdr:col>
      <xdr:colOff>82550</xdr:colOff>
      <xdr:row>83</xdr:row>
      <xdr:rowOff>53298</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2286000" y="14182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38075</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955800" y="14268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94501</xdr:rowOff>
    </xdr:from>
    <xdr:to>
      <xdr:col>7</xdr:col>
      <xdr:colOff>31750</xdr:colOff>
      <xdr:row>83</xdr:row>
      <xdr:rowOff>24651</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1397000" y="14153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9428</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066800" y="142397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ラスパイレス指数については、９６．６と類似団体平均と比較して低い水準となっている。特に任期付職員の採用等により、昨年に比べて低い数値となった。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今後も、適正な給与水準となるように努めていく。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a:extLst>
            <a:ext uri="{FF2B5EF4-FFF2-40B4-BE49-F238E27FC236}">
              <a16:creationId xmlns:a16="http://schemas.microsoft.com/office/drawing/2014/main" id="{00000000-0008-0000-0300-0000FB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38705</xdr:rowOff>
    </xdr:from>
    <xdr:to>
      <xdr:col>81</xdr:col>
      <xdr:colOff>44450</xdr:colOff>
      <xdr:row>88</xdr:row>
      <xdr:rowOff>137886</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flipV="1">
          <a:off x="17018000" y="13754705"/>
          <a:ext cx="0" cy="14707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109963</xdr:rowOff>
    </xdr:from>
    <xdr:ext cx="762000" cy="259045"/>
    <xdr:sp macro="" textlink="">
      <xdr:nvSpPr>
        <xdr:cNvPr id="253" name="給与水準   （国との比較）最小値テキスト">
          <a:extLst>
            <a:ext uri="{FF2B5EF4-FFF2-40B4-BE49-F238E27FC236}">
              <a16:creationId xmlns:a16="http://schemas.microsoft.com/office/drawing/2014/main" id="{00000000-0008-0000-0300-0000FD000000}"/>
            </a:ext>
          </a:extLst>
        </xdr:cNvPr>
        <xdr:cNvSpPr txBox="1"/>
      </xdr:nvSpPr>
      <xdr:spPr>
        <a:xfrm>
          <a:off x="17106900" y="15197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137886</xdr:rowOff>
    </xdr:from>
    <xdr:to>
      <xdr:col>81</xdr:col>
      <xdr:colOff>133350</xdr:colOff>
      <xdr:row>88</xdr:row>
      <xdr:rowOff>137886</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5225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125082</xdr:rowOff>
    </xdr:from>
    <xdr:ext cx="762000" cy="259045"/>
    <xdr:sp macro="" textlink="">
      <xdr:nvSpPr>
        <xdr:cNvPr id="255" name="給与水準   （国との比較）最大値テキスト">
          <a:extLst>
            <a:ext uri="{FF2B5EF4-FFF2-40B4-BE49-F238E27FC236}">
              <a16:creationId xmlns:a16="http://schemas.microsoft.com/office/drawing/2014/main" id="{00000000-0008-0000-0300-0000FF000000}"/>
            </a:ext>
          </a:extLst>
        </xdr:cNvPr>
        <xdr:cNvSpPr txBox="1"/>
      </xdr:nvSpPr>
      <xdr:spPr>
        <a:xfrm>
          <a:off x="17106900" y="13498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38705</xdr:rowOff>
    </xdr:from>
    <xdr:to>
      <xdr:col>81</xdr:col>
      <xdr:colOff>133350</xdr:colOff>
      <xdr:row>80</xdr:row>
      <xdr:rowOff>38705</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3754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99786</xdr:rowOff>
    </xdr:from>
    <xdr:to>
      <xdr:col>81</xdr:col>
      <xdr:colOff>44450</xdr:colOff>
      <xdr:row>86</xdr:row>
      <xdr:rowOff>124582</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flipV="1">
          <a:off x="16179800" y="14501586"/>
          <a:ext cx="838200" cy="367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56441</xdr:rowOff>
    </xdr:from>
    <xdr:ext cx="762000" cy="259045"/>
    <xdr:sp macro="" textlink="">
      <xdr:nvSpPr>
        <xdr:cNvPr id="258" name="給与水準   （国との比較）平均値テキスト">
          <a:extLst>
            <a:ext uri="{FF2B5EF4-FFF2-40B4-BE49-F238E27FC236}">
              <a16:creationId xmlns:a16="http://schemas.microsoft.com/office/drawing/2014/main" id="{00000000-0008-0000-0300-000002010000}"/>
            </a:ext>
          </a:extLst>
        </xdr:cNvPr>
        <xdr:cNvSpPr txBox="1"/>
      </xdr:nvSpPr>
      <xdr:spPr>
        <a:xfrm>
          <a:off x="17106900" y="146296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84364</xdr:rowOff>
    </xdr:from>
    <xdr:to>
      <xdr:col>81</xdr:col>
      <xdr:colOff>95250</xdr:colOff>
      <xdr:row>86</xdr:row>
      <xdr:rowOff>14514</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9672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113091</xdr:rowOff>
    </xdr:from>
    <xdr:to>
      <xdr:col>77</xdr:col>
      <xdr:colOff>44450</xdr:colOff>
      <xdr:row>86</xdr:row>
      <xdr:rowOff>124582</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5290800" y="14857791"/>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107345</xdr:rowOff>
    </xdr:from>
    <xdr:to>
      <xdr:col>77</xdr:col>
      <xdr:colOff>95250</xdr:colOff>
      <xdr:row>86</xdr:row>
      <xdr:rowOff>37495</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129000" y="14680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47672</xdr:rowOff>
    </xdr:from>
    <xdr:ext cx="7366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5798800" y="144494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169636</xdr:rowOff>
    </xdr:from>
    <xdr:to>
      <xdr:col>72</xdr:col>
      <xdr:colOff>203200</xdr:colOff>
      <xdr:row>86</xdr:row>
      <xdr:rowOff>113091</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a:off x="14401800" y="14742886"/>
          <a:ext cx="889000" cy="114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107345</xdr:rowOff>
    </xdr:from>
    <xdr:to>
      <xdr:col>73</xdr:col>
      <xdr:colOff>44450</xdr:colOff>
      <xdr:row>86</xdr:row>
      <xdr:rowOff>37495</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5240000" y="14680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47672</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4909800" y="14449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66221</xdr:rowOff>
    </xdr:from>
    <xdr:to>
      <xdr:col>68</xdr:col>
      <xdr:colOff>152400</xdr:colOff>
      <xdr:row>85</xdr:row>
      <xdr:rowOff>169636</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a:off x="13512800" y="14639471"/>
          <a:ext cx="889000" cy="103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84364</xdr:rowOff>
    </xdr:from>
    <xdr:to>
      <xdr:col>68</xdr:col>
      <xdr:colOff>203200</xdr:colOff>
      <xdr:row>86</xdr:row>
      <xdr:rowOff>14514</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43510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24691</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020800" y="14426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84364</xdr:rowOff>
    </xdr:from>
    <xdr:to>
      <xdr:col>64</xdr:col>
      <xdr:colOff>152400</xdr:colOff>
      <xdr:row>86</xdr:row>
      <xdr:rowOff>14514</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34620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170741</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3131800" y="14743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48986</xdr:rowOff>
    </xdr:from>
    <xdr:to>
      <xdr:col>81</xdr:col>
      <xdr:colOff>95250</xdr:colOff>
      <xdr:row>84</xdr:row>
      <xdr:rowOff>150586</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967200" y="14450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65513</xdr:rowOff>
    </xdr:from>
    <xdr:ext cx="762000" cy="259045"/>
    <xdr:sp macro="" textlink="">
      <xdr:nvSpPr>
        <xdr:cNvPr id="277" name="給与水準   （国との比較）該当値テキスト">
          <a:extLst>
            <a:ext uri="{FF2B5EF4-FFF2-40B4-BE49-F238E27FC236}">
              <a16:creationId xmlns:a16="http://schemas.microsoft.com/office/drawing/2014/main" id="{00000000-0008-0000-0300-000015010000}"/>
            </a:ext>
          </a:extLst>
        </xdr:cNvPr>
        <xdr:cNvSpPr txBox="1"/>
      </xdr:nvSpPr>
      <xdr:spPr>
        <a:xfrm>
          <a:off x="17106900" y="14295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73782</xdr:rowOff>
    </xdr:from>
    <xdr:to>
      <xdr:col>77</xdr:col>
      <xdr:colOff>95250</xdr:colOff>
      <xdr:row>87</xdr:row>
      <xdr:rowOff>3932</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129000" y="14818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160159</xdr:rowOff>
    </xdr:from>
    <xdr:ext cx="7366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5798800" y="149048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62291</xdr:rowOff>
    </xdr:from>
    <xdr:to>
      <xdr:col>73</xdr:col>
      <xdr:colOff>44450</xdr:colOff>
      <xdr:row>86</xdr:row>
      <xdr:rowOff>163891</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5240000" y="14806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148668</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909800" y="14893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118836</xdr:rowOff>
    </xdr:from>
    <xdr:to>
      <xdr:col>68</xdr:col>
      <xdr:colOff>203200</xdr:colOff>
      <xdr:row>86</xdr:row>
      <xdr:rowOff>48986</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4351000" y="14692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33763</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020800" y="14778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15421</xdr:rowOff>
    </xdr:from>
    <xdr:to>
      <xdr:col>64</xdr:col>
      <xdr:colOff>152400</xdr:colOff>
      <xdr:row>85</xdr:row>
      <xdr:rowOff>117021</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3462000" y="14588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127198</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131800" y="14357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[6.44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年度から職員定員管理計画を策定し、計画的な職員数削減を実施してきていることから、人口１，０００人当たり職員数は、６．４４人と類似団体平均を下回っている。指定管理者制度の導入や委託等を行いながら、今後も、職員定員管理計画に基づき、管理を行っていく。</a:t>
          </a:r>
        </a:p>
      </xdr:txBody>
    </xdr:sp>
    <xdr:clientData/>
  </xdr:twoCellAnchor>
  <xdr:oneCellAnchor>
    <xdr:from>
      <xdr:col>61</xdr:col>
      <xdr:colOff>6350</xdr:colOff>
      <xdr:row>54</xdr:row>
      <xdr:rowOff>139700</xdr:rowOff>
    </xdr:from>
    <xdr:ext cx="349839" cy="225703"/>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a:extLst>
            <a:ext uri="{FF2B5EF4-FFF2-40B4-BE49-F238E27FC236}">
              <a16:creationId xmlns:a16="http://schemas.microsoft.com/office/drawing/2014/main" id="{00000000-0008-0000-0300-00003A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25929</xdr:rowOff>
    </xdr:from>
    <xdr:to>
      <xdr:col>81</xdr:col>
      <xdr:colOff>44450</xdr:colOff>
      <xdr:row>67</xdr:row>
      <xdr:rowOff>9631</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flipV="1">
          <a:off x="17018000" y="10141479"/>
          <a:ext cx="0" cy="135530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153158</xdr:rowOff>
    </xdr:from>
    <xdr:ext cx="762000" cy="259045"/>
    <xdr:sp macro="" textlink="">
      <xdr:nvSpPr>
        <xdr:cNvPr id="316" name="定員管理の状況最小値テキスト">
          <a:extLst>
            <a:ext uri="{FF2B5EF4-FFF2-40B4-BE49-F238E27FC236}">
              <a16:creationId xmlns:a16="http://schemas.microsoft.com/office/drawing/2014/main" id="{00000000-0008-0000-0300-00003C010000}"/>
            </a:ext>
          </a:extLst>
        </xdr:cNvPr>
        <xdr:cNvSpPr txBox="1"/>
      </xdr:nvSpPr>
      <xdr:spPr>
        <a:xfrm>
          <a:off x="17106900" y="11468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9631</xdr:rowOff>
    </xdr:from>
    <xdr:to>
      <xdr:col>81</xdr:col>
      <xdr:colOff>133350</xdr:colOff>
      <xdr:row>67</xdr:row>
      <xdr:rowOff>9631</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1496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112306</xdr:rowOff>
    </xdr:from>
    <xdr:ext cx="762000" cy="259045"/>
    <xdr:sp macro="" textlink="">
      <xdr:nvSpPr>
        <xdr:cNvPr id="318" name="定員管理の状況最大値テキスト">
          <a:extLst>
            <a:ext uri="{FF2B5EF4-FFF2-40B4-BE49-F238E27FC236}">
              <a16:creationId xmlns:a16="http://schemas.microsoft.com/office/drawing/2014/main" id="{00000000-0008-0000-0300-00003E010000}"/>
            </a:ext>
          </a:extLst>
        </xdr:cNvPr>
        <xdr:cNvSpPr txBox="1"/>
      </xdr:nvSpPr>
      <xdr:spPr>
        <a:xfrm>
          <a:off x="17106900" y="9884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25929</xdr:rowOff>
    </xdr:from>
    <xdr:to>
      <xdr:col>81</xdr:col>
      <xdr:colOff>133350</xdr:colOff>
      <xdr:row>59</xdr:row>
      <xdr:rowOff>25929</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0141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8784</xdr:rowOff>
    </xdr:from>
    <xdr:to>
      <xdr:col>81</xdr:col>
      <xdr:colOff>44450</xdr:colOff>
      <xdr:row>61</xdr:row>
      <xdr:rowOff>22860</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179800" y="10467234"/>
          <a:ext cx="838200" cy="14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139188</xdr:rowOff>
    </xdr:from>
    <xdr:ext cx="762000" cy="259045"/>
    <xdr:sp macro="" textlink="">
      <xdr:nvSpPr>
        <xdr:cNvPr id="321" name="定員管理の状況平均値テキスト">
          <a:extLst>
            <a:ext uri="{FF2B5EF4-FFF2-40B4-BE49-F238E27FC236}">
              <a16:creationId xmlns:a16="http://schemas.microsoft.com/office/drawing/2014/main" id="{00000000-0008-0000-0300-000041010000}"/>
            </a:ext>
          </a:extLst>
        </xdr:cNvPr>
        <xdr:cNvSpPr txBox="1"/>
      </xdr:nvSpPr>
      <xdr:spPr>
        <a:xfrm>
          <a:off x="17106900" y="105976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167111</xdr:rowOff>
    </xdr:from>
    <xdr:to>
      <xdr:col>81</xdr:col>
      <xdr:colOff>95250</xdr:colOff>
      <xdr:row>62</xdr:row>
      <xdr:rowOff>97261</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967200" y="10625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140018</xdr:rowOff>
    </xdr:from>
    <xdr:to>
      <xdr:col>77</xdr:col>
      <xdr:colOff>44450</xdr:colOff>
      <xdr:row>61</xdr:row>
      <xdr:rowOff>8784</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5290800" y="10427018"/>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149013</xdr:rowOff>
    </xdr:from>
    <xdr:to>
      <xdr:col>77</xdr:col>
      <xdr:colOff>95250</xdr:colOff>
      <xdr:row>62</xdr:row>
      <xdr:rowOff>79163</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129000" y="1060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63940</xdr:rowOff>
    </xdr:from>
    <xdr:ext cx="7366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5798800" y="106938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103822</xdr:rowOff>
    </xdr:from>
    <xdr:to>
      <xdr:col>72</xdr:col>
      <xdr:colOff>203200</xdr:colOff>
      <xdr:row>60</xdr:row>
      <xdr:rowOff>140018</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a:off x="14401800" y="10390822"/>
          <a:ext cx="889000" cy="36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134938</xdr:rowOff>
    </xdr:from>
    <xdr:to>
      <xdr:col>73</xdr:col>
      <xdr:colOff>44450</xdr:colOff>
      <xdr:row>62</xdr:row>
      <xdr:rowOff>65088</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5240000" y="1059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49865</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4909800" y="10679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103822</xdr:rowOff>
    </xdr:from>
    <xdr:to>
      <xdr:col>68</xdr:col>
      <xdr:colOff>152400</xdr:colOff>
      <xdr:row>60</xdr:row>
      <xdr:rowOff>121920</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flipV="1">
          <a:off x="13512800" y="10390822"/>
          <a:ext cx="889000" cy="1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128905</xdr:rowOff>
    </xdr:from>
    <xdr:to>
      <xdr:col>68</xdr:col>
      <xdr:colOff>203200</xdr:colOff>
      <xdr:row>62</xdr:row>
      <xdr:rowOff>59055</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4351000" y="10587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43832</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020800" y="10673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104775</xdr:rowOff>
    </xdr:from>
    <xdr:to>
      <xdr:col>64</xdr:col>
      <xdr:colOff>152400</xdr:colOff>
      <xdr:row>62</xdr:row>
      <xdr:rowOff>34925</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3462000" y="1056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19702</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3131800" y="10649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143510</xdr:rowOff>
    </xdr:from>
    <xdr:to>
      <xdr:col>81</xdr:col>
      <xdr:colOff>95250</xdr:colOff>
      <xdr:row>61</xdr:row>
      <xdr:rowOff>73660</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967200" y="1043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160037</xdr:rowOff>
    </xdr:from>
    <xdr:ext cx="762000" cy="259045"/>
    <xdr:sp macro="" textlink="">
      <xdr:nvSpPr>
        <xdr:cNvPr id="340" name="定員管理の状況該当値テキスト">
          <a:extLst>
            <a:ext uri="{FF2B5EF4-FFF2-40B4-BE49-F238E27FC236}">
              <a16:creationId xmlns:a16="http://schemas.microsoft.com/office/drawing/2014/main" id="{00000000-0008-0000-0300-000054010000}"/>
            </a:ext>
          </a:extLst>
        </xdr:cNvPr>
        <xdr:cNvSpPr txBox="1"/>
      </xdr:nvSpPr>
      <xdr:spPr>
        <a:xfrm>
          <a:off x="17106900" y="10275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129434</xdr:rowOff>
    </xdr:from>
    <xdr:to>
      <xdr:col>77</xdr:col>
      <xdr:colOff>95250</xdr:colOff>
      <xdr:row>61</xdr:row>
      <xdr:rowOff>59584</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129000" y="10416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69761</xdr:rowOff>
    </xdr:from>
    <xdr:ext cx="7366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798800" y="101853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89218</xdr:rowOff>
    </xdr:from>
    <xdr:to>
      <xdr:col>73</xdr:col>
      <xdr:colOff>44450</xdr:colOff>
      <xdr:row>61</xdr:row>
      <xdr:rowOff>19368</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5240000" y="10376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29545</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909800" y="10145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53022</xdr:rowOff>
    </xdr:from>
    <xdr:to>
      <xdr:col>68</xdr:col>
      <xdr:colOff>203200</xdr:colOff>
      <xdr:row>60</xdr:row>
      <xdr:rowOff>154622</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4351000" y="10340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164799</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020800" y="10108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71120</xdr:rowOff>
    </xdr:from>
    <xdr:to>
      <xdr:col>64</xdr:col>
      <xdr:colOff>152400</xdr:colOff>
      <xdr:row>61</xdr:row>
      <xdr:rowOff>1270</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3462000" y="1035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11447</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131800" y="10126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実質公債費比率は３．２％と類似団体平均を下回っている。主な要因としては、類似団体平均を上回る税収入により、基準財政収入額及び標準財政規模が大きくなっているためである。毎年、低い水準で推移しているが、新たに借り入れた地方債の償還が始まるなど、近年は若干の数値の上昇が見られる。今後も世代間の負担と公平性と将来負担のバランスをとりながら、過度に起債に頼らない財政運営を継続していく。</a:t>
          </a:r>
        </a:p>
      </xdr:txBody>
    </xdr:sp>
    <xdr:clientData/>
  </xdr:twoCellAnchor>
  <xdr:oneCellAnchor>
    <xdr:from>
      <xdr:col>61</xdr:col>
      <xdr:colOff>6350</xdr:colOff>
      <xdr:row>32</xdr:row>
      <xdr:rowOff>101600</xdr:rowOff>
    </xdr:from>
    <xdr:ext cx="298543" cy="225703"/>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a:extLst>
            <a:ext uri="{FF2B5EF4-FFF2-40B4-BE49-F238E27FC236}">
              <a16:creationId xmlns:a16="http://schemas.microsoft.com/office/drawing/2014/main" id="{00000000-0008-0000-0300-000077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78317</xdr:rowOff>
    </xdr:from>
    <xdr:to>
      <xdr:col>81</xdr:col>
      <xdr:colOff>44450</xdr:colOff>
      <xdr:row>45</xdr:row>
      <xdr:rowOff>162560</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flipV="1">
          <a:off x="17018000" y="6421967"/>
          <a:ext cx="0" cy="14558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134637</xdr:rowOff>
    </xdr:from>
    <xdr:ext cx="762000" cy="259045"/>
    <xdr:sp macro="" textlink="">
      <xdr:nvSpPr>
        <xdr:cNvPr id="377" name="公債費負担の状況最小値テキスト">
          <a:extLst>
            <a:ext uri="{FF2B5EF4-FFF2-40B4-BE49-F238E27FC236}">
              <a16:creationId xmlns:a16="http://schemas.microsoft.com/office/drawing/2014/main" id="{00000000-0008-0000-0300-000079010000}"/>
            </a:ext>
          </a:extLst>
        </xdr:cNvPr>
        <xdr:cNvSpPr txBox="1"/>
      </xdr:nvSpPr>
      <xdr:spPr>
        <a:xfrm>
          <a:off x="17106900" y="7849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162560</xdr:rowOff>
    </xdr:from>
    <xdr:to>
      <xdr:col>81</xdr:col>
      <xdr:colOff>133350</xdr:colOff>
      <xdr:row>45</xdr:row>
      <xdr:rowOff>162560</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929100" y="7877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164694</xdr:rowOff>
    </xdr:from>
    <xdr:ext cx="762000" cy="259045"/>
    <xdr:sp macro="" textlink="">
      <xdr:nvSpPr>
        <xdr:cNvPr id="379" name="公債費負担の状況最大値テキスト">
          <a:extLst>
            <a:ext uri="{FF2B5EF4-FFF2-40B4-BE49-F238E27FC236}">
              <a16:creationId xmlns:a16="http://schemas.microsoft.com/office/drawing/2014/main" id="{00000000-0008-0000-0300-00007B010000}"/>
            </a:ext>
          </a:extLst>
        </xdr:cNvPr>
        <xdr:cNvSpPr txBox="1"/>
      </xdr:nvSpPr>
      <xdr:spPr>
        <a:xfrm>
          <a:off x="17106900" y="6165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78317</xdr:rowOff>
    </xdr:from>
    <xdr:to>
      <xdr:col>81</xdr:col>
      <xdr:colOff>133350</xdr:colOff>
      <xdr:row>37</xdr:row>
      <xdr:rowOff>78317</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6421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153670</xdr:rowOff>
    </xdr:from>
    <xdr:to>
      <xdr:col>81</xdr:col>
      <xdr:colOff>44450</xdr:colOff>
      <xdr:row>39</xdr:row>
      <xdr:rowOff>153670</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6179800" y="68402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5521</xdr:rowOff>
    </xdr:from>
    <xdr:ext cx="762000" cy="259045"/>
    <xdr:sp macro="" textlink="">
      <xdr:nvSpPr>
        <xdr:cNvPr id="382" name="公債費負担の状況平均値テキスト">
          <a:extLst>
            <a:ext uri="{FF2B5EF4-FFF2-40B4-BE49-F238E27FC236}">
              <a16:creationId xmlns:a16="http://schemas.microsoft.com/office/drawing/2014/main" id="{00000000-0008-0000-0300-00007E010000}"/>
            </a:ext>
          </a:extLst>
        </xdr:cNvPr>
        <xdr:cNvSpPr txBox="1"/>
      </xdr:nvSpPr>
      <xdr:spPr>
        <a:xfrm>
          <a:off x="17106900" y="70349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33444</xdr:rowOff>
    </xdr:from>
    <xdr:to>
      <xdr:col>81</xdr:col>
      <xdr:colOff>95250</xdr:colOff>
      <xdr:row>41</xdr:row>
      <xdr:rowOff>135044</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6967200" y="706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137583</xdr:rowOff>
    </xdr:from>
    <xdr:to>
      <xdr:col>77</xdr:col>
      <xdr:colOff>44450</xdr:colOff>
      <xdr:row>39</xdr:row>
      <xdr:rowOff>153670</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5290800" y="6824133"/>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57573</xdr:rowOff>
    </xdr:from>
    <xdr:to>
      <xdr:col>77</xdr:col>
      <xdr:colOff>95250</xdr:colOff>
      <xdr:row>41</xdr:row>
      <xdr:rowOff>159173</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129000" y="7087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143950</xdr:rowOff>
    </xdr:from>
    <xdr:ext cx="7366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5798800" y="71734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105410</xdr:rowOff>
    </xdr:from>
    <xdr:to>
      <xdr:col>72</xdr:col>
      <xdr:colOff>203200</xdr:colOff>
      <xdr:row>39</xdr:row>
      <xdr:rowOff>137583</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a:off x="14401800" y="6791960"/>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81704</xdr:rowOff>
    </xdr:from>
    <xdr:to>
      <xdr:col>73</xdr:col>
      <xdr:colOff>44450</xdr:colOff>
      <xdr:row>42</xdr:row>
      <xdr:rowOff>11854</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5240000" y="711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168081</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4909800" y="7197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97367</xdr:rowOff>
    </xdr:from>
    <xdr:to>
      <xdr:col>68</xdr:col>
      <xdr:colOff>152400</xdr:colOff>
      <xdr:row>39</xdr:row>
      <xdr:rowOff>105410</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a:off x="13512800" y="6783917"/>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105833</xdr:rowOff>
    </xdr:from>
    <xdr:to>
      <xdr:col>68</xdr:col>
      <xdr:colOff>203200</xdr:colOff>
      <xdr:row>42</xdr:row>
      <xdr:rowOff>35983</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43510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20760</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020800" y="7221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129963</xdr:rowOff>
    </xdr:from>
    <xdr:to>
      <xdr:col>64</xdr:col>
      <xdr:colOff>152400</xdr:colOff>
      <xdr:row>42</xdr:row>
      <xdr:rowOff>60113</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3462000" y="715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44890</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3131800" y="7245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102870</xdr:rowOff>
    </xdr:from>
    <xdr:to>
      <xdr:col>81</xdr:col>
      <xdr:colOff>95250</xdr:colOff>
      <xdr:row>40</xdr:row>
      <xdr:rowOff>33020</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6967200" y="678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119397</xdr:rowOff>
    </xdr:from>
    <xdr:ext cx="762000" cy="259045"/>
    <xdr:sp macro="" textlink="">
      <xdr:nvSpPr>
        <xdr:cNvPr id="401" name="公債費負担の状況該当値テキスト">
          <a:extLst>
            <a:ext uri="{FF2B5EF4-FFF2-40B4-BE49-F238E27FC236}">
              <a16:creationId xmlns:a16="http://schemas.microsoft.com/office/drawing/2014/main" id="{00000000-0008-0000-0300-000091010000}"/>
            </a:ext>
          </a:extLst>
        </xdr:cNvPr>
        <xdr:cNvSpPr txBox="1"/>
      </xdr:nvSpPr>
      <xdr:spPr>
        <a:xfrm>
          <a:off x="17106900" y="6634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102870</xdr:rowOff>
    </xdr:from>
    <xdr:to>
      <xdr:col>77</xdr:col>
      <xdr:colOff>95250</xdr:colOff>
      <xdr:row>40</xdr:row>
      <xdr:rowOff>33020</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129000" y="678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43197</xdr:rowOff>
    </xdr:from>
    <xdr:ext cx="7366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5798800" y="6558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86783</xdr:rowOff>
    </xdr:from>
    <xdr:to>
      <xdr:col>73</xdr:col>
      <xdr:colOff>44450</xdr:colOff>
      <xdr:row>40</xdr:row>
      <xdr:rowOff>16933</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5240000" y="677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27110</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909800" y="6542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54610</xdr:rowOff>
    </xdr:from>
    <xdr:to>
      <xdr:col>68</xdr:col>
      <xdr:colOff>203200</xdr:colOff>
      <xdr:row>39</xdr:row>
      <xdr:rowOff>156210</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4351000" y="674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166387</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020800" y="651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46567</xdr:rowOff>
    </xdr:from>
    <xdr:to>
      <xdr:col>64</xdr:col>
      <xdr:colOff>152400</xdr:colOff>
      <xdr:row>39</xdr:row>
      <xdr:rowOff>148167</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3462000" y="673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158344</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131800" y="6501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将来負担額に対して充当可能財源等が上回るため、将来負担比率の表示はない。これは過去から市債発行の抑制や、基金の計画的な積立てに努めてきた結果である。引き続き健全財政と適正な将来負担の維持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a:extLst>
            <a:ext uri="{FF2B5EF4-FFF2-40B4-BE49-F238E27FC236}">
              <a16:creationId xmlns:a16="http://schemas.microsoft.com/office/drawing/2014/main" id="{00000000-0008-0000-0300-0000B5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137456</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flipV="1">
          <a:off x="17018000" y="2370667"/>
          <a:ext cx="0" cy="153868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109533</xdr:rowOff>
    </xdr:from>
    <xdr:ext cx="762000" cy="259045"/>
    <xdr:sp macro="" textlink="">
      <xdr:nvSpPr>
        <xdr:cNvPr id="439" name="将来負担の状況最小値テキスト">
          <a:extLst>
            <a:ext uri="{FF2B5EF4-FFF2-40B4-BE49-F238E27FC236}">
              <a16:creationId xmlns:a16="http://schemas.microsoft.com/office/drawing/2014/main" id="{00000000-0008-0000-0300-0000B7010000}"/>
            </a:ext>
          </a:extLst>
        </xdr:cNvPr>
        <xdr:cNvSpPr txBox="1"/>
      </xdr:nvSpPr>
      <xdr:spPr>
        <a:xfrm>
          <a:off x="17106900" y="3881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137456</xdr:rowOff>
    </xdr:from>
    <xdr:to>
      <xdr:col>81</xdr:col>
      <xdr:colOff>133350</xdr:colOff>
      <xdr:row>22</xdr:row>
      <xdr:rowOff>137456</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6929100" y="3909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1" name="将来負担の状況最大値テキスト">
          <a:extLst>
            <a:ext uri="{FF2B5EF4-FFF2-40B4-BE49-F238E27FC236}">
              <a16:creationId xmlns:a16="http://schemas.microsoft.com/office/drawing/2014/main" id="{00000000-0008-0000-0300-0000B9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96749</xdr:rowOff>
    </xdr:from>
    <xdr:ext cx="762000" cy="259045"/>
    <xdr:sp macro="" textlink="">
      <xdr:nvSpPr>
        <xdr:cNvPr id="443" name="将来負担の状況平均値テキスト">
          <a:extLst>
            <a:ext uri="{FF2B5EF4-FFF2-40B4-BE49-F238E27FC236}">
              <a16:creationId xmlns:a16="http://schemas.microsoft.com/office/drawing/2014/main" id="{00000000-0008-0000-0300-0000BB010000}"/>
            </a:ext>
          </a:extLst>
        </xdr:cNvPr>
        <xdr:cNvSpPr txBox="1"/>
      </xdr:nvSpPr>
      <xdr:spPr>
        <a:xfrm>
          <a:off x="17106900" y="24970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124672</xdr:rowOff>
    </xdr:from>
    <xdr:to>
      <xdr:col>81</xdr:col>
      <xdr:colOff>95250</xdr:colOff>
      <xdr:row>15</xdr:row>
      <xdr:rowOff>54822</xdr:rowOff>
    </xdr:to>
    <xdr:sp macro="" textlink="">
      <xdr:nvSpPr>
        <xdr:cNvPr id="444" name="フローチャート: 判断 443">
          <a:extLst>
            <a:ext uri="{FF2B5EF4-FFF2-40B4-BE49-F238E27FC236}">
              <a16:creationId xmlns:a16="http://schemas.microsoft.com/office/drawing/2014/main" id="{00000000-0008-0000-0300-0000BC010000}"/>
            </a:ext>
          </a:extLst>
        </xdr:cNvPr>
        <xdr:cNvSpPr/>
      </xdr:nvSpPr>
      <xdr:spPr>
        <a:xfrm>
          <a:off x="16967200" y="2524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123063</xdr:rowOff>
    </xdr:from>
    <xdr:to>
      <xdr:col>77</xdr:col>
      <xdr:colOff>95250</xdr:colOff>
      <xdr:row>15</xdr:row>
      <xdr:rowOff>53213</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6129000" y="2523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63390</xdr:rowOff>
    </xdr:from>
    <xdr:ext cx="7366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5798800" y="22922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171323</xdr:rowOff>
    </xdr:from>
    <xdr:to>
      <xdr:col>73</xdr:col>
      <xdr:colOff>44450</xdr:colOff>
      <xdr:row>15</xdr:row>
      <xdr:rowOff>101473</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5240000" y="2571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111650</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4909800" y="2340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14351</xdr:rowOff>
    </xdr:from>
    <xdr:to>
      <xdr:col>68</xdr:col>
      <xdr:colOff>203200</xdr:colOff>
      <xdr:row>15</xdr:row>
      <xdr:rowOff>115951</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4351000" y="2586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126128</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4020800" y="23549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48133</xdr:rowOff>
    </xdr:from>
    <xdr:to>
      <xdr:col>64</xdr:col>
      <xdr:colOff>152400</xdr:colOff>
      <xdr:row>15</xdr:row>
      <xdr:rowOff>149733</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3462000" y="2619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159910</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3131800" y="2388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愛知県みよし市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61,145
58,980
32.19
29,917,390
27,620,031
1,780,301
18,037,571
6,165,526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と比較して経常一般財源が多いことや、消防やごみ処理などの事務を一部事務組合で行っていることから、人件費に係る経常収支比率は低い数値となっている。また、指定管理者制度の導入や直営から委託への移行、働き方改革に伴う業務の見直しによる時間外勤務の削減などにより人件費の削減に努めてい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69850</xdr:rowOff>
    </xdr:from>
    <xdr:to>
      <xdr:col>24</xdr:col>
      <xdr:colOff>25400</xdr:colOff>
      <xdr:row>41</xdr:row>
      <xdr:rowOff>39370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27700"/>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11447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04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39370</xdr:rowOff>
    </xdr:from>
    <xdr:to>
      <xdr:col>24</xdr:col>
      <xdr:colOff>114300</xdr:colOff>
      <xdr:row>41</xdr:row>
      <xdr:rowOff>39370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068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156227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47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69850</xdr:rowOff>
    </xdr:from>
    <xdr:to>
      <xdr:col>24</xdr:col>
      <xdr:colOff>114300</xdr:colOff>
      <xdr:row>33</xdr:row>
      <xdr:rowOff>69850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27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33</xdr:row>
      <xdr:rowOff>161290</xdr:rowOff>
    </xdr:from>
    <xdr:to>
      <xdr:col>24</xdr:col>
      <xdr:colOff>25400</xdr:colOff>
      <xdr:row>34</xdr:row>
      <xdr:rowOff>50800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581914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158767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1595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15240</xdr:rowOff>
    </xdr:from>
    <xdr:to>
      <xdr:col>24</xdr:col>
      <xdr:colOff>76200</xdr:colOff>
      <xdr:row>36</xdr:row>
      <xdr:rowOff>116840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50800</xdr:rowOff>
    </xdr:from>
    <xdr:to>
      <xdr:col>19</xdr:col>
      <xdr:colOff>187325</xdr:colOff>
      <xdr:row>34</xdr:row>
      <xdr:rowOff>142240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588010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15240</xdr:rowOff>
    </xdr:from>
    <xdr:to>
      <xdr:col>20</xdr:col>
      <xdr:colOff>38100</xdr:colOff>
      <xdr:row>36</xdr:row>
      <xdr:rowOff>116840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101617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273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12700</xdr:rowOff>
    </xdr:from>
    <xdr:to>
      <xdr:col>15</xdr:col>
      <xdr:colOff>98425</xdr:colOff>
      <xdr:row>34</xdr:row>
      <xdr:rowOff>142240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584200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15240</xdr:rowOff>
    </xdr:from>
    <xdr:to>
      <xdr:col>15</xdr:col>
      <xdr:colOff>149225</xdr:colOff>
      <xdr:row>36</xdr:row>
      <xdr:rowOff>116840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101617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27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12700</xdr:rowOff>
    </xdr:from>
    <xdr:to>
      <xdr:col>11</xdr:col>
      <xdr:colOff>9525</xdr:colOff>
      <xdr:row>34</xdr:row>
      <xdr:rowOff>20320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58420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38100</xdr:rowOff>
    </xdr:from>
    <xdr:to>
      <xdr:col>11</xdr:col>
      <xdr:colOff>60325</xdr:colOff>
      <xdr:row>36</xdr:row>
      <xdr:rowOff>139700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124477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29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15240</xdr:rowOff>
    </xdr:from>
    <xdr:to>
      <xdr:col>6</xdr:col>
      <xdr:colOff>171450</xdr:colOff>
      <xdr:row>36</xdr:row>
      <xdr:rowOff>116840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101617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27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33</xdr:row>
      <xdr:rowOff>110490</xdr:rowOff>
    </xdr:from>
    <xdr:to>
      <xdr:col>24</xdr:col>
      <xdr:colOff>76200</xdr:colOff>
      <xdr:row>34</xdr:row>
      <xdr:rowOff>40640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5768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19067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5676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0</xdr:rowOff>
    </xdr:from>
    <xdr:to>
      <xdr:col>20</xdr:col>
      <xdr:colOff>38100</xdr:colOff>
      <xdr:row>34</xdr:row>
      <xdr:rowOff>101600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582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32</xdr:row>
      <xdr:rowOff>111777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598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91440</xdr:rowOff>
    </xdr:from>
    <xdr:to>
      <xdr:col>15</xdr:col>
      <xdr:colOff>149225</xdr:colOff>
      <xdr:row>35</xdr:row>
      <xdr:rowOff>21590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5920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31767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5689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33</xdr:row>
      <xdr:rowOff>133350</xdr:rowOff>
    </xdr:from>
    <xdr:to>
      <xdr:col>11</xdr:col>
      <xdr:colOff>60325</xdr:colOff>
      <xdr:row>34</xdr:row>
      <xdr:rowOff>63500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579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32</xdr:row>
      <xdr:rowOff>73677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56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33</xdr:row>
      <xdr:rowOff>140970</xdr:rowOff>
    </xdr:from>
    <xdr:to>
      <xdr:col>6</xdr:col>
      <xdr:colOff>171450</xdr:colOff>
      <xdr:row>34</xdr:row>
      <xdr:rowOff>71120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579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32</xdr:row>
      <xdr:rowOff>81297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56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指定管理者制度の導入や直営から委託への移行等により、物件費に係る経常収支比率は類似団体平均を上回っている。また、人口に対する低年齢層の占める割合が大きく、子育て・教育・保健・健康関連施策に要する経費が多いことなどが物件費を押し上げる要因となっている。</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a:extLst>
            <a:ext uri="{FF2B5EF4-FFF2-40B4-BE49-F238E27FC236}">
              <a16:creationId xmlns:a16="http://schemas.microsoft.com/office/drawing/2014/main"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122428</xdr:rowOff>
    </xdr:from>
    <xdr:to>
      <xdr:col>82</xdr:col>
      <xdr:colOff>107950</xdr:colOff>
      <xdr:row>21</xdr:row>
      <xdr:rowOff>143002</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flipV="1">
          <a:off x="16510000" y="2179828"/>
          <a:ext cx="0" cy="1563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115079</xdr:rowOff>
    </xdr:from>
    <xdr:ext cx="762000" cy="259045"/>
    <xdr:sp macro="" textlink="">
      <xdr:nvSpPr>
        <xdr:cNvPr id="121" name="物件費最小値テキスト">
          <a:extLst>
            <a:ext uri="{FF2B5EF4-FFF2-40B4-BE49-F238E27FC236}">
              <a16:creationId xmlns:a16="http://schemas.microsoft.com/office/drawing/2014/main" id="{00000000-0008-0000-0400-000079000000}"/>
            </a:ext>
          </a:extLst>
        </xdr:cNvPr>
        <xdr:cNvSpPr txBox="1"/>
      </xdr:nvSpPr>
      <xdr:spPr>
        <a:xfrm>
          <a:off x="16598900" y="3715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143002</xdr:rowOff>
    </xdr:from>
    <xdr:to>
      <xdr:col>82</xdr:col>
      <xdr:colOff>196850</xdr:colOff>
      <xdr:row>21</xdr:row>
      <xdr:rowOff>143002</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3743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37355</xdr:rowOff>
    </xdr:from>
    <xdr:ext cx="762000" cy="259045"/>
    <xdr:sp macro="" textlink="">
      <xdr:nvSpPr>
        <xdr:cNvPr id="123" name="物件費最大値テキスト">
          <a:extLst>
            <a:ext uri="{FF2B5EF4-FFF2-40B4-BE49-F238E27FC236}">
              <a16:creationId xmlns:a16="http://schemas.microsoft.com/office/drawing/2014/main" id="{00000000-0008-0000-0400-00007B000000}"/>
            </a:ext>
          </a:extLst>
        </xdr:cNvPr>
        <xdr:cNvSpPr txBox="1"/>
      </xdr:nvSpPr>
      <xdr:spPr>
        <a:xfrm>
          <a:off x="16598900" y="1923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122428</xdr:rowOff>
    </xdr:from>
    <xdr:to>
      <xdr:col>82</xdr:col>
      <xdr:colOff>196850</xdr:colOff>
      <xdr:row>12</xdr:row>
      <xdr:rowOff>122428</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2179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19</xdr:row>
      <xdr:rowOff>74422</xdr:rowOff>
    </xdr:from>
    <xdr:to>
      <xdr:col>82</xdr:col>
      <xdr:colOff>107950</xdr:colOff>
      <xdr:row>19</xdr:row>
      <xdr:rowOff>83566</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flipV="1">
          <a:off x="15671800" y="3331972"/>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133875</xdr:rowOff>
    </xdr:from>
    <xdr:ext cx="762000" cy="259045"/>
    <xdr:sp macro="" textlink="">
      <xdr:nvSpPr>
        <xdr:cNvPr id="126" name="物件費平均値テキスト">
          <a:extLst>
            <a:ext uri="{FF2B5EF4-FFF2-40B4-BE49-F238E27FC236}">
              <a16:creationId xmlns:a16="http://schemas.microsoft.com/office/drawing/2014/main" id="{00000000-0008-0000-0400-00007E000000}"/>
            </a:ext>
          </a:extLst>
        </xdr:cNvPr>
        <xdr:cNvSpPr txBox="1"/>
      </xdr:nvSpPr>
      <xdr:spPr>
        <a:xfrm>
          <a:off x="16598900" y="27056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117348</xdr:rowOff>
    </xdr:from>
    <xdr:to>
      <xdr:col>82</xdr:col>
      <xdr:colOff>158750</xdr:colOff>
      <xdr:row>17</xdr:row>
      <xdr:rowOff>47498</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6459200" y="2860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19</xdr:row>
      <xdr:rowOff>83566</xdr:rowOff>
    </xdr:from>
    <xdr:to>
      <xdr:col>78</xdr:col>
      <xdr:colOff>69850</xdr:colOff>
      <xdr:row>20</xdr:row>
      <xdr:rowOff>12700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flipV="1">
          <a:off x="14782800" y="3341116"/>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80772</xdr:rowOff>
    </xdr:from>
    <xdr:to>
      <xdr:col>78</xdr:col>
      <xdr:colOff>120650</xdr:colOff>
      <xdr:row>17</xdr:row>
      <xdr:rowOff>10922</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5621000" y="2823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21099</xdr:rowOff>
    </xdr:from>
    <xdr:ext cx="7366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5290800" y="2592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19</xdr:row>
      <xdr:rowOff>10414</xdr:rowOff>
    </xdr:from>
    <xdr:to>
      <xdr:col>73</xdr:col>
      <xdr:colOff>180975</xdr:colOff>
      <xdr:row>20</xdr:row>
      <xdr:rowOff>12700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3893800" y="3267964"/>
          <a:ext cx="889000" cy="17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62484</xdr:rowOff>
    </xdr:from>
    <xdr:to>
      <xdr:col>74</xdr:col>
      <xdr:colOff>31750</xdr:colOff>
      <xdr:row>16</xdr:row>
      <xdr:rowOff>164084</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4732000" y="2805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2811</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4401800" y="2574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81280</xdr:rowOff>
    </xdr:from>
    <xdr:to>
      <xdr:col>69</xdr:col>
      <xdr:colOff>92075</xdr:colOff>
      <xdr:row>19</xdr:row>
      <xdr:rowOff>10414</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a:off x="13004800" y="3167380"/>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44196</xdr:rowOff>
    </xdr:from>
    <xdr:to>
      <xdr:col>69</xdr:col>
      <xdr:colOff>142875</xdr:colOff>
      <xdr:row>16</xdr:row>
      <xdr:rowOff>145796</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3843000" y="2787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155973</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3512800" y="2556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169926</xdr:rowOff>
    </xdr:from>
    <xdr:to>
      <xdr:col>65</xdr:col>
      <xdr:colOff>53975</xdr:colOff>
      <xdr:row>16</xdr:row>
      <xdr:rowOff>100076</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2954000" y="2741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110253</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2623800" y="2510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19</xdr:row>
      <xdr:rowOff>23622</xdr:rowOff>
    </xdr:from>
    <xdr:to>
      <xdr:col>82</xdr:col>
      <xdr:colOff>158750</xdr:colOff>
      <xdr:row>19</xdr:row>
      <xdr:rowOff>125222</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6459200" y="3281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167149</xdr:rowOff>
    </xdr:from>
    <xdr:ext cx="762000" cy="259045"/>
    <xdr:sp macro="" textlink="">
      <xdr:nvSpPr>
        <xdr:cNvPr id="145" name="物件費該当値テキスト">
          <a:extLst>
            <a:ext uri="{FF2B5EF4-FFF2-40B4-BE49-F238E27FC236}">
              <a16:creationId xmlns:a16="http://schemas.microsoft.com/office/drawing/2014/main" id="{00000000-0008-0000-0400-000091000000}"/>
            </a:ext>
          </a:extLst>
        </xdr:cNvPr>
        <xdr:cNvSpPr txBox="1"/>
      </xdr:nvSpPr>
      <xdr:spPr>
        <a:xfrm>
          <a:off x="16598900" y="3253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19</xdr:row>
      <xdr:rowOff>32766</xdr:rowOff>
    </xdr:from>
    <xdr:to>
      <xdr:col>78</xdr:col>
      <xdr:colOff>120650</xdr:colOff>
      <xdr:row>19</xdr:row>
      <xdr:rowOff>134366</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5621000" y="3290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19</xdr:row>
      <xdr:rowOff>119143</xdr:rowOff>
    </xdr:from>
    <xdr:ext cx="7366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5290800" y="33766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19</xdr:row>
      <xdr:rowOff>133350</xdr:rowOff>
    </xdr:from>
    <xdr:to>
      <xdr:col>74</xdr:col>
      <xdr:colOff>31750</xdr:colOff>
      <xdr:row>20</xdr:row>
      <xdr:rowOff>63500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4732000" y="339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20</xdr:row>
      <xdr:rowOff>48277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4401800" y="347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131064</xdr:rowOff>
    </xdr:from>
    <xdr:to>
      <xdr:col>69</xdr:col>
      <xdr:colOff>142875</xdr:colOff>
      <xdr:row>19</xdr:row>
      <xdr:rowOff>61214</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3843000" y="3217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19</xdr:row>
      <xdr:rowOff>45991</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3512800" y="3303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30480</xdr:rowOff>
    </xdr:from>
    <xdr:to>
      <xdr:col>65</xdr:col>
      <xdr:colOff>53975</xdr:colOff>
      <xdr:row>18</xdr:row>
      <xdr:rowOff>132080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2954000" y="3116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116857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2623800" y="320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と比較して経常一般財源が多いことから、扶助費に係る経常収支比率は低い数値となっている。ただし、、高齢者医療費や各種手当支給などに係る費用が増加傾向にあり、今後も社会保障関係経費の増加が見込まれるため、事業の見直しを進め、経費の縮減に努めていく。</a:t>
          </a:r>
        </a:p>
      </xdr:txBody>
    </xdr:sp>
    <xdr:clientData/>
  </xdr:twoCellAnchor>
  <xdr:oneCellAnchor>
    <xdr:from>
      <xdr:col>3</xdr:col>
      <xdr:colOff>123825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60</xdr:row>
      <xdr:rowOff>99077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156227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41927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99077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a:extLst>
            <a:ext uri="{FF2B5EF4-FFF2-40B4-BE49-F238E27FC236}">
              <a16:creationId xmlns:a16="http://schemas.microsoft.com/office/drawing/2014/main" id="{00000000-0008-0000-0400-0000B2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152146</xdr:rowOff>
    </xdr:from>
    <xdr:to>
      <xdr:col>24</xdr:col>
      <xdr:colOff>25400</xdr:colOff>
      <xdr:row>61</xdr:row>
      <xdr:rowOff>161290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flipV="1">
          <a:off x="4826000" y="9238996"/>
          <a:ext cx="0" cy="13807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133367</xdr:rowOff>
    </xdr:from>
    <xdr:ext cx="762000" cy="259045"/>
    <xdr:sp macro="" textlink="">
      <xdr:nvSpPr>
        <xdr:cNvPr id="180" name="扶助費最小値テキスト">
          <a:extLst>
            <a:ext uri="{FF2B5EF4-FFF2-40B4-BE49-F238E27FC236}">
              <a16:creationId xmlns:a16="http://schemas.microsoft.com/office/drawing/2014/main" id="{00000000-0008-0000-0400-0000B4000000}"/>
            </a:ext>
          </a:extLst>
        </xdr:cNvPr>
        <xdr:cNvSpPr txBox="1"/>
      </xdr:nvSpPr>
      <xdr:spPr>
        <a:xfrm>
          <a:off x="4914900" y="10591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161290</xdr:rowOff>
    </xdr:from>
    <xdr:to>
      <xdr:col>24</xdr:col>
      <xdr:colOff>114300</xdr:colOff>
      <xdr:row>61</xdr:row>
      <xdr:rowOff>161290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10619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67073</xdr:rowOff>
    </xdr:from>
    <xdr:ext cx="762000" cy="259045"/>
    <xdr:sp macro="" textlink="">
      <xdr:nvSpPr>
        <xdr:cNvPr id="182" name="扶助費最大値テキスト">
          <a:extLst>
            <a:ext uri="{FF2B5EF4-FFF2-40B4-BE49-F238E27FC236}">
              <a16:creationId xmlns:a16="http://schemas.microsoft.com/office/drawing/2014/main" id="{00000000-0008-0000-0400-0000B6000000}"/>
            </a:ext>
          </a:extLst>
        </xdr:cNvPr>
        <xdr:cNvSpPr txBox="1"/>
      </xdr:nvSpPr>
      <xdr:spPr>
        <a:xfrm>
          <a:off x="4914900" y="8982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152146</xdr:rowOff>
    </xdr:from>
    <xdr:to>
      <xdr:col>24</xdr:col>
      <xdr:colOff>114300</xdr:colOff>
      <xdr:row>53</xdr:row>
      <xdr:rowOff>152146</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9238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53</xdr:row>
      <xdr:rowOff>170434</xdr:rowOff>
    </xdr:from>
    <xdr:to>
      <xdr:col>24</xdr:col>
      <xdr:colOff>25400</xdr:colOff>
      <xdr:row>54</xdr:row>
      <xdr:rowOff>81280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3987800" y="9257284"/>
          <a:ext cx="8382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34561</xdr:rowOff>
    </xdr:from>
    <xdr:ext cx="762000" cy="259045"/>
    <xdr:sp macro="" textlink="">
      <xdr:nvSpPr>
        <xdr:cNvPr id="185" name="扶助費平均値テキスト">
          <a:extLst>
            <a:ext uri="{FF2B5EF4-FFF2-40B4-BE49-F238E27FC236}">
              <a16:creationId xmlns:a16="http://schemas.microsoft.com/office/drawing/2014/main" id="{00000000-0008-0000-0400-0000B9000000}"/>
            </a:ext>
          </a:extLst>
        </xdr:cNvPr>
        <xdr:cNvSpPr txBox="1"/>
      </xdr:nvSpPr>
      <xdr:spPr>
        <a:xfrm>
          <a:off x="4914900" y="96357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62484</xdr:rowOff>
    </xdr:from>
    <xdr:to>
      <xdr:col>24</xdr:col>
      <xdr:colOff>76200</xdr:colOff>
      <xdr:row>56</xdr:row>
      <xdr:rowOff>164084</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4775200" y="9663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53</xdr:row>
      <xdr:rowOff>170434</xdr:rowOff>
    </xdr:from>
    <xdr:to>
      <xdr:col>19</xdr:col>
      <xdr:colOff>187325</xdr:colOff>
      <xdr:row>54</xdr:row>
      <xdr:rowOff>62992</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3098800" y="9257284"/>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35052</xdr:rowOff>
    </xdr:from>
    <xdr:to>
      <xdr:col>20</xdr:col>
      <xdr:colOff>38100</xdr:colOff>
      <xdr:row>56</xdr:row>
      <xdr:rowOff>136652</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3937000" y="9636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121429</xdr:rowOff>
    </xdr:from>
    <xdr:ext cx="736600" cy="259045"/>
    <xdr:sp macro="" textlink="">
      <xdr:nvSpPr>
        <xdr:cNvPr id="189" name="テキスト ボックス 188">
          <a:extLst>
            <a:ext uri="{FF2B5EF4-FFF2-40B4-BE49-F238E27FC236}">
              <a16:creationId xmlns:a16="http://schemas.microsoft.com/office/drawing/2014/main" id="{00000000-0008-0000-0400-0000BD000000}"/>
            </a:ext>
          </a:extLst>
        </xdr:cNvPr>
        <xdr:cNvSpPr txBox="1"/>
      </xdr:nvSpPr>
      <xdr:spPr>
        <a:xfrm>
          <a:off x="3606800" y="97226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53</xdr:row>
      <xdr:rowOff>152146</xdr:rowOff>
    </xdr:from>
    <xdr:to>
      <xdr:col>15</xdr:col>
      <xdr:colOff>98425</xdr:colOff>
      <xdr:row>54</xdr:row>
      <xdr:rowOff>62992</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2209800" y="9238996"/>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16764</xdr:rowOff>
    </xdr:from>
    <xdr:to>
      <xdr:col>15</xdr:col>
      <xdr:colOff>149225</xdr:colOff>
      <xdr:row>56</xdr:row>
      <xdr:rowOff>118364</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3048000" y="9617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103141</xdr:rowOff>
    </xdr:from>
    <xdr:ext cx="7620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2717800" y="9704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53</xdr:row>
      <xdr:rowOff>133858</xdr:rowOff>
    </xdr:from>
    <xdr:to>
      <xdr:col>11</xdr:col>
      <xdr:colOff>9525</xdr:colOff>
      <xdr:row>53</xdr:row>
      <xdr:rowOff>152146</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1320800" y="922070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169926</xdr:rowOff>
    </xdr:from>
    <xdr:to>
      <xdr:col>11</xdr:col>
      <xdr:colOff>60325</xdr:colOff>
      <xdr:row>56</xdr:row>
      <xdr:rowOff>100076</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2159000" y="959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84853</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1828800" y="9686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124206</xdr:rowOff>
    </xdr:from>
    <xdr:to>
      <xdr:col>6</xdr:col>
      <xdr:colOff>171450</xdr:colOff>
      <xdr:row>56</xdr:row>
      <xdr:rowOff>54356</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1270000" y="9553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39133</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939800" y="9640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30480</xdr:rowOff>
    </xdr:from>
    <xdr:to>
      <xdr:col>24</xdr:col>
      <xdr:colOff>76200</xdr:colOff>
      <xdr:row>54</xdr:row>
      <xdr:rowOff>132080</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4775200" y="9288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110507</xdr:rowOff>
    </xdr:from>
    <xdr:ext cx="762000" cy="259045"/>
    <xdr:sp macro="" textlink="">
      <xdr:nvSpPr>
        <xdr:cNvPr id="204" name="扶助費該当値テキスト">
          <a:extLst>
            <a:ext uri="{FF2B5EF4-FFF2-40B4-BE49-F238E27FC236}">
              <a16:creationId xmlns:a16="http://schemas.microsoft.com/office/drawing/2014/main" id="{00000000-0008-0000-0400-0000CC000000}"/>
            </a:ext>
          </a:extLst>
        </xdr:cNvPr>
        <xdr:cNvSpPr txBox="1"/>
      </xdr:nvSpPr>
      <xdr:spPr>
        <a:xfrm>
          <a:off x="4914900" y="9197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119634</xdr:rowOff>
    </xdr:from>
    <xdr:to>
      <xdr:col>20</xdr:col>
      <xdr:colOff>38100</xdr:colOff>
      <xdr:row>54</xdr:row>
      <xdr:rowOff>49784</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937000" y="9206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59961</xdr:rowOff>
    </xdr:from>
    <xdr:ext cx="7366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3606800" y="89753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12192</xdr:rowOff>
    </xdr:from>
    <xdr:to>
      <xdr:col>15</xdr:col>
      <xdr:colOff>149225</xdr:colOff>
      <xdr:row>54</xdr:row>
      <xdr:rowOff>113792</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048000" y="9270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123969</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717800" y="9039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101346</xdr:rowOff>
    </xdr:from>
    <xdr:to>
      <xdr:col>11</xdr:col>
      <xdr:colOff>60325</xdr:colOff>
      <xdr:row>54</xdr:row>
      <xdr:rowOff>31496</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2159000" y="9188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41673</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828800" y="8957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83058</xdr:rowOff>
    </xdr:from>
    <xdr:to>
      <xdr:col>6</xdr:col>
      <xdr:colOff>171450</xdr:colOff>
      <xdr:row>54</xdr:row>
      <xdr:rowOff>13208</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1270000" y="9169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23385</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939800" y="8938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国民健康保険事業など特別会計への繰出金など、その他の経費に係る経常収支比率は類似団体平均を大きく下回っているが、国民健康保険事業や介護保険事業の経費の増加が見込まれており、今後も繰出基準等に基づき普通会計から負担すべき経費を精査し、適正な繰出しに努めていく。</a:t>
          </a:r>
        </a:p>
      </xdr:txBody>
    </xdr:sp>
    <xdr:clientData/>
  </xdr:twoCellAnchor>
  <xdr:oneCellAnchor>
    <xdr:from>
      <xdr:col>62</xdr:col>
      <xdr:colOff>6350</xdr:colOff>
      <xdr:row>49</xdr:row>
      <xdr:rowOff>107950</xdr:rowOff>
    </xdr:from>
    <xdr:ext cx="298543" cy="225703"/>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39" name="その他グラフ枠">
          <a:extLst>
            <a:ext uri="{FF2B5EF4-FFF2-40B4-BE49-F238E27FC236}">
              <a16:creationId xmlns:a16="http://schemas.microsoft.com/office/drawing/2014/main" id="{00000000-0008-0000-0400-0000EF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111760</xdr:rowOff>
    </xdr:from>
    <xdr:to>
      <xdr:col>82</xdr:col>
      <xdr:colOff>107950</xdr:colOff>
      <xdr:row>60</xdr:row>
      <xdr:rowOff>88900</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flipV="1">
          <a:off x="16510000" y="902716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60977</xdr:rowOff>
    </xdr:from>
    <xdr:ext cx="762000" cy="259045"/>
    <xdr:sp macro="" textlink="">
      <xdr:nvSpPr>
        <xdr:cNvPr id="241" name="その他最小値テキスト">
          <a:extLst>
            <a:ext uri="{FF2B5EF4-FFF2-40B4-BE49-F238E27FC236}">
              <a16:creationId xmlns:a16="http://schemas.microsoft.com/office/drawing/2014/main" id="{00000000-0008-0000-0400-0000F1000000}"/>
            </a:ext>
          </a:extLst>
        </xdr:cNvPr>
        <xdr:cNvSpPr txBox="1"/>
      </xdr:nvSpPr>
      <xdr:spPr>
        <a:xfrm>
          <a:off x="16598900" y="1034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88900</xdr:rowOff>
    </xdr:from>
    <xdr:to>
      <xdr:col>82</xdr:col>
      <xdr:colOff>196850</xdr:colOff>
      <xdr:row>60</xdr:row>
      <xdr:rowOff>88900</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a:off x="16421100" y="10375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26687</xdr:rowOff>
    </xdr:from>
    <xdr:ext cx="762000" cy="259045"/>
    <xdr:sp macro="" textlink="">
      <xdr:nvSpPr>
        <xdr:cNvPr id="243" name="その他最大値テキスト">
          <a:extLst>
            <a:ext uri="{FF2B5EF4-FFF2-40B4-BE49-F238E27FC236}">
              <a16:creationId xmlns:a16="http://schemas.microsoft.com/office/drawing/2014/main" id="{00000000-0008-0000-0400-0000F3000000}"/>
            </a:ext>
          </a:extLst>
        </xdr:cNvPr>
        <xdr:cNvSpPr txBox="1"/>
      </xdr:nvSpPr>
      <xdr:spPr>
        <a:xfrm>
          <a:off x="16598900" y="8770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111760</xdr:rowOff>
    </xdr:from>
    <xdr:to>
      <xdr:col>82</xdr:col>
      <xdr:colOff>196850</xdr:colOff>
      <xdr:row>52</xdr:row>
      <xdr:rowOff>111760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6421100" y="902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52</xdr:row>
      <xdr:rowOff>111760</xdr:rowOff>
    </xdr:from>
    <xdr:to>
      <xdr:col>82</xdr:col>
      <xdr:colOff>107950</xdr:colOff>
      <xdr:row>52</xdr:row>
      <xdr:rowOff>127000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flipV="1">
          <a:off x="15671800" y="902716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63517</xdr:rowOff>
    </xdr:from>
    <xdr:ext cx="762000" cy="259045"/>
    <xdr:sp macro="" textlink="">
      <xdr:nvSpPr>
        <xdr:cNvPr id="246" name="その他平均値テキスト">
          <a:extLst>
            <a:ext uri="{FF2B5EF4-FFF2-40B4-BE49-F238E27FC236}">
              <a16:creationId xmlns:a16="http://schemas.microsoft.com/office/drawing/2014/main" id="{00000000-0008-0000-0400-0000F6000000}"/>
            </a:ext>
          </a:extLst>
        </xdr:cNvPr>
        <xdr:cNvSpPr txBox="1"/>
      </xdr:nvSpPr>
      <xdr:spPr>
        <a:xfrm>
          <a:off x="16598900" y="96647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91440</xdr:rowOff>
    </xdr:from>
    <xdr:to>
      <xdr:col>82</xdr:col>
      <xdr:colOff>158750</xdr:colOff>
      <xdr:row>57</xdr:row>
      <xdr:rowOff>21590</xdr:rowOff>
    </xdr:to>
    <xdr:sp macro="" textlink="">
      <xdr:nvSpPr>
        <xdr:cNvPr id="247" name="フローチャート: 判断 246">
          <a:extLst>
            <a:ext uri="{FF2B5EF4-FFF2-40B4-BE49-F238E27FC236}">
              <a16:creationId xmlns:a16="http://schemas.microsoft.com/office/drawing/2014/main" id="{00000000-0008-0000-0400-0000F7000000}"/>
            </a:ext>
          </a:extLst>
        </xdr:cNvPr>
        <xdr:cNvSpPr/>
      </xdr:nvSpPr>
      <xdr:spPr>
        <a:xfrm>
          <a:off x="16459200" y="969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52</xdr:row>
      <xdr:rowOff>88900</xdr:rowOff>
    </xdr:from>
    <xdr:to>
      <xdr:col>78</xdr:col>
      <xdr:colOff>69850</xdr:colOff>
      <xdr:row>52</xdr:row>
      <xdr:rowOff>127000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4782800" y="90043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121920</xdr:rowOff>
    </xdr:from>
    <xdr:to>
      <xdr:col>78</xdr:col>
      <xdr:colOff>120650</xdr:colOff>
      <xdr:row>57</xdr:row>
      <xdr:rowOff>52070</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5621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36847</xdr:rowOff>
    </xdr:from>
    <xdr:ext cx="736600" cy="259045"/>
    <xdr:sp macro="" textlink="">
      <xdr:nvSpPr>
        <xdr:cNvPr id="250" name="テキスト ボックス 249">
          <a:extLst>
            <a:ext uri="{FF2B5EF4-FFF2-40B4-BE49-F238E27FC236}">
              <a16:creationId xmlns:a16="http://schemas.microsoft.com/office/drawing/2014/main" id="{00000000-0008-0000-0400-0000FA000000}"/>
            </a:ext>
          </a:extLst>
        </xdr:cNvPr>
        <xdr:cNvSpPr txBox="1"/>
      </xdr:nvSpPr>
      <xdr:spPr>
        <a:xfrm>
          <a:off x="15290800" y="9809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52</xdr:row>
      <xdr:rowOff>88900</xdr:rowOff>
    </xdr:from>
    <xdr:to>
      <xdr:col>73</xdr:col>
      <xdr:colOff>180975</xdr:colOff>
      <xdr:row>53</xdr:row>
      <xdr:rowOff>100330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flipV="1">
          <a:off x="13893800" y="9004300"/>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144780</xdr:rowOff>
    </xdr:from>
    <xdr:to>
      <xdr:col>74</xdr:col>
      <xdr:colOff>31750</xdr:colOff>
      <xdr:row>57</xdr:row>
      <xdr:rowOff>74930</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4732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59707</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4401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52</xdr:row>
      <xdr:rowOff>165100</xdr:rowOff>
    </xdr:from>
    <xdr:to>
      <xdr:col>69</xdr:col>
      <xdr:colOff>92075</xdr:colOff>
      <xdr:row>53</xdr:row>
      <xdr:rowOff>100330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3004800" y="908050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152400</xdr:rowOff>
    </xdr:from>
    <xdr:to>
      <xdr:col>69</xdr:col>
      <xdr:colOff>142875</xdr:colOff>
      <xdr:row>57</xdr:row>
      <xdr:rowOff>82550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3843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67327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3512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99060</xdr:rowOff>
    </xdr:from>
    <xdr:to>
      <xdr:col>65</xdr:col>
      <xdr:colOff>53975</xdr:colOff>
      <xdr:row>57</xdr:row>
      <xdr:rowOff>29210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2954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13987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2623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52</xdr:row>
      <xdr:rowOff>60960</xdr:rowOff>
    </xdr:from>
    <xdr:to>
      <xdr:col>82</xdr:col>
      <xdr:colOff>158750</xdr:colOff>
      <xdr:row>52</xdr:row>
      <xdr:rowOff>162560</xdr:rowOff>
    </xdr:to>
    <xdr:sp macro="" textlink="">
      <xdr:nvSpPr>
        <xdr:cNvPr id="264" name="楕円 263">
          <a:extLst>
            <a:ext uri="{FF2B5EF4-FFF2-40B4-BE49-F238E27FC236}">
              <a16:creationId xmlns:a16="http://schemas.microsoft.com/office/drawing/2014/main" id="{00000000-0008-0000-0400-000008010000}"/>
            </a:ext>
          </a:extLst>
        </xdr:cNvPr>
        <xdr:cNvSpPr/>
      </xdr:nvSpPr>
      <xdr:spPr>
        <a:xfrm>
          <a:off x="16459200" y="8976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51</xdr:row>
      <xdr:rowOff>140987</xdr:rowOff>
    </xdr:from>
    <xdr:ext cx="762000" cy="259045"/>
    <xdr:sp macro="" textlink="">
      <xdr:nvSpPr>
        <xdr:cNvPr id="265" name="その他該当値テキスト">
          <a:extLst>
            <a:ext uri="{FF2B5EF4-FFF2-40B4-BE49-F238E27FC236}">
              <a16:creationId xmlns:a16="http://schemas.microsoft.com/office/drawing/2014/main" id="{00000000-0008-0000-0400-000009010000}"/>
            </a:ext>
          </a:extLst>
        </xdr:cNvPr>
        <xdr:cNvSpPr txBox="1"/>
      </xdr:nvSpPr>
      <xdr:spPr>
        <a:xfrm>
          <a:off x="16598900" y="8884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52</xdr:row>
      <xdr:rowOff>76200</xdr:rowOff>
    </xdr:from>
    <xdr:to>
      <xdr:col>78</xdr:col>
      <xdr:colOff>120650</xdr:colOff>
      <xdr:row>53</xdr:row>
      <xdr:rowOff>6350</xdr:rowOff>
    </xdr:to>
    <xdr:sp macro="" textlink="">
      <xdr:nvSpPr>
        <xdr:cNvPr id="266" name="楕円 265">
          <a:extLst>
            <a:ext uri="{FF2B5EF4-FFF2-40B4-BE49-F238E27FC236}">
              <a16:creationId xmlns:a16="http://schemas.microsoft.com/office/drawing/2014/main" id="{00000000-0008-0000-0400-00000A010000}"/>
            </a:ext>
          </a:extLst>
        </xdr:cNvPr>
        <xdr:cNvSpPr/>
      </xdr:nvSpPr>
      <xdr:spPr>
        <a:xfrm>
          <a:off x="15621000" y="899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51</xdr:row>
      <xdr:rowOff>16527</xdr:rowOff>
    </xdr:from>
    <xdr:ext cx="7366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5290800" y="8760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52</xdr:row>
      <xdr:rowOff>38100</xdr:rowOff>
    </xdr:from>
    <xdr:to>
      <xdr:col>74</xdr:col>
      <xdr:colOff>31750</xdr:colOff>
      <xdr:row>52</xdr:row>
      <xdr:rowOff>139700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4732000" y="895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50</xdr:row>
      <xdr:rowOff>149877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401800" y="872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53</xdr:row>
      <xdr:rowOff>49530</xdr:rowOff>
    </xdr:from>
    <xdr:to>
      <xdr:col>69</xdr:col>
      <xdr:colOff>142875</xdr:colOff>
      <xdr:row>53</xdr:row>
      <xdr:rowOff>151130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3843000" y="913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51</xdr:row>
      <xdr:rowOff>161307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3512800" y="890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52</xdr:row>
      <xdr:rowOff>114300</xdr:rowOff>
    </xdr:from>
    <xdr:to>
      <xdr:col>65</xdr:col>
      <xdr:colOff>53975</xdr:colOff>
      <xdr:row>53</xdr:row>
      <xdr:rowOff>44450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2954000" y="902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51</xdr:row>
      <xdr:rowOff>54627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2623800" y="879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補助費等に係る経常収支比率が類似団体平均を上回っているのは、消防やごみ処理などの事務に係る一部事務組合への負担金、病院事業や下水道事業に係る公営企業への負担金等が多いためである。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6" name="直線コネクタ 285">
          <a:extLst>
            <a:ext uri="{FF2B5EF4-FFF2-40B4-BE49-F238E27FC236}">
              <a16:creationId xmlns:a16="http://schemas.microsoft.com/office/drawing/2014/main" id="{00000000-0008-0000-0400-00001E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8" name="直線コネクタ 287">
          <a:extLst>
            <a:ext uri="{FF2B5EF4-FFF2-40B4-BE49-F238E27FC236}">
              <a16:creationId xmlns:a16="http://schemas.microsoft.com/office/drawing/2014/main" id="{00000000-0008-0000-0400-000020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7" name="補助費等グラフ枠">
          <a:extLst>
            <a:ext uri="{FF2B5EF4-FFF2-40B4-BE49-F238E27FC236}">
              <a16:creationId xmlns:a16="http://schemas.microsoft.com/office/drawing/2014/main" id="{00000000-0008-0000-0400-000029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165862</xdr:rowOff>
    </xdr:from>
    <xdr:to>
      <xdr:col>82</xdr:col>
      <xdr:colOff>107950</xdr:colOff>
      <xdr:row>40</xdr:row>
      <xdr:rowOff>17272</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flipV="1">
          <a:off x="16510000" y="5823712"/>
          <a:ext cx="0" cy="1051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160799</xdr:rowOff>
    </xdr:from>
    <xdr:ext cx="762000" cy="259045"/>
    <xdr:sp macro="" textlink="">
      <xdr:nvSpPr>
        <xdr:cNvPr id="299" name="補助費等最小値テキスト">
          <a:extLst>
            <a:ext uri="{FF2B5EF4-FFF2-40B4-BE49-F238E27FC236}">
              <a16:creationId xmlns:a16="http://schemas.microsoft.com/office/drawing/2014/main" id="{00000000-0008-0000-0400-00002B010000}"/>
            </a:ext>
          </a:extLst>
        </xdr:cNvPr>
        <xdr:cNvSpPr txBox="1"/>
      </xdr:nvSpPr>
      <xdr:spPr>
        <a:xfrm>
          <a:off x="16598900" y="684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17272</xdr:rowOff>
    </xdr:from>
    <xdr:to>
      <xdr:col>82</xdr:col>
      <xdr:colOff>196850</xdr:colOff>
      <xdr:row>40</xdr:row>
      <xdr:rowOff>17272</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6421100" y="6875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80789</xdr:rowOff>
    </xdr:from>
    <xdr:ext cx="762000" cy="259045"/>
    <xdr:sp macro="" textlink="">
      <xdr:nvSpPr>
        <xdr:cNvPr id="301" name="補助費等最大値テキスト">
          <a:extLst>
            <a:ext uri="{FF2B5EF4-FFF2-40B4-BE49-F238E27FC236}">
              <a16:creationId xmlns:a16="http://schemas.microsoft.com/office/drawing/2014/main" id="{00000000-0008-0000-0400-00002D010000}"/>
            </a:ext>
          </a:extLst>
        </xdr:cNvPr>
        <xdr:cNvSpPr txBox="1"/>
      </xdr:nvSpPr>
      <xdr:spPr>
        <a:xfrm>
          <a:off x="16598900" y="5567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165862</xdr:rowOff>
    </xdr:from>
    <xdr:to>
      <xdr:col>82</xdr:col>
      <xdr:colOff>196850</xdr:colOff>
      <xdr:row>33</xdr:row>
      <xdr:rowOff>165862</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6421100" y="5823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30988</xdr:rowOff>
    </xdr:from>
    <xdr:to>
      <xdr:col>82</xdr:col>
      <xdr:colOff>107950</xdr:colOff>
      <xdr:row>38</xdr:row>
      <xdr:rowOff>99568</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a:off x="15671800" y="6546088"/>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79011</xdr:rowOff>
    </xdr:from>
    <xdr:ext cx="762000" cy="259045"/>
    <xdr:sp macro="" textlink="">
      <xdr:nvSpPr>
        <xdr:cNvPr id="304" name="補助費等平均値テキスト">
          <a:extLst>
            <a:ext uri="{FF2B5EF4-FFF2-40B4-BE49-F238E27FC236}">
              <a16:creationId xmlns:a16="http://schemas.microsoft.com/office/drawing/2014/main" id="{00000000-0008-0000-0400-000030010000}"/>
            </a:ext>
          </a:extLst>
        </xdr:cNvPr>
        <xdr:cNvSpPr txBox="1"/>
      </xdr:nvSpPr>
      <xdr:spPr>
        <a:xfrm>
          <a:off x="16598900" y="60797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62484</xdr:rowOff>
    </xdr:from>
    <xdr:to>
      <xdr:col>82</xdr:col>
      <xdr:colOff>158750</xdr:colOff>
      <xdr:row>36</xdr:row>
      <xdr:rowOff>164084</xdr:rowOff>
    </xdr:to>
    <xdr:sp macro="" textlink="">
      <xdr:nvSpPr>
        <xdr:cNvPr id="305" name="フローチャート: 判断 304">
          <a:extLst>
            <a:ext uri="{FF2B5EF4-FFF2-40B4-BE49-F238E27FC236}">
              <a16:creationId xmlns:a16="http://schemas.microsoft.com/office/drawing/2014/main" id="{00000000-0008-0000-0400-000031010000}"/>
            </a:ext>
          </a:extLst>
        </xdr:cNvPr>
        <xdr:cNvSpPr/>
      </xdr:nvSpPr>
      <xdr:spPr>
        <a:xfrm>
          <a:off x="164592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30988</xdr:rowOff>
    </xdr:from>
    <xdr:to>
      <xdr:col>78</xdr:col>
      <xdr:colOff>69850</xdr:colOff>
      <xdr:row>38</xdr:row>
      <xdr:rowOff>62992</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flipV="1">
          <a:off x="14782800" y="6546088"/>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39624</xdr:rowOff>
    </xdr:from>
    <xdr:to>
      <xdr:col>78</xdr:col>
      <xdr:colOff>120650</xdr:colOff>
      <xdr:row>36</xdr:row>
      <xdr:rowOff>141224</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5621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151401</xdr:rowOff>
    </xdr:from>
    <xdr:ext cx="736600" cy="259045"/>
    <xdr:sp macro="" textlink="">
      <xdr:nvSpPr>
        <xdr:cNvPr id="308" name="テキスト ボックス 307">
          <a:extLst>
            <a:ext uri="{FF2B5EF4-FFF2-40B4-BE49-F238E27FC236}">
              <a16:creationId xmlns:a16="http://schemas.microsoft.com/office/drawing/2014/main" id="{00000000-0008-0000-0400-000034010000}"/>
            </a:ext>
          </a:extLst>
        </xdr:cNvPr>
        <xdr:cNvSpPr txBox="1"/>
      </xdr:nvSpPr>
      <xdr:spPr>
        <a:xfrm>
          <a:off x="15290800" y="59807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152146</xdr:rowOff>
    </xdr:from>
    <xdr:to>
      <xdr:col>73</xdr:col>
      <xdr:colOff>180975</xdr:colOff>
      <xdr:row>38</xdr:row>
      <xdr:rowOff>62992</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3893800" y="6495796"/>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39624</xdr:rowOff>
    </xdr:from>
    <xdr:to>
      <xdr:col>74</xdr:col>
      <xdr:colOff>31750</xdr:colOff>
      <xdr:row>36</xdr:row>
      <xdr:rowOff>141224</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4732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151401</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4401800" y="5980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133858</xdr:rowOff>
    </xdr:from>
    <xdr:to>
      <xdr:col>69</xdr:col>
      <xdr:colOff>92075</xdr:colOff>
      <xdr:row>37</xdr:row>
      <xdr:rowOff>152146</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3004800" y="647750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16764</xdr:rowOff>
    </xdr:from>
    <xdr:to>
      <xdr:col>69</xdr:col>
      <xdr:colOff>142875</xdr:colOff>
      <xdr:row>36</xdr:row>
      <xdr:rowOff>118364</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3843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128541</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3512800" y="5957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3048</xdr:rowOff>
    </xdr:from>
    <xdr:to>
      <xdr:col>65</xdr:col>
      <xdr:colOff>53975</xdr:colOff>
      <xdr:row>36</xdr:row>
      <xdr:rowOff>104648</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2954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114825</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2623800" y="5944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48768</xdr:rowOff>
    </xdr:from>
    <xdr:to>
      <xdr:col>82</xdr:col>
      <xdr:colOff>158750</xdr:colOff>
      <xdr:row>38</xdr:row>
      <xdr:rowOff>150368</xdr:rowOff>
    </xdr:to>
    <xdr:sp macro="" textlink="">
      <xdr:nvSpPr>
        <xdr:cNvPr id="322" name="楕円 321">
          <a:extLst>
            <a:ext uri="{FF2B5EF4-FFF2-40B4-BE49-F238E27FC236}">
              <a16:creationId xmlns:a16="http://schemas.microsoft.com/office/drawing/2014/main" id="{00000000-0008-0000-0400-000042010000}"/>
            </a:ext>
          </a:extLst>
        </xdr:cNvPr>
        <xdr:cNvSpPr/>
      </xdr:nvSpPr>
      <xdr:spPr>
        <a:xfrm>
          <a:off x="16459200" y="6563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20845</xdr:rowOff>
    </xdr:from>
    <xdr:ext cx="762000" cy="259045"/>
    <xdr:sp macro="" textlink="">
      <xdr:nvSpPr>
        <xdr:cNvPr id="323" name="補助費等該当値テキスト">
          <a:extLst>
            <a:ext uri="{FF2B5EF4-FFF2-40B4-BE49-F238E27FC236}">
              <a16:creationId xmlns:a16="http://schemas.microsoft.com/office/drawing/2014/main" id="{00000000-0008-0000-0400-000043010000}"/>
            </a:ext>
          </a:extLst>
        </xdr:cNvPr>
        <xdr:cNvSpPr txBox="1"/>
      </xdr:nvSpPr>
      <xdr:spPr>
        <a:xfrm>
          <a:off x="16598900" y="6535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151638</xdr:rowOff>
    </xdr:from>
    <xdr:to>
      <xdr:col>78</xdr:col>
      <xdr:colOff>120650</xdr:colOff>
      <xdr:row>38</xdr:row>
      <xdr:rowOff>81788</xdr:rowOff>
    </xdr:to>
    <xdr:sp macro="" textlink="">
      <xdr:nvSpPr>
        <xdr:cNvPr id="324" name="楕円 323">
          <a:extLst>
            <a:ext uri="{FF2B5EF4-FFF2-40B4-BE49-F238E27FC236}">
              <a16:creationId xmlns:a16="http://schemas.microsoft.com/office/drawing/2014/main" id="{00000000-0008-0000-0400-000044010000}"/>
            </a:ext>
          </a:extLst>
        </xdr:cNvPr>
        <xdr:cNvSpPr/>
      </xdr:nvSpPr>
      <xdr:spPr>
        <a:xfrm>
          <a:off x="15621000" y="6495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66565</xdr:rowOff>
    </xdr:from>
    <xdr:ext cx="7366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5290800" y="65816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12192</xdr:rowOff>
    </xdr:from>
    <xdr:to>
      <xdr:col>74</xdr:col>
      <xdr:colOff>31750</xdr:colOff>
      <xdr:row>38</xdr:row>
      <xdr:rowOff>113792</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4732000" y="6527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98569</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4401800" y="6613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101346</xdr:rowOff>
    </xdr:from>
    <xdr:to>
      <xdr:col>69</xdr:col>
      <xdr:colOff>142875</xdr:colOff>
      <xdr:row>38</xdr:row>
      <xdr:rowOff>31496</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3843000" y="6444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16273</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3512800" y="6531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83058</xdr:rowOff>
    </xdr:from>
    <xdr:to>
      <xdr:col>65</xdr:col>
      <xdr:colOff>53975</xdr:colOff>
      <xdr:row>38</xdr:row>
      <xdr:rowOff>13208</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2954000" y="6426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169435</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2623800" y="6513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と比較して経常一般財源が多いことから、公債費に係る経常収支比率は低い数値となっている。今後の経常一般財源の動向を見据え、償還額と借入額のバランスに注意して健全な財政運営を行っていく。</a:t>
          </a:r>
        </a:p>
      </xdr:txBody>
    </xdr:sp>
    <xdr:clientData/>
  </xdr:twoCellAnchor>
  <xdr:oneCellAnchor>
    <xdr:from>
      <xdr:col>3</xdr:col>
      <xdr:colOff>123825</xdr:colOff>
      <xdr:row>69</xdr:row>
      <xdr:rowOff>107950</xdr:rowOff>
    </xdr:from>
    <xdr:ext cx="298543" cy="225703"/>
    <xdr:sp macro="" textlink="">
      <xdr:nvSpPr>
        <xdr:cNvPr id="343" name="テキスト ボックス 342">
          <a:extLst>
            <a:ext uri="{FF2B5EF4-FFF2-40B4-BE49-F238E27FC236}">
              <a16:creationId xmlns:a16="http://schemas.microsoft.com/office/drawing/2014/main" id="{00000000-0008-0000-0400-000057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4" name="直線コネクタ 343">
          <a:extLst>
            <a:ext uri="{FF2B5EF4-FFF2-40B4-BE49-F238E27FC236}">
              <a16:creationId xmlns:a16="http://schemas.microsoft.com/office/drawing/2014/main" id="{00000000-0008-0000-0400-000058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6" name="直線コネクタ 345">
          <a:extLst>
            <a:ext uri="{FF2B5EF4-FFF2-40B4-BE49-F238E27FC236}">
              <a16:creationId xmlns:a16="http://schemas.microsoft.com/office/drawing/2014/main" id="{00000000-0008-0000-0400-00005A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5" name="公債費グラフ枠">
          <a:extLst>
            <a:ext uri="{FF2B5EF4-FFF2-40B4-BE49-F238E27FC236}">
              <a16:creationId xmlns:a16="http://schemas.microsoft.com/office/drawing/2014/main" id="{00000000-0008-0000-0400-000063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94996</xdr:rowOff>
    </xdr:from>
    <xdr:to>
      <xdr:col>24</xdr:col>
      <xdr:colOff>25400</xdr:colOff>
      <xdr:row>80</xdr:row>
      <xdr:rowOff>140715</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flipV="1">
          <a:off x="4826000" y="12782296"/>
          <a:ext cx="0" cy="10744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112792</xdr:rowOff>
    </xdr:from>
    <xdr:ext cx="762000" cy="259045"/>
    <xdr:sp macro="" textlink="">
      <xdr:nvSpPr>
        <xdr:cNvPr id="357" name="公債費最小値テキスト">
          <a:extLst>
            <a:ext uri="{FF2B5EF4-FFF2-40B4-BE49-F238E27FC236}">
              <a16:creationId xmlns:a16="http://schemas.microsoft.com/office/drawing/2014/main" id="{00000000-0008-0000-0400-000065010000}"/>
            </a:ext>
          </a:extLst>
        </xdr:cNvPr>
        <xdr:cNvSpPr txBox="1"/>
      </xdr:nvSpPr>
      <xdr:spPr>
        <a:xfrm>
          <a:off x="4914900" y="13828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140715</xdr:rowOff>
    </xdr:from>
    <xdr:to>
      <xdr:col>24</xdr:col>
      <xdr:colOff>114300</xdr:colOff>
      <xdr:row>80</xdr:row>
      <xdr:rowOff>140715</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4737100" y="13856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9923</xdr:rowOff>
    </xdr:from>
    <xdr:ext cx="762000" cy="259045"/>
    <xdr:sp macro="" textlink="">
      <xdr:nvSpPr>
        <xdr:cNvPr id="359" name="公債費最大値テキスト">
          <a:extLst>
            <a:ext uri="{FF2B5EF4-FFF2-40B4-BE49-F238E27FC236}">
              <a16:creationId xmlns:a16="http://schemas.microsoft.com/office/drawing/2014/main" id="{00000000-0008-0000-0400-000067010000}"/>
            </a:ext>
          </a:extLst>
        </xdr:cNvPr>
        <xdr:cNvSpPr txBox="1"/>
      </xdr:nvSpPr>
      <xdr:spPr>
        <a:xfrm>
          <a:off x="4914900" y="12525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94996</xdr:rowOff>
    </xdr:from>
    <xdr:to>
      <xdr:col>24</xdr:col>
      <xdr:colOff>114300</xdr:colOff>
      <xdr:row>74</xdr:row>
      <xdr:rowOff>94996</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4737100" y="12782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154432</xdr:rowOff>
    </xdr:from>
    <xdr:to>
      <xdr:col>24</xdr:col>
      <xdr:colOff>25400</xdr:colOff>
      <xdr:row>75</xdr:row>
      <xdr:rowOff>14986</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flipV="1">
          <a:off x="3987800" y="12841732"/>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18559</xdr:rowOff>
    </xdr:from>
    <xdr:ext cx="762000" cy="259045"/>
    <xdr:sp macro="" textlink="">
      <xdr:nvSpPr>
        <xdr:cNvPr id="362" name="公債費平均値テキスト">
          <a:extLst>
            <a:ext uri="{FF2B5EF4-FFF2-40B4-BE49-F238E27FC236}">
              <a16:creationId xmlns:a16="http://schemas.microsoft.com/office/drawing/2014/main" id="{00000000-0008-0000-0400-00006A010000}"/>
            </a:ext>
          </a:extLst>
        </xdr:cNvPr>
        <xdr:cNvSpPr txBox="1"/>
      </xdr:nvSpPr>
      <xdr:spPr>
        <a:xfrm>
          <a:off x="4914900" y="132202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46482</xdr:rowOff>
    </xdr:from>
    <xdr:to>
      <xdr:col>24</xdr:col>
      <xdr:colOff>76200</xdr:colOff>
      <xdr:row>77</xdr:row>
      <xdr:rowOff>148082</xdr:rowOff>
    </xdr:to>
    <xdr:sp macro="" textlink="">
      <xdr:nvSpPr>
        <xdr:cNvPr id="363" name="フローチャート: 判断 362">
          <a:extLst>
            <a:ext uri="{FF2B5EF4-FFF2-40B4-BE49-F238E27FC236}">
              <a16:creationId xmlns:a16="http://schemas.microsoft.com/office/drawing/2014/main" id="{00000000-0008-0000-0400-00006B010000}"/>
            </a:ext>
          </a:extLst>
        </xdr:cNvPr>
        <xdr:cNvSpPr/>
      </xdr:nvSpPr>
      <xdr:spPr>
        <a:xfrm>
          <a:off x="47752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14986</xdr:rowOff>
    </xdr:from>
    <xdr:to>
      <xdr:col>19</xdr:col>
      <xdr:colOff>187325</xdr:colOff>
      <xdr:row>75</xdr:row>
      <xdr:rowOff>65278</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flipV="1">
          <a:off x="3098800" y="12873736"/>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55626</xdr:rowOff>
    </xdr:from>
    <xdr:to>
      <xdr:col>20</xdr:col>
      <xdr:colOff>38100</xdr:colOff>
      <xdr:row>77</xdr:row>
      <xdr:rowOff>157226</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39370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142003</xdr:rowOff>
    </xdr:from>
    <xdr:ext cx="7366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3606800" y="133436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33274</xdr:rowOff>
    </xdr:from>
    <xdr:to>
      <xdr:col>15</xdr:col>
      <xdr:colOff>98425</xdr:colOff>
      <xdr:row>75</xdr:row>
      <xdr:rowOff>65278</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2209800" y="12892024"/>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69342</xdr:rowOff>
    </xdr:from>
    <xdr:to>
      <xdr:col>15</xdr:col>
      <xdr:colOff>149225</xdr:colOff>
      <xdr:row>77</xdr:row>
      <xdr:rowOff>170942</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30480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155719</xdr:rowOff>
    </xdr:from>
    <xdr:ext cx="762000" cy="259045"/>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2717800" y="13357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33274</xdr:rowOff>
    </xdr:from>
    <xdr:to>
      <xdr:col>11</xdr:col>
      <xdr:colOff>9525</xdr:colOff>
      <xdr:row>75</xdr:row>
      <xdr:rowOff>37846</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flipV="1">
          <a:off x="1320800" y="1289202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73913</xdr:rowOff>
    </xdr:from>
    <xdr:to>
      <xdr:col>11</xdr:col>
      <xdr:colOff>60325</xdr:colOff>
      <xdr:row>78</xdr:row>
      <xdr:rowOff>4063</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2159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160290</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1828800" y="13361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64770</xdr:rowOff>
    </xdr:from>
    <xdr:to>
      <xdr:col>6</xdr:col>
      <xdr:colOff>171450</xdr:colOff>
      <xdr:row>77</xdr:row>
      <xdr:rowOff>166370</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1270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151147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939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103632</xdr:rowOff>
    </xdr:from>
    <xdr:to>
      <xdr:col>24</xdr:col>
      <xdr:colOff>76200</xdr:colOff>
      <xdr:row>75</xdr:row>
      <xdr:rowOff>33782</xdr:rowOff>
    </xdr:to>
    <xdr:sp macro="" textlink="">
      <xdr:nvSpPr>
        <xdr:cNvPr id="380" name="楕円 379">
          <a:extLst>
            <a:ext uri="{FF2B5EF4-FFF2-40B4-BE49-F238E27FC236}">
              <a16:creationId xmlns:a16="http://schemas.microsoft.com/office/drawing/2014/main" id="{00000000-0008-0000-0400-00007C010000}"/>
            </a:ext>
          </a:extLst>
        </xdr:cNvPr>
        <xdr:cNvSpPr/>
      </xdr:nvSpPr>
      <xdr:spPr>
        <a:xfrm>
          <a:off x="4775200" y="12790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12209</xdr:rowOff>
    </xdr:from>
    <xdr:ext cx="762000" cy="259045"/>
    <xdr:sp macro="" textlink="">
      <xdr:nvSpPr>
        <xdr:cNvPr id="381" name="公債費該当値テキスト">
          <a:extLst>
            <a:ext uri="{FF2B5EF4-FFF2-40B4-BE49-F238E27FC236}">
              <a16:creationId xmlns:a16="http://schemas.microsoft.com/office/drawing/2014/main" id="{00000000-0008-0000-0400-00007D010000}"/>
            </a:ext>
          </a:extLst>
        </xdr:cNvPr>
        <xdr:cNvSpPr txBox="1"/>
      </xdr:nvSpPr>
      <xdr:spPr>
        <a:xfrm>
          <a:off x="4914900" y="12699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135636</xdr:rowOff>
    </xdr:from>
    <xdr:to>
      <xdr:col>20</xdr:col>
      <xdr:colOff>38100</xdr:colOff>
      <xdr:row>75</xdr:row>
      <xdr:rowOff>65786</xdr:rowOff>
    </xdr:to>
    <xdr:sp macro="" textlink="">
      <xdr:nvSpPr>
        <xdr:cNvPr id="382" name="楕円 381">
          <a:extLst>
            <a:ext uri="{FF2B5EF4-FFF2-40B4-BE49-F238E27FC236}">
              <a16:creationId xmlns:a16="http://schemas.microsoft.com/office/drawing/2014/main" id="{00000000-0008-0000-0400-00007E010000}"/>
            </a:ext>
          </a:extLst>
        </xdr:cNvPr>
        <xdr:cNvSpPr/>
      </xdr:nvSpPr>
      <xdr:spPr>
        <a:xfrm>
          <a:off x="3937000" y="12822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75963</xdr:rowOff>
    </xdr:from>
    <xdr:ext cx="7366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3606800" y="125918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14478</xdr:rowOff>
    </xdr:from>
    <xdr:to>
      <xdr:col>15</xdr:col>
      <xdr:colOff>149225</xdr:colOff>
      <xdr:row>75</xdr:row>
      <xdr:rowOff>116078</xdr:rowOff>
    </xdr:to>
    <xdr:sp macro="" textlink="">
      <xdr:nvSpPr>
        <xdr:cNvPr id="384" name="楕円 383">
          <a:extLst>
            <a:ext uri="{FF2B5EF4-FFF2-40B4-BE49-F238E27FC236}">
              <a16:creationId xmlns:a16="http://schemas.microsoft.com/office/drawing/2014/main" id="{00000000-0008-0000-0400-000080010000}"/>
            </a:ext>
          </a:extLst>
        </xdr:cNvPr>
        <xdr:cNvSpPr/>
      </xdr:nvSpPr>
      <xdr:spPr>
        <a:xfrm>
          <a:off x="3048000" y="12873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126255</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2717800" y="12642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153924</xdr:rowOff>
    </xdr:from>
    <xdr:to>
      <xdr:col>11</xdr:col>
      <xdr:colOff>60325</xdr:colOff>
      <xdr:row>75</xdr:row>
      <xdr:rowOff>84074</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2159000" y="12841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94251</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1828800" y="12610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158496</xdr:rowOff>
    </xdr:from>
    <xdr:to>
      <xdr:col>6</xdr:col>
      <xdr:colOff>171450</xdr:colOff>
      <xdr:row>75</xdr:row>
      <xdr:rowOff>88646</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1270000" y="12845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98823</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939800" y="12614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類似団体平均と比較して経常一般財源が多いことから、類似団体平均と比較して低い数値を維持している。</a:t>
          </a:r>
        </a:p>
        <a:p>
          <a:r>
            <a:rPr kumimoji="1" lang="ja-JP" altLang="en-US" sz="1300">
              <a:latin typeface="ＭＳ Ｐゴシック" panose="020B0600070205080204" pitchFamily="50" charset="-128"/>
              <a:ea typeface="ＭＳ Ｐゴシック" panose="020B0600070205080204" pitchFamily="50" charset="-128"/>
            </a:rPr>
            <a:t>今後も引き続き事業内容や必要経費を精査し、健全な財政運営に努めていく。</a:t>
          </a:r>
        </a:p>
      </xdr:txBody>
    </xdr:sp>
    <xdr:clientData/>
  </xdr:twoCellAnchor>
  <xdr:oneCellAnchor>
    <xdr:from>
      <xdr:col>62</xdr:col>
      <xdr:colOff>6350</xdr:colOff>
      <xdr:row>69</xdr:row>
      <xdr:rowOff>107950</xdr:rowOff>
    </xdr:from>
    <xdr:ext cx="298543" cy="225703"/>
    <xdr:sp macro="" textlink="">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2" name="直線コネクタ 401">
          <a:extLst>
            <a:ext uri="{FF2B5EF4-FFF2-40B4-BE49-F238E27FC236}">
              <a16:creationId xmlns:a16="http://schemas.microsoft.com/office/drawing/2014/main" id="{00000000-0008-0000-0400-000092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4" name="直線コネクタ 403">
          <a:extLst>
            <a:ext uri="{FF2B5EF4-FFF2-40B4-BE49-F238E27FC236}">
              <a16:creationId xmlns:a16="http://schemas.microsoft.com/office/drawing/2014/main" id="{00000000-0008-0000-0400-000094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6" name="公債費以外グラフ枠">
          <a:extLst>
            <a:ext uri="{FF2B5EF4-FFF2-40B4-BE49-F238E27FC236}">
              <a16:creationId xmlns:a16="http://schemas.microsoft.com/office/drawing/2014/main" id="{00000000-0008-0000-0400-0000A0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73660</xdr:rowOff>
    </xdr:from>
    <xdr:to>
      <xdr:col>82</xdr:col>
      <xdr:colOff>107950</xdr:colOff>
      <xdr:row>80</xdr:row>
      <xdr:rowOff>92711</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flipV="1">
          <a:off x="16510000" y="12760960"/>
          <a:ext cx="0" cy="10477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64788</xdr:rowOff>
    </xdr:from>
    <xdr:ext cx="762000" cy="259045"/>
    <xdr:sp macro="" textlink="">
      <xdr:nvSpPr>
        <xdr:cNvPr id="418" name="公債費以外最小値テキスト">
          <a:extLst>
            <a:ext uri="{FF2B5EF4-FFF2-40B4-BE49-F238E27FC236}">
              <a16:creationId xmlns:a16="http://schemas.microsoft.com/office/drawing/2014/main" id="{00000000-0008-0000-0400-0000A2010000}"/>
            </a:ext>
          </a:extLst>
        </xdr:cNvPr>
        <xdr:cNvSpPr txBox="1"/>
      </xdr:nvSpPr>
      <xdr:spPr>
        <a:xfrm>
          <a:off x="16598900" y="13780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92711</xdr:rowOff>
    </xdr:from>
    <xdr:to>
      <xdr:col>82</xdr:col>
      <xdr:colOff>196850</xdr:colOff>
      <xdr:row>80</xdr:row>
      <xdr:rowOff>92711</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6421100" y="13808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160037</xdr:rowOff>
    </xdr:from>
    <xdr:ext cx="762000" cy="259045"/>
    <xdr:sp macro="" textlink="">
      <xdr:nvSpPr>
        <xdr:cNvPr id="420" name="公債費以外最大値テキスト">
          <a:extLst>
            <a:ext uri="{FF2B5EF4-FFF2-40B4-BE49-F238E27FC236}">
              <a16:creationId xmlns:a16="http://schemas.microsoft.com/office/drawing/2014/main" id="{00000000-0008-0000-0400-0000A4010000}"/>
            </a:ext>
          </a:extLst>
        </xdr:cNvPr>
        <xdr:cNvSpPr txBox="1"/>
      </xdr:nvSpPr>
      <xdr:spPr>
        <a:xfrm>
          <a:off x="16598900" y="12504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73660</xdr:rowOff>
    </xdr:from>
    <xdr:to>
      <xdr:col>82</xdr:col>
      <xdr:colOff>196850</xdr:colOff>
      <xdr:row>74</xdr:row>
      <xdr:rowOff>73660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6421100" y="12760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74</xdr:row>
      <xdr:rowOff>123190</xdr:rowOff>
    </xdr:from>
    <xdr:to>
      <xdr:col>82</xdr:col>
      <xdr:colOff>107950</xdr:colOff>
      <xdr:row>75</xdr:row>
      <xdr:rowOff>1270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5671800" y="12810490"/>
          <a:ext cx="8382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25416</xdr:rowOff>
    </xdr:from>
    <xdr:ext cx="762000" cy="259045"/>
    <xdr:sp macro="" textlink="">
      <xdr:nvSpPr>
        <xdr:cNvPr id="423" name="公債費以外平均値テキスト">
          <a:extLst>
            <a:ext uri="{FF2B5EF4-FFF2-40B4-BE49-F238E27FC236}">
              <a16:creationId xmlns:a16="http://schemas.microsoft.com/office/drawing/2014/main" id="{00000000-0008-0000-0400-0000A7010000}"/>
            </a:ext>
          </a:extLst>
        </xdr:cNvPr>
        <xdr:cNvSpPr txBox="1"/>
      </xdr:nvSpPr>
      <xdr:spPr>
        <a:xfrm>
          <a:off x="16598900" y="130556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53339</xdr:rowOff>
    </xdr:from>
    <xdr:to>
      <xdr:col>82</xdr:col>
      <xdr:colOff>158750</xdr:colOff>
      <xdr:row>76</xdr:row>
      <xdr:rowOff>154939</xdr:rowOff>
    </xdr:to>
    <xdr:sp macro="" textlink="">
      <xdr:nvSpPr>
        <xdr:cNvPr id="424" name="フローチャート: 判断 423">
          <a:extLst>
            <a:ext uri="{FF2B5EF4-FFF2-40B4-BE49-F238E27FC236}">
              <a16:creationId xmlns:a16="http://schemas.microsoft.com/office/drawing/2014/main" id="{00000000-0008-0000-0400-0000A8010000}"/>
            </a:ext>
          </a:extLst>
        </xdr:cNvPr>
        <xdr:cNvSpPr/>
      </xdr:nvSpPr>
      <xdr:spPr>
        <a:xfrm>
          <a:off x="164592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74</xdr:row>
      <xdr:rowOff>123190</xdr:rowOff>
    </xdr:from>
    <xdr:to>
      <xdr:col>78</xdr:col>
      <xdr:colOff>69850</xdr:colOff>
      <xdr:row>75</xdr:row>
      <xdr:rowOff>73660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flipV="1">
          <a:off x="14782800" y="1281049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22861</xdr:rowOff>
    </xdr:from>
    <xdr:to>
      <xdr:col>78</xdr:col>
      <xdr:colOff>120650</xdr:colOff>
      <xdr:row>76</xdr:row>
      <xdr:rowOff>124461</xdr:rowOff>
    </xdr:to>
    <xdr:sp macro="" textlink="">
      <xdr:nvSpPr>
        <xdr:cNvPr id="426" name="フローチャート: 判断 425">
          <a:extLst>
            <a:ext uri="{FF2B5EF4-FFF2-40B4-BE49-F238E27FC236}">
              <a16:creationId xmlns:a16="http://schemas.microsoft.com/office/drawing/2014/main" id="{00000000-0008-0000-0400-0000AA010000}"/>
            </a:ext>
          </a:extLst>
        </xdr:cNvPr>
        <xdr:cNvSpPr/>
      </xdr:nvSpPr>
      <xdr:spPr>
        <a:xfrm>
          <a:off x="15621000" y="13053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109238</xdr:rowOff>
    </xdr:from>
    <xdr:ext cx="736600" cy="259045"/>
    <xdr:sp macro="" textlink="">
      <xdr:nvSpPr>
        <xdr:cNvPr id="427" name="テキスト ボックス 426">
          <a:extLst>
            <a:ext uri="{FF2B5EF4-FFF2-40B4-BE49-F238E27FC236}">
              <a16:creationId xmlns:a16="http://schemas.microsoft.com/office/drawing/2014/main" id="{00000000-0008-0000-0400-0000AB010000}"/>
            </a:ext>
          </a:extLst>
        </xdr:cNvPr>
        <xdr:cNvSpPr txBox="1"/>
      </xdr:nvSpPr>
      <xdr:spPr>
        <a:xfrm>
          <a:off x="15290800" y="131394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74</xdr:row>
      <xdr:rowOff>96520</xdr:rowOff>
    </xdr:from>
    <xdr:to>
      <xdr:col>73</xdr:col>
      <xdr:colOff>180975</xdr:colOff>
      <xdr:row>75</xdr:row>
      <xdr:rowOff>73660</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3893800" y="12783820"/>
          <a:ext cx="889000" cy="148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19050</xdr:rowOff>
    </xdr:from>
    <xdr:to>
      <xdr:col>74</xdr:col>
      <xdr:colOff>31750</xdr:colOff>
      <xdr:row>76</xdr:row>
      <xdr:rowOff>120650</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4732000" y="13049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105427</xdr:rowOff>
    </xdr:from>
    <xdr:ext cx="7620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4401800" y="13135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73</xdr:row>
      <xdr:rowOff>153670</xdr:rowOff>
    </xdr:from>
    <xdr:to>
      <xdr:col>69</xdr:col>
      <xdr:colOff>92075</xdr:colOff>
      <xdr:row>74</xdr:row>
      <xdr:rowOff>96520</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a:off x="13004800" y="1266952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0</xdr:rowOff>
    </xdr:from>
    <xdr:to>
      <xdr:col>69</xdr:col>
      <xdr:colOff>142875</xdr:colOff>
      <xdr:row>76</xdr:row>
      <xdr:rowOff>101600</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3843000" y="1303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86377</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3512800" y="1311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83820</xdr:rowOff>
    </xdr:from>
    <xdr:to>
      <xdr:col>65</xdr:col>
      <xdr:colOff>53975</xdr:colOff>
      <xdr:row>76</xdr:row>
      <xdr:rowOff>13970</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2954000" y="12942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170197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2623800" y="1302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74</xdr:row>
      <xdr:rowOff>121920</xdr:rowOff>
    </xdr:from>
    <xdr:to>
      <xdr:col>82</xdr:col>
      <xdr:colOff>158750</xdr:colOff>
      <xdr:row>75</xdr:row>
      <xdr:rowOff>52070</xdr:rowOff>
    </xdr:to>
    <xdr:sp macro="" textlink="">
      <xdr:nvSpPr>
        <xdr:cNvPr id="441" name="楕円 440">
          <a:extLst>
            <a:ext uri="{FF2B5EF4-FFF2-40B4-BE49-F238E27FC236}">
              <a16:creationId xmlns:a16="http://schemas.microsoft.com/office/drawing/2014/main" id="{00000000-0008-0000-0400-0000B9010000}"/>
            </a:ext>
          </a:extLst>
        </xdr:cNvPr>
        <xdr:cNvSpPr/>
      </xdr:nvSpPr>
      <xdr:spPr>
        <a:xfrm>
          <a:off x="16459200" y="12809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30497</xdr:rowOff>
    </xdr:from>
    <xdr:ext cx="762000" cy="259045"/>
    <xdr:sp macro="" textlink="">
      <xdr:nvSpPr>
        <xdr:cNvPr id="442" name="公債費以外該当値テキスト">
          <a:extLst>
            <a:ext uri="{FF2B5EF4-FFF2-40B4-BE49-F238E27FC236}">
              <a16:creationId xmlns:a16="http://schemas.microsoft.com/office/drawing/2014/main" id="{00000000-0008-0000-0400-0000BA010000}"/>
            </a:ext>
          </a:extLst>
        </xdr:cNvPr>
        <xdr:cNvSpPr txBox="1"/>
      </xdr:nvSpPr>
      <xdr:spPr>
        <a:xfrm>
          <a:off x="16598900" y="12717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74</xdr:row>
      <xdr:rowOff>72390</xdr:rowOff>
    </xdr:from>
    <xdr:to>
      <xdr:col>78</xdr:col>
      <xdr:colOff>120650</xdr:colOff>
      <xdr:row>75</xdr:row>
      <xdr:rowOff>2540</xdr:rowOff>
    </xdr:to>
    <xdr:sp macro="" textlink="">
      <xdr:nvSpPr>
        <xdr:cNvPr id="443" name="楕円 442">
          <a:extLst>
            <a:ext uri="{FF2B5EF4-FFF2-40B4-BE49-F238E27FC236}">
              <a16:creationId xmlns:a16="http://schemas.microsoft.com/office/drawing/2014/main" id="{00000000-0008-0000-0400-0000BB010000}"/>
            </a:ext>
          </a:extLst>
        </xdr:cNvPr>
        <xdr:cNvSpPr/>
      </xdr:nvSpPr>
      <xdr:spPr>
        <a:xfrm>
          <a:off x="15621000" y="12759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12717</xdr:rowOff>
    </xdr:from>
    <xdr:ext cx="7366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5290800" y="125285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22860</xdr:rowOff>
    </xdr:from>
    <xdr:to>
      <xdr:col>74</xdr:col>
      <xdr:colOff>31750</xdr:colOff>
      <xdr:row>75</xdr:row>
      <xdr:rowOff>124460</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4732000" y="12881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134637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4401800" y="12650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74</xdr:row>
      <xdr:rowOff>45720</xdr:rowOff>
    </xdr:from>
    <xdr:to>
      <xdr:col>69</xdr:col>
      <xdr:colOff>142875</xdr:colOff>
      <xdr:row>74</xdr:row>
      <xdr:rowOff>147320</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3843000" y="12733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72</xdr:row>
      <xdr:rowOff>157497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3512800" y="12501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73</xdr:row>
      <xdr:rowOff>102870</xdr:rowOff>
    </xdr:from>
    <xdr:to>
      <xdr:col>65</xdr:col>
      <xdr:colOff>53975</xdr:colOff>
      <xdr:row>74</xdr:row>
      <xdr:rowOff>33020</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2954000" y="12618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72</xdr:row>
      <xdr:rowOff>43197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2623800" y="12387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愛知県みよし市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161546</xdr:rowOff>
    </xdr:from>
    <xdr:to>
      <xdr:col>29</xdr:col>
      <xdr:colOff>127000</xdr:colOff>
      <xdr:row>19</xdr:row>
      <xdr:rowOff>160566</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2095121"/>
          <a:ext cx="0" cy="137062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132643</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437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160566</xdr:rowOff>
    </xdr:from>
    <xdr:to>
      <xdr:col>30</xdr:col>
      <xdr:colOff>25400</xdr:colOff>
      <xdr:row>19</xdr:row>
      <xdr:rowOff>160566</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46574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76473</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8385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132,801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161546</xdr:rowOff>
    </xdr:from>
    <xdr:to>
      <xdr:col>30</xdr:col>
      <xdr:colOff>25400</xdr:colOff>
      <xdr:row>11</xdr:row>
      <xdr:rowOff>161546</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209512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26492</xdr:rowOff>
    </xdr:from>
    <xdr:to>
      <xdr:col>29</xdr:col>
      <xdr:colOff>127000</xdr:colOff>
      <xdr:row>17</xdr:row>
      <xdr:rowOff>55933</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a:off x="5003800" y="2988767"/>
          <a:ext cx="647700" cy="294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40709</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30029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11533</xdr:rowOff>
    </xdr:from>
    <xdr:to>
      <xdr:col>29</xdr:col>
      <xdr:colOff>177800</xdr:colOff>
      <xdr:row>17</xdr:row>
      <xdr:rowOff>113133</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29738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24435</xdr:rowOff>
    </xdr:from>
    <xdr:to>
      <xdr:col>26</xdr:col>
      <xdr:colOff>50800</xdr:colOff>
      <xdr:row>17</xdr:row>
      <xdr:rowOff>26492</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a:off x="4305300" y="2986710"/>
          <a:ext cx="698500" cy="20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31944</xdr:rowOff>
    </xdr:from>
    <xdr:to>
      <xdr:col>26</xdr:col>
      <xdr:colOff>101600</xdr:colOff>
      <xdr:row>17</xdr:row>
      <xdr:rowOff>133544</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29942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118321</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30805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24435</xdr:rowOff>
    </xdr:from>
    <xdr:to>
      <xdr:col>22</xdr:col>
      <xdr:colOff>114300</xdr:colOff>
      <xdr:row>17</xdr:row>
      <xdr:rowOff>24696</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3606800" y="2986710"/>
          <a:ext cx="698500" cy="2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49563</xdr:rowOff>
    </xdr:from>
    <xdr:to>
      <xdr:col>22</xdr:col>
      <xdr:colOff>165100</xdr:colOff>
      <xdr:row>17</xdr:row>
      <xdr:rowOff>151163</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30118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135940</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3098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18181</xdr:rowOff>
    </xdr:from>
    <xdr:to>
      <xdr:col>18</xdr:col>
      <xdr:colOff>177800</xdr:colOff>
      <xdr:row>17</xdr:row>
      <xdr:rowOff>24696</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a:off x="2908300" y="2980456"/>
          <a:ext cx="698500" cy="65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63981</xdr:rowOff>
    </xdr:from>
    <xdr:to>
      <xdr:col>19</xdr:col>
      <xdr:colOff>38100</xdr:colOff>
      <xdr:row>17</xdr:row>
      <xdr:rowOff>165581</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30262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150358</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3112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73876</xdr:rowOff>
    </xdr:from>
    <xdr:to>
      <xdr:col>15</xdr:col>
      <xdr:colOff>101600</xdr:colOff>
      <xdr:row>18</xdr:row>
      <xdr:rowOff>4026</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30361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160253</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3122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5133</xdr:rowOff>
    </xdr:from>
    <xdr:to>
      <xdr:col>29</xdr:col>
      <xdr:colOff>177800</xdr:colOff>
      <xdr:row>17</xdr:row>
      <xdr:rowOff>106733</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29674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21660</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2812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147142</xdr:rowOff>
    </xdr:from>
    <xdr:to>
      <xdr:col>26</xdr:col>
      <xdr:colOff>101600</xdr:colOff>
      <xdr:row>17</xdr:row>
      <xdr:rowOff>77292</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29379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87469</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27068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145085</xdr:rowOff>
    </xdr:from>
    <xdr:to>
      <xdr:col>22</xdr:col>
      <xdr:colOff>165100</xdr:colOff>
      <xdr:row>17</xdr:row>
      <xdr:rowOff>75235</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29359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85412</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2704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145346</xdr:rowOff>
    </xdr:from>
    <xdr:to>
      <xdr:col>19</xdr:col>
      <xdr:colOff>38100</xdr:colOff>
      <xdr:row>17</xdr:row>
      <xdr:rowOff>75496</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29361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85673</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2705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138831</xdr:rowOff>
    </xdr:from>
    <xdr:to>
      <xdr:col>15</xdr:col>
      <xdr:colOff>101600</xdr:colOff>
      <xdr:row>17</xdr:row>
      <xdr:rowOff>68981</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29296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79158</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2698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a:extLst>
            <a:ext uri="{FF2B5EF4-FFF2-40B4-BE49-F238E27FC236}">
              <a16:creationId xmlns:a16="http://schemas.microsoft.com/office/drawing/2014/main" id="{00000000-0008-0000-0500-00006C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a:extLst>
            <a:ext uri="{FF2B5EF4-FFF2-40B4-BE49-F238E27FC236}">
              <a16:creationId xmlns:a16="http://schemas.microsoft.com/office/drawing/2014/main" id="{00000000-0008-0000-0500-00006D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181897</xdr:rowOff>
    </xdr:from>
    <xdr:to>
      <xdr:col>29</xdr:col>
      <xdr:colOff>127000</xdr:colOff>
      <xdr:row>37</xdr:row>
      <xdr:rowOff>266968</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flipV="1">
          <a:off x="5651500" y="6106447"/>
          <a:ext cx="0" cy="128522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239045</xdr:rowOff>
    </xdr:from>
    <xdr:ext cx="762000" cy="259045"/>
    <xdr:sp macro="" textlink="">
      <xdr:nvSpPr>
        <xdr:cNvPr id="111" name="人口1人当たり決算額の推移最小値テキスト445">
          <a:extLst>
            <a:ext uri="{FF2B5EF4-FFF2-40B4-BE49-F238E27FC236}">
              <a16:creationId xmlns:a16="http://schemas.microsoft.com/office/drawing/2014/main" id="{00000000-0008-0000-0500-00006F000000}"/>
            </a:ext>
          </a:extLst>
        </xdr:cNvPr>
        <xdr:cNvSpPr txBox="1"/>
      </xdr:nvSpPr>
      <xdr:spPr>
        <a:xfrm>
          <a:off x="5740400" y="7363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266968</xdr:rowOff>
    </xdr:from>
    <xdr:to>
      <xdr:col>30</xdr:col>
      <xdr:colOff>25400</xdr:colOff>
      <xdr:row>37</xdr:row>
      <xdr:rowOff>266968</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562600" y="739166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96824</xdr:rowOff>
    </xdr:from>
    <xdr:ext cx="762000" cy="259045"/>
    <xdr:sp macro="" textlink="">
      <xdr:nvSpPr>
        <xdr:cNvPr id="113" name="人口1人当たり決算額の推移最大値テキスト445">
          <a:extLst>
            <a:ext uri="{FF2B5EF4-FFF2-40B4-BE49-F238E27FC236}">
              <a16:creationId xmlns:a16="http://schemas.microsoft.com/office/drawing/2014/main" id="{00000000-0008-0000-0500-000071000000}"/>
            </a:ext>
          </a:extLst>
        </xdr:cNvPr>
        <xdr:cNvSpPr txBox="1"/>
      </xdr:nvSpPr>
      <xdr:spPr>
        <a:xfrm>
          <a:off x="5740400" y="5849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36,069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181897</xdr:rowOff>
    </xdr:from>
    <xdr:to>
      <xdr:col>30</xdr:col>
      <xdr:colOff>25400</xdr:colOff>
      <xdr:row>33</xdr:row>
      <xdr:rowOff>181897</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5562600" y="610644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53848</xdr:rowOff>
    </xdr:from>
    <xdr:to>
      <xdr:col>29</xdr:col>
      <xdr:colOff>127000</xdr:colOff>
      <xdr:row>36</xdr:row>
      <xdr:rowOff>74781</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5003800" y="7007098"/>
          <a:ext cx="647700" cy="209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42011</xdr:rowOff>
    </xdr:from>
    <xdr:ext cx="762000" cy="259045"/>
    <xdr:sp macro="" textlink="">
      <xdr:nvSpPr>
        <xdr:cNvPr id="116" name="人口1人当たり決算額の推移平均値テキスト445">
          <a:extLst>
            <a:ext uri="{FF2B5EF4-FFF2-40B4-BE49-F238E27FC236}">
              <a16:creationId xmlns:a16="http://schemas.microsoft.com/office/drawing/2014/main" id="{00000000-0008-0000-0500-000074000000}"/>
            </a:ext>
          </a:extLst>
        </xdr:cNvPr>
        <xdr:cNvSpPr txBox="1"/>
      </xdr:nvSpPr>
      <xdr:spPr>
        <a:xfrm>
          <a:off x="5740400" y="66523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196934</xdr:rowOff>
    </xdr:from>
    <xdr:to>
      <xdr:col>29</xdr:col>
      <xdr:colOff>177800</xdr:colOff>
      <xdr:row>35</xdr:row>
      <xdr:rowOff>298534</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5600700" y="680728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44900</xdr:rowOff>
    </xdr:from>
    <xdr:to>
      <xdr:col>26</xdr:col>
      <xdr:colOff>50800</xdr:colOff>
      <xdr:row>36</xdr:row>
      <xdr:rowOff>74781</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a:off x="4305300" y="6998150"/>
          <a:ext cx="698500" cy="298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182205</xdr:rowOff>
    </xdr:from>
    <xdr:to>
      <xdr:col>26</xdr:col>
      <xdr:colOff>101600</xdr:colOff>
      <xdr:row>35</xdr:row>
      <xdr:rowOff>283805</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953000" y="67925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293982</xdr:rowOff>
    </xdr:from>
    <xdr:ext cx="7366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4622800" y="65614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44900</xdr:rowOff>
    </xdr:from>
    <xdr:to>
      <xdr:col>22</xdr:col>
      <xdr:colOff>114300</xdr:colOff>
      <xdr:row>36</xdr:row>
      <xdr:rowOff>48689</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flipV="1">
          <a:off x="3606800" y="6998150"/>
          <a:ext cx="698500" cy="37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156112</xdr:rowOff>
    </xdr:from>
    <xdr:to>
      <xdr:col>22</xdr:col>
      <xdr:colOff>165100</xdr:colOff>
      <xdr:row>35</xdr:row>
      <xdr:rowOff>257712</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4254500" y="67664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267889</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924300" y="6535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48689</xdr:rowOff>
    </xdr:from>
    <xdr:to>
      <xdr:col>18</xdr:col>
      <xdr:colOff>177800</xdr:colOff>
      <xdr:row>36</xdr:row>
      <xdr:rowOff>96400</xdr:rowOff>
    </xdr:to>
    <xdr:cxnSp macro="">
      <xdr:nvCxnSpPr>
        <xdr:cNvPr id="124" name="直線コネクタ 123">
          <a:extLst>
            <a:ext uri="{FF2B5EF4-FFF2-40B4-BE49-F238E27FC236}">
              <a16:creationId xmlns:a16="http://schemas.microsoft.com/office/drawing/2014/main" id="{00000000-0008-0000-0500-00007C000000}"/>
            </a:ext>
          </a:extLst>
        </xdr:cNvPr>
        <xdr:cNvCxnSpPr/>
      </xdr:nvCxnSpPr>
      <xdr:spPr bwMode="auto">
        <a:xfrm flipV="1">
          <a:off x="2908300" y="7001939"/>
          <a:ext cx="698500" cy="477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144519</xdr:rowOff>
    </xdr:from>
    <xdr:to>
      <xdr:col>19</xdr:col>
      <xdr:colOff>38100</xdr:colOff>
      <xdr:row>35</xdr:row>
      <xdr:rowOff>246119</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3556000" y="67548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256296</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225800" y="6523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134917</xdr:rowOff>
    </xdr:from>
    <xdr:to>
      <xdr:col>15</xdr:col>
      <xdr:colOff>101600</xdr:colOff>
      <xdr:row>35</xdr:row>
      <xdr:rowOff>236517</xdr:rowOff>
    </xdr:to>
    <xdr:sp macro="" textlink="">
      <xdr:nvSpPr>
        <xdr:cNvPr id="127" name="フローチャート: 判断 126">
          <a:extLst>
            <a:ext uri="{FF2B5EF4-FFF2-40B4-BE49-F238E27FC236}">
              <a16:creationId xmlns:a16="http://schemas.microsoft.com/office/drawing/2014/main" id="{00000000-0008-0000-0500-00007F000000}"/>
            </a:ext>
          </a:extLst>
        </xdr:cNvPr>
        <xdr:cNvSpPr/>
      </xdr:nvSpPr>
      <xdr:spPr bwMode="auto">
        <a:xfrm>
          <a:off x="2857500" y="67452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246694</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2527300" y="65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3048</xdr:rowOff>
    </xdr:from>
    <xdr:to>
      <xdr:col>29</xdr:col>
      <xdr:colOff>177800</xdr:colOff>
      <xdr:row>36</xdr:row>
      <xdr:rowOff>104648</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5600700" y="69562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318025</xdr:rowOff>
    </xdr:from>
    <xdr:ext cx="762000" cy="259045"/>
    <xdr:sp macro="" textlink="">
      <xdr:nvSpPr>
        <xdr:cNvPr id="135" name="人口1人当たり決算額の推移該当値テキスト445">
          <a:extLst>
            <a:ext uri="{FF2B5EF4-FFF2-40B4-BE49-F238E27FC236}">
              <a16:creationId xmlns:a16="http://schemas.microsoft.com/office/drawing/2014/main" id="{00000000-0008-0000-0500-000087000000}"/>
            </a:ext>
          </a:extLst>
        </xdr:cNvPr>
        <xdr:cNvSpPr txBox="1"/>
      </xdr:nvSpPr>
      <xdr:spPr>
        <a:xfrm>
          <a:off x="5740400" y="69283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23981</xdr:rowOff>
    </xdr:from>
    <xdr:to>
      <xdr:col>26</xdr:col>
      <xdr:colOff>101600</xdr:colOff>
      <xdr:row>36</xdr:row>
      <xdr:rowOff>125581</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4953000" y="69772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110358</xdr:rowOff>
    </xdr:from>
    <xdr:ext cx="7366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4622800" y="70636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337000</xdr:rowOff>
    </xdr:from>
    <xdr:to>
      <xdr:col>22</xdr:col>
      <xdr:colOff>165100</xdr:colOff>
      <xdr:row>36</xdr:row>
      <xdr:rowOff>95700</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4254500" y="69473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80477</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924300" y="703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340789</xdr:rowOff>
    </xdr:from>
    <xdr:to>
      <xdr:col>19</xdr:col>
      <xdr:colOff>38100</xdr:colOff>
      <xdr:row>36</xdr:row>
      <xdr:rowOff>99489</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3556000" y="69511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84266</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3225800" y="7037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45600</xdr:rowOff>
    </xdr:from>
    <xdr:to>
      <xdr:col>15</xdr:col>
      <xdr:colOff>101600</xdr:colOff>
      <xdr:row>36</xdr:row>
      <xdr:rowOff>147200</xdr:rowOff>
    </xdr:to>
    <xdr:sp macro="" textlink="">
      <xdr:nvSpPr>
        <xdr:cNvPr id="142" name="楕円 141">
          <a:extLst>
            <a:ext uri="{FF2B5EF4-FFF2-40B4-BE49-F238E27FC236}">
              <a16:creationId xmlns:a16="http://schemas.microsoft.com/office/drawing/2014/main" id="{00000000-0008-0000-0500-00008E000000}"/>
            </a:ext>
          </a:extLst>
        </xdr:cNvPr>
        <xdr:cNvSpPr/>
      </xdr:nvSpPr>
      <xdr:spPr bwMode="auto">
        <a:xfrm>
          <a:off x="2857500" y="69988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131977</xdr:rowOff>
    </xdr:from>
    <xdr:ext cx="762000" cy="259045"/>
    <xdr:sp macro="" textlink="">
      <xdr:nvSpPr>
        <xdr:cNvPr id="143" name="テキスト ボックス 142">
          <a:extLst>
            <a:ext uri="{FF2B5EF4-FFF2-40B4-BE49-F238E27FC236}">
              <a16:creationId xmlns:a16="http://schemas.microsoft.com/office/drawing/2014/main" id="{00000000-0008-0000-0500-00008F000000}"/>
            </a:ext>
          </a:extLst>
        </xdr:cNvPr>
        <xdr:cNvSpPr txBox="1"/>
      </xdr:nvSpPr>
      <xdr:spPr>
        <a:xfrm>
          <a:off x="2527300" y="708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愛知県みよし市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61,145
58,980
32.19
29,917,390
27,620,031
1,780,301
18,037,571
6,165,526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168927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54627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32</xdr:row>
      <xdr:rowOff>111777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a:extLst>
            <a:ext uri="{FF2B5EF4-FFF2-40B4-BE49-F238E27FC236}">
              <a16:creationId xmlns:a16="http://schemas.microsoft.com/office/drawing/2014/main" id="{00000000-0008-0000-06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34338</xdr:rowOff>
    </xdr:from>
    <xdr:to>
      <xdr:col>24</xdr:col>
      <xdr:colOff>62865</xdr:colOff>
      <xdr:row>39</xdr:row>
      <xdr:rowOff>1466</xdr:rowOff>
    </xdr:to>
    <xdr:cxnSp macro="">
      <xdr:nvCxnSpPr>
        <xdr:cNvPr id="54" name="直線コネクタ 53">
          <a:extLst>
            <a:ext uri="{FF2B5EF4-FFF2-40B4-BE49-F238E27FC236}">
              <a16:creationId xmlns:a16="http://schemas.microsoft.com/office/drawing/2014/main" id="{00000000-0008-0000-0600-000036000000}"/>
            </a:ext>
          </a:extLst>
        </xdr:cNvPr>
        <xdr:cNvCxnSpPr/>
      </xdr:nvCxnSpPr>
      <xdr:spPr>
        <a:xfrm flipV="1">
          <a:off x="4633595" y="5177838"/>
          <a:ext cx="1270" cy="15101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5293</xdr:rowOff>
    </xdr:from>
    <xdr:ext cx="534377" cy="259045"/>
    <xdr:sp macro="" textlink="">
      <xdr:nvSpPr>
        <xdr:cNvPr id="55" name="人件費最小値テキスト">
          <a:extLst>
            <a:ext uri="{FF2B5EF4-FFF2-40B4-BE49-F238E27FC236}">
              <a16:creationId xmlns:a16="http://schemas.microsoft.com/office/drawing/2014/main" id="{00000000-0008-0000-0600-000037000000}"/>
            </a:ext>
          </a:extLst>
        </xdr:cNvPr>
        <xdr:cNvSpPr txBox="1"/>
      </xdr:nvSpPr>
      <xdr:spPr>
        <a:xfrm>
          <a:off x="4686300" y="6691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38,547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1466</xdr:rowOff>
    </xdr:from>
    <xdr:to>
      <xdr:col>24</xdr:col>
      <xdr:colOff>152400</xdr:colOff>
      <xdr:row>39</xdr:row>
      <xdr:rowOff>1466</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a:off x="4546600" y="6688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152465</xdr:rowOff>
    </xdr:from>
    <xdr:ext cx="599010" cy="259045"/>
    <xdr:sp macro="" textlink="">
      <xdr:nvSpPr>
        <xdr:cNvPr id="57" name="人件費最大値テキスト">
          <a:extLst>
            <a:ext uri="{FF2B5EF4-FFF2-40B4-BE49-F238E27FC236}">
              <a16:creationId xmlns:a16="http://schemas.microsoft.com/office/drawing/2014/main" id="{00000000-0008-0000-0600-000039000000}"/>
            </a:ext>
          </a:extLst>
        </xdr:cNvPr>
        <xdr:cNvSpPr txBox="1"/>
      </xdr:nvSpPr>
      <xdr:spPr>
        <a:xfrm>
          <a:off x="4686300" y="49530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34338</xdr:rowOff>
    </xdr:from>
    <xdr:to>
      <xdr:col>24</xdr:col>
      <xdr:colOff>152400</xdr:colOff>
      <xdr:row>30</xdr:row>
      <xdr:rowOff>34338</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5177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121755</xdr:rowOff>
    </xdr:from>
    <xdr:to>
      <xdr:col>24</xdr:col>
      <xdr:colOff>63500</xdr:colOff>
      <xdr:row>36</xdr:row>
      <xdr:rowOff>124590</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a:off x="3797300" y="6293955"/>
          <a:ext cx="838200" cy="2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93512</xdr:rowOff>
    </xdr:from>
    <xdr:ext cx="534377" cy="259045"/>
    <xdr:sp macro="" textlink="">
      <xdr:nvSpPr>
        <xdr:cNvPr id="60" name="人件費平均値テキスト">
          <a:extLst>
            <a:ext uri="{FF2B5EF4-FFF2-40B4-BE49-F238E27FC236}">
              <a16:creationId xmlns:a16="http://schemas.microsoft.com/office/drawing/2014/main" id="{00000000-0008-0000-0600-00003C000000}"/>
            </a:ext>
          </a:extLst>
        </xdr:cNvPr>
        <xdr:cNvSpPr txBox="1"/>
      </xdr:nvSpPr>
      <xdr:spPr>
        <a:xfrm>
          <a:off x="4686300" y="59228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70635</xdr:rowOff>
    </xdr:from>
    <xdr:to>
      <xdr:col>24</xdr:col>
      <xdr:colOff>114300</xdr:colOff>
      <xdr:row>36</xdr:row>
      <xdr:rowOff>785</xdr:rowOff>
    </xdr:to>
    <xdr:sp macro="" textlink="">
      <xdr:nvSpPr>
        <xdr:cNvPr id="61" name="フローチャート: 判断 60">
          <a:extLst>
            <a:ext uri="{FF2B5EF4-FFF2-40B4-BE49-F238E27FC236}">
              <a16:creationId xmlns:a16="http://schemas.microsoft.com/office/drawing/2014/main" id="{00000000-0008-0000-0600-00003D000000}"/>
            </a:ext>
          </a:extLst>
        </xdr:cNvPr>
        <xdr:cNvSpPr/>
      </xdr:nvSpPr>
      <xdr:spPr>
        <a:xfrm>
          <a:off x="4584700" y="6071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121755</xdr:rowOff>
    </xdr:from>
    <xdr:to>
      <xdr:col>19</xdr:col>
      <xdr:colOff>177800</xdr:colOff>
      <xdr:row>36</xdr:row>
      <xdr:rowOff>131928</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flipV="1">
          <a:off x="2908300" y="6293955"/>
          <a:ext cx="889000" cy="10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85540</xdr:rowOff>
    </xdr:from>
    <xdr:to>
      <xdr:col>20</xdr:col>
      <xdr:colOff>38100</xdr:colOff>
      <xdr:row>36</xdr:row>
      <xdr:rowOff>15690</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3746500" y="6086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32217</xdr:rowOff>
    </xdr:from>
    <xdr:ext cx="534377" cy="259045"/>
    <xdr:sp macro="" textlink="">
      <xdr:nvSpPr>
        <xdr:cNvPr id="64" name="テキスト ボックス 63">
          <a:extLst>
            <a:ext uri="{FF2B5EF4-FFF2-40B4-BE49-F238E27FC236}">
              <a16:creationId xmlns:a16="http://schemas.microsoft.com/office/drawing/2014/main" id="{00000000-0008-0000-0600-000040000000}"/>
            </a:ext>
          </a:extLst>
        </xdr:cNvPr>
        <xdr:cNvSpPr txBox="1"/>
      </xdr:nvSpPr>
      <xdr:spPr>
        <a:xfrm>
          <a:off x="3530111" y="5861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124247</xdr:rowOff>
    </xdr:from>
    <xdr:to>
      <xdr:col>15</xdr:col>
      <xdr:colOff>50800</xdr:colOff>
      <xdr:row>36</xdr:row>
      <xdr:rowOff>131928</xdr:rowOff>
    </xdr:to>
    <xdr:cxnSp macro="">
      <xdr:nvCxnSpPr>
        <xdr:cNvPr id="65" name="直線コネクタ 64">
          <a:extLst>
            <a:ext uri="{FF2B5EF4-FFF2-40B4-BE49-F238E27FC236}">
              <a16:creationId xmlns:a16="http://schemas.microsoft.com/office/drawing/2014/main" id="{00000000-0008-0000-0600-000041000000}"/>
            </a:ext>
          </a:extLst>
        </xdr:cNvPr>
        <xdr:cNvCxnSpPr/>
      </xdr:nvCxnSpPr>
      <xdr:spPr>
        <a:xfrm>
          <a:off x="2019300" y="6296447"/>
          <a:ext cx="889000" cy="7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103850</xdr:rowOff>
    </xdr:from>
    <xdr:to>
      <xdr:col>15</xdr:col>
      <xdr:colOff>101600</xdr:colOff>
      <xdr:row>36</xdr:row>
      <xdr:rowOff>34000</xdr:rowOff>
    </xdr:to>
    <xdr:sp macro="" textlink="">
      <xdr:nvSpPr>
        <xdr:cNvPr id="66" name="フローチャート: 判断 65">
          <a:extLst>
            <a:ext uri="{FF2B5EF4-FFF2-40B4-BE49-F238E27FC236}">
              <a16:creationId xmlns:a16="http://schemas.microsoft.com/office/drawing/2014/main" id="{00000000-0008-0000-0600-000042000000}"/>
            </a:ext>
          </a:extLst>
        </xdr:cNvPr>
        <xdr:cNvSpPr/>
      </xdr:nvSpPr>
      <xdr:spPr>
        <a:xfrm>
          <a:off x="2857500" y="610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50527</xdr:rowOff>
    </xdr:from>
    <xdr:ext cx="534377" cy="259045"/>
    <xdr:sp macro="" textlink="">
      <xdr:nvSpPr>
        <xdr:cNvPr id="67" name="テキスト ボックス 66">
          <a:extLst>
            <a:ext uri="{FF2B5EF4-FFF2-40B4-BE49-F238E27FC236}">
              <a16:creationId xmlns:a16="http://schemas.microsoft.com/office/drawing/2014/main" id="{00000000-0008-0000-0600-000043000000}"/>
            </a:ext>
          </a:extLst>
        </xdr:cNvPr>
        <xdr:cNvSpPr txBox="1"/>
      </xdr:nvSpPr>
      <xdr:spPr>
        <a:xfrm>
          <a:off x="2641111" y="5879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110279</xdr:rowOff>
    </xdr:from>
    <xdr:to>
      <xdr:col>10</xdr:col>
      <xdr:colOff>114300</xdr:colOff>
      <xdr:row>36</xdr:row>
      <xdr:rowOff>124247</xdr:rowOff>
    </xdr:to>
    <xdr:cxnSp macro="">
      <xdr:nvCxnSpPr>
        <xdr:cNvPr id="68" name="直線コネクタ 67">
          <a:extLst>
            <a:ext uri="{FF2B5EF4-FFF2-40B4-BE49-F238E27FC236}">
              <a16:creationId xmlns:a16="http://schemas.microsoft.com/office/drawing/2014/main" id="{00000000-0008-0000-0600-000044000000}"/>
            </a:ext>
          </a:extLst>
        </xdr:cNvPr>
        <xdr:cNvCxnSpPr/>
      </xdr:nvCxnSpPr>
      <xdr:spPr>
        <a:xfrm>
          <a:off x="1130300" y="6282479"/>
          <a:ext cx="889000" cy="13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99164</xdr:rowOff>
    </xdr:from>
    <xdr:to>
      <xdr:col>10</xdr:col>
      <xdr:colOff>165100</xdr:colOff>
      <xdr:row>36</xdr:row>
      <xdr:rowOff>29314</xdr:rowOff>
    </xdr:to>
    <xdr:sp macro="" textlink="">
      <xdr:nvSpPr>
        <xdr:cNvPr id="69" name="フローチャート: 判断 68">
          <a:extLst>
            <a:ext uri="{FF2B5EF4-FFF2-40B4-BE49-F238E27FC236}">
              <a16:creationId xmlns:a16="http://schemas.microsoft.com/office/drawing/2014/main" id="{00000000-0008-0000-0600-000045000000}"/>
            </a:ext>
          </a:extLst>
        </xdr:cNvPr>
        <xdr:cNvSpPr/>
      </xdr:nvSpPr>
      <xdr:spPr>
        <a:xfrm>
          <a:off x="1968500" y="6099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45841</xdr:rowOff>
    </xdr:from>
    <xdr:ext cx="534377" cy="259045"/>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1752111" y="5875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90820</xdr:rowOff>
    </xdr:from>
    <xdr:to>
      <xdr:col>6</xdr:col>
      <xdr:colOff>38100</xdr:colOff>
      <xdr:row>36</xdr:row>
      <xdr:rowOff>20970</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079500" y="6091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37497</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863111" y="5866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73790</xdr:rowOff>
    </xdr:from>
    <xdr:to>
      <xdr:col>24</xdr:col>
      <xdr:colOff>114300</xdr:colOff>
      <xdr:row>37</xdr:row>
      <xdr:rowOff>3940</xdr:rowOff>
    </xdr:to>
    <xdr:sp macro="" textlink="">
      <xdr:nvSpPr>
        <xdr:cNvPr id="78" name="楕円 77">
          <a:extLst>
            <a:ext uri="{FF2B5EF4-FFF2-40B4-BE49-F238E27FC236}">
              <a16:creationId xmlns:a16="http://schemas.microsoft.com/office/drawing/2014/main" id="{00000000-0008-0000-0600-00004E000000}"/>
            </a:ext>
          </a:extLst>
        </xdr:cNvPr>
        <xdr:cNvSpPr/>
      </xdr:nvSpPr>
      <xdr:spPr>
        <a:xfrm>
          <a:off x="4584700" y="6245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52217</xdr:rowOff>
    </xdr:from>
    <xdr:ext cx="534377" cy="259045"/>
    <xdr:sp macro="" textlink="">
      <xdr:nvSpPr>
        <xdr:cNvPr id="79" name="人件費該当値テキスト">
          <a:extLst>
            <a:ext uri="{FF2B5EF4-FFF2-40B4-BE49-F238E27FC236}">
              <a16:creationId xmlns:a16="http://schemas.microsoft.com/office/drawing/2014/main" id="{00000000-0008-0000-0600-00004F000000}"/>
            </a:ext>
          </a:extLst>
        </xdr:cNvPr>
        <xdr:cNvSpPr txBox="1"/>
      </xdr:nvSpPr>
      <xdr:spPr>
        <a:xfrm>
          <a:off x="4686300" y="6224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70955</xdr:rowOff>
    </xdr:from>
    <xdr:to>
      <xdr:col>20</xdr:col>
      <xdr:colOff>38100</xdr:colOff>
      <xdr:row>37</xdr:row>
      <xdr:rowOff>1105</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3746500" y="6243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163682</xdr:rowOff>
    </xdr:from>
    <xdr:ext cx="534377"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3530111" y="6335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81128</xdr:rowOff>
    </xdr:from>
    <xdr:to>
      <xdr:col>15</xdr:col>
      <xdr:colOff>101600</xdr:colOff>
      <xdr:row>37</xdr:row>
      <xdr:rowOff>11278</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2857500" y="6253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2405</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2641111" y="6346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73447</xdr:rowOff>
    </xdr:from>
    <xdr:to>
      <xdr:col>10</xdr:col>
      <xdr:colOff>165100</xdr:colOff>
      <xdr:row>37</xdr:row>
      <xdr:rowOff>3597</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1968500" y="6245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166174</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1752111" y="6338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59479</xdr:rowOff>
    </xdr:from>
    <xdr:to>
      <xdr:col>6</xdr:col>
      <xdr:colOff>38100</xdr:colOff>
      <xdr:row>36</xdr:row>
      <xdr:rowOff>161079</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079500" y="6231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152206</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863111" y="6324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6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6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6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28078</xdr:rowOff>
    </xdr:from>
    <xdr:to>
      <xdr:col>24</xdr:col>
      <xdr:colOff>62865</xdr:colOff>
      <xdr:row>59</xdr:row>
      <xdr:rowOff>10965</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772028"/>
          <a:ext cx="1270" cy="13544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14792</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10130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10965</xdr:rowOff>
    </xdr:from>
    <xdr:to>
      <xdr:col>24</xdr:col>
      <xdr:colOff>152400</xdr:colOff>
      <xdr:row>59</xdr:row>
      <xdr:rowOff>10965</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10126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146205</xdr:rowOff>
    </xdr:from>
    <xdr:ext cx="599010"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547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162,504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28078</xdr:rowOff>
    </xdr:from>
    <xdr:to>
      <xdr:col>24</xdr:col>
      <xdr:colOff>152400</xdr:colOff>
      <xdr:row>51</xdr:row>
      <xdr:rowOff>28078</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772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165074</xdr:rowOff>
    </xdr:from>
    <xdr:to>
      <xdr:col>24</xdr:col>
      <xdr:colOff>63500</xdr:colOff>
      <xdr:row>56</xdr:row>
      <xdr:rowOff>31964</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3797300" y="9594824"/>
          <a:ext cx="838200" cy="38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165048</xdr:rowOff>
    </xdr:from>
    <xdr:ext cx="534377"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7662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15171</xdr:rowOff>
    </xdr:from>
    <xdr:to>
      <xdr:col>24</xdr:col>
      <xdr:colOff>114300</xdr:colOff>
      <xdr:row>57</xdr:row>
      <xdr:rowOff>116771</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787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31964</xdr:rowOff>
    </xdr:from>
    <xdr:to>
      <xdr:col>19</xdr:col>
      <xdr:colOff>177800</xdr:colOff>
      <xdr:row>56</xdr:row>
      <xdr:rowOff>50709</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908300" y="9633164"/>
          <a:ext cx="889000" cy="18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45869</xdr:rowOff>
    </xdr:from>
    <xdr:to>
      <xdr:col>20</xdr:col>
      <xdr:colOff>38100</xdr:colOff>
      <xdr:row>57</xdr:row>
      <xdr:rowOff>147469</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818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138596</xdr:rowOff>
    </xdr:from>
    <xdr:ext cx="534377"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530111" y="9911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47150</xdr:rowOff>
    </xdr:from>
    <xdr:to>
      <xdr:col>15</xdr:col>
      <xdr:colOff>50800</xdr:colOff>
      <xdr:row>56</xdr:row>
      <xdr:rowOff>50709</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a:off x="2019300" y="9648350"/>
          <a:ext cx="889000" cy="3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48013</xdr:rowOff>
    </xdr:from>
    <xdr:to>
      <xdr:col>15</xdr:col>
      <xdr:colOff>101600</xdr:colOff>
      <xdr:row>57</xdr:row>
      <xdr:rowOff>149613</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820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140740</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41111" y="9913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47150</xdr:rowOff>
    </xdr:from>
    <xdr:to>
      <xdr:col>10</xdr:col>
      <xdr:colOff>114300</xdr:colOff>
      <xdr:row>56</xdr:row>
      <xdr:rowOff>85630</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1130300" y="9648350"/>
          <a:ext cx="889000" cy="38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156696</xdr:rowOff>
    </xdr:from>
    <xdr:to>
      <xdr:col>10</xdr:col>
      <xdr:colOff>165100</xdr:colOff>
      <xdr:row>57</xdr:row>
      <xdr:rowOff>86846</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757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77973</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52111" y="9850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97358</xdr:rowOff>
    </xdr:from>
    <xdr:to>
      <xdr:col>6</xdr:col>
      <xdr:colOff>38100</xdr:colOff>
      <xdr:row>58</xdr:row>
      <xdr:rowOff>27508</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9870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18635</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63111" y="9962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114274</xdr:rowOff>
    </xdr:from>
    <xdr:to>
      <xdr:col>24</xdr:col>
      <xdr:colOff>114300</xdr:colOff>
      <xdr:row>56</xdr:row>
      <xdr:rowOff>44424</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544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137151</xdr:rowOff>
    </xdr:from>
    <xdr:ext cx="534377"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395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152614</xdr:rowOff>
    </xdr:from>
    <xdr:to>
      <xdr:col>20</xdr:col>
      <xdr:colOff>38100</xdr:colOff>
      <xdr:row>56</xdr:row>
      <xdr:rowOff>82764</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9582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99291</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530111" y="9357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171359</xdr:rowOff>
    </xdr:from>
    <xdr:to>
      <xdr:col>15</xdr:col>
      <xdr:colOff>101600</xdr:colOff>
      <xdr:row>56</xdr:row>
      <xdr:rowOff>101509</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9601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118036</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41111" y="9376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167800</xdr:rowOff>
    </xdr:from>
    <xdr:to>
      <xdr:col>10</xdr:col>
      <xdr:colOff>165100</xdr:colOff>
      <xdr:row>56</xdr:row>
      <xdr:rowOff>97950</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9597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114477</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52111" y="9372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34830</xdr:rowOff>
    </xdr:from>
    <xdr:to>
      <xdr:col>6</xdr:col>
      <xdr:colOff>38100</xdr:colOff>
      <xdr:row>56</xdr:row>
      <xdr:rowOff>136430</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9636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152957</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63111" y="9411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144434</xdr:rowOff>
    </xdr:from>
    <xdr:ext cx="46717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160762</xdr:rowOff>
    </xdr:from>
    <xdr:ext cx="46717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5642</xdr:rowOff>
    </xdr:from>
    <xdr:ext cx="46717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a:extLst>
            <a:ext uri="{FF2B5EF4-FFF2-40B4-BE49-F238E27FC236}">
              <a16:creationId xmlns:a16="http://schemas.microsoft.com/office/drawing/2014/main" id="{00000000-0008-0000-06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65133</xdr:rowOff>
    </xdr:from>
    <xdr:to>
      <xdr:col>24</xdr:col>
      <xdr:colOff>62865</xdr:colOff>
      <xdr:row>79</xdr:row>
      <xdr:rowOff>41619</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4633595" y="12066633"/>
          <a:ext cx="1270" cy="15195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45446</xdr:rowOff>
    </xdr:from>
    <xdr:ext cx="378565" cy="259045"/>
    <xdr:sp macro="" textlink="">
      <xdr:nvSpPr>
        <xdr:cNvPr id="174" name="維持補修費最小値テキスト">
          <a:extLst>
            <a:ext uri="{FF2B5EF4-FFF2-40B4-BE49-F238E27FC236}">
              <a16:creationId xmlns:a16="http://schemas.microsoft.com/office/drawing/2014/main" id="{00000000-0008-0000-0600-0000AE000000}"/>
            </a:ext>
          </a:extLst>
        </xdr:cNvPr>
        <xdr:cNvSpPr txBox="1"/>
      </xdr:nvSpPr>
      <xdr:spPr>
        <a:xfrm>
          <a:off x="4686300" y="135899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41619</xdr:rowOff>
    </xdr:from>
    <xdr:to>
      <xdr:col>24</xdr:col>
      <xdr:colOff>152400</xdr:colOff>
      <xdr:row>79</xdr:row>
      <xdr:rowOff>41619</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3586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11810</xdr:rowOff>
    </xdr:from>
    <xdr:ext cx="534377" cy="259045"/>
    <xdr:sp macro="" textlink="">
      <xdr:nvSpPr>
        <xdr:cNvPr id="176" name="維持補修費最大値テキスト">
          <a:extLst>
            <a:ext uri="{FF2B5EF4-FFF2-40B4-BE49-F238E27FC236}">
              <a16:creationId xmlns:a16="http://schemas.microsoft.com/office/drawing/2014/main" id="{00000000-0008-0000-0600-0000B0000000}"/>
            </a:ext>
          </a:extLst>
        </xdr:cNvPr>
        <xdr:cNvSpPr txBox="1"/>
      </xdr:nvSpPr>
      <xdr:spPr>
        <a:xfrm>
          <a:off x="4686300" y="11841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65133</xdr:rowOff>
    </xdr:from>
    <xdr:to>
      <xdr:col>24</xdr:col>
      <xdr:colOff>152400</xdr:colOff>
      <xdr:row>70</xdr:row>
      <xdr:rowOff>65133</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2066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104212</xdr:rowOff>
    </xdr:from>
    <xdr:to>
      <xdr:col>24</xdr:col>
      <xdr:colOff>63500</xdr:colOff>
      <xdr:row>78</xdr:row>
      <xdr:rowOff>133604</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3797300" y="13477312"/>
          <a:ext cx="8382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161851</xdr:rowOff>
    </xdr:from>
    <xdr:ext cx="469744" cy="259045"/>
    <xdr:sp macro="" textlink="">
      <xdr:nvSpPr>
        <xdr:cNvPr id="179" name="維持補修費平均値テキスト">
          <a:extLst>
            <a:ext uri="{FF2B5EF4-FFF2-40B4-BE49-F238E27FC236}">
              <a16:creationId xmlns:a16="http://schemas.microsoft.com/office/drawing/2014/main" id="{00000000-0008-0000-0600-0000B3000000}"/>
            </a:ext>
          </a:extLst>
        </xdr:cNvPr>
        <xdr:cNvSpPr txBox="1"/>
      </xdr:nvSpPr>
      <xdr:spPr>
        <a:xfrm>
          <a:off x="4686300" y="130206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138974</xdr:rowOff>
    </xdr:from>
    <xdr:to>
      <xdr:col>24</xdr:col>
      <xdr:colOff>114300</xdr:colOff>
      <xdr:row>77</xdr:row>
      <xdr:rowOff>69124</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4584700" y="13169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129794</xdr:rowOff>
    </xdr:from>
    <xdr:to>
      <xdr:col>19</xdr:col>
      <xdr:colOff>177800</xdr:colOff>
      <xdr:row>78</xdr:row>
      <xdr:rowOff>133604</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a:off x="2908300" y="13502894"/>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118618</xdr:rowOff>
    </xdr:from>
    <xdr:to>
      <xdr:col>20</xdr:col>
      <xdr:colOff>38100</xdr:colOff>
      <xdr:row>77</xdr:row>
      <xdr:rowOff>48768</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3746500" y="1314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65295</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3562428" y="12924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129794</xdr:rowOff>
    </xdr:from>
    <xdr:to>
      <xdr:col>15</xdr:col>
      <xdr:colOff>50800</xdr:colOff>
      <xdr:row>78</xdr:row>
      <xdr:rowOff>165064</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flipV="1">
          <a:off x="2019300" y="13502894"/>
          <a:ext cx="889000" cy="35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24783</xdr:rowOff>
    </xdr:from>
    <xdr:to>
      <xdr:col>15</xdr:col>
      <xdr:colOff>101600</xdr:colOff>
      <xdr:row>76</xdr:row>
      <xdr:rowOff>126383</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2857500" y="13054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74</xdr:row>
      <xdr:rowOff>142910</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673428" y="12830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160382</xdr:rowOff>
    </xdr:from>
    <xdr:to>
      <xdr:col>10</xdr:col>
      <xdr:colOff>114300</xdr:colOff>
      <xdr:row>78</xdr:row>
      <xdr:rowOff>165064</xdr:rowOff>
    </xdr:to>
    <xdr:cxnSp macro="">
      <xdr:nvCxnSpPr>
        <xdr:cNvPr id="187" name="直線コネクタ 186">
          <a:extLst>
            <a:ext uri="{FF2B5EF4-FFF2-40B4-BE49-F238E27FC236}">
              <a16:creationId xmlns:a16="http://schemas.microsoft.com/office/drawing/2014/main" id="{00000000-0008-0000-0600-0000BB000000}"/>
            </a:ext>
          </a:extLst>
        </xdr:cNvPr>
        <xdr:cNvCxnSpPr/>
      </xdr:nvCxnSpPr>
      <xdr:spPr>
        <a:xfrm>
          <a:off x="1130300" y="13533482"/>
          <a:ext cx="889000" cy="4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128307</xdr:rowOff>
    </xdr:from>
    <xdr:to>
      <xdr:col>10</xdr:col>
      <xdr:colOff>165100</xdr:colOff>
      <xdr:row>77</xdr:row>
      <xdr:rowOff>58457</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968500" y="13158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74983</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784428" y="12933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146050</xdr:rowOff>
    </xdr:from>
    <xdr:to>
      <xdr:col>6</xdr:col>
      <xdr:colOff>38100</xdr:colOff>
      <xdr:row>77</xdr:row>
      <xdr:rowOff>76200</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079500" y="1317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92727</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895428" y="12951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53412</xdr:rowOff>
    </xdr:from>
    <xdr:to>
      <xdr:col>24</xdr:col>
      <xdr:colOff>114300</xdr:colOff>
      <xdr:row>78</xdr:row>
      <xdr:rowOff>155012</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4584700" y="13426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139789</xdr:rowOff>
    </xdr:from>
    <xdr:ext cx="469744" cy="259045"/>
    <xdr:sp macro="" textlink="">
      <xdr:nvSpPr>
        <xdr:cNvPr id="198" name="維持補修費該当値テキスト">
          <a:extLst>
            <a:ext uri="{FF2B5EF4-FFF2-40B4-BE49-F238E27FC236}">
              <a16:creationId xmlns:a16="http://schemas.microsoft.com/office/drawing/2014/main" id="{00000000-0008-0000-0600-0000C6000000}"/>
            </a:ext>
          </a:extLst>
        </xdr:cNvPr>
        <xdr:cNvSpPr txBox="1"/>
      </xdr:nvSpPr>
      <xdr:spPr>
        <a:xfrm>
          <a:off x="4686300" y="13341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82804</xdr:rowOff>
    </xdr:from>
    <xdr:to>
      <xdr:col>20</xdr:col>
      <xdr:colOff>38100</xdr:colOff>
      <xdr:row>79</xdr:row>
      <xdr:rowOff>12954</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3746500" y="13455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4081</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3562428" y="13548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78994</xdr:rowOff>
    </xdr:from>
    <xdr:to>
      <xdr:col>15</xdr:col>
      <xdr:colOff>101600</xdr:colOff>
      <xdr:row>79</xdr:row>
      <xdr:rowOff>9144</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2857500" y="13452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271</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2673428" y="13544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114264</xdr:rowOff>
    </xdr:from>
    <xdr:to>
      <xdr:col>10</xdr:col>
      <xdr:colOff>165100</xdr:colOff>
      <xdr:row>79</xdr:row>
      <xdr:rowOff>44414</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968500" y="13487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115517</xdr:colOff>
      <xdr:row>79</xdr:row>
      <xdr:rowOff>35541</xdr:rowOff>
    </xdr:from>
    <xdr:ext cx="378565"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1830017" y="135800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109582</xdr:rowOff>
    </xdr:from>
    <xdr:to>
      <xdr:col>6</xdr:col>
      <xdr:colOff>38100</xdr:colOff>
      <xdr:row>79</xdr:row>
      <xdr:rowOff>39732</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079500" y="13482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30859</xdr:rowOff>
    </xdr:from>
    <xdr:ext cx="469744"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895428" y="13575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94,853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a:extLst>
            <a:ext uri="{FF2B5EF4-FFF2-40B4-BE49-F238E27FC236}">
              <a16:creationId xmlns:a16="http://schemas.microsoft.com/office/drawing/2014/main" id="{00000000-0008-0000-0600-0000E7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a:extLst>
            <a:ext uri="{FF2B5EF4-FFF2-40B4-BE49-F238E27FC236}">
              <a16:creationId xmlns:a16="http://schemas.microsoft.com/office/drawing/2014/main" id="{00000000-0008-0000-0600-0000E8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167568</xdr:rowOff>
    </xdr:from>
    <xdr:to>
      <xdr:col>24</xdr:col>
      <xdr:colOff>62865</xdr:colOff>
      <xdr:row>98</xdr:row>
      <xdr:rowOff>10117</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4633595" y="15598068"/>
          <a:ext cx="1270" cy="12141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13944</xdr:rowOff>
    </xdr:from>
    <xdr:ext cx="534377" cy="259045"/>
    <xdr:sp macro="" textlink="">
      <xdr:nvSpPr>
        <xdr:cNvPr id="234" name="扶助費最小値テキスト">
          <a:extLst>
            <a:ext uri="{FF2B5EF4-FFF2-40B4-BE49-F238E27FC236}">
              <a16:creationId xmlns:a16="http://schemas.microsoft.com/office/drawing/2014/main" id="{00000000-0008-0000-0600-0000EA000000}"/>
            </a:ext>
          </a:extLst>
        </xdr:cNvPr>
        <xdr:cNvSpPr txBox="1"/>
      </xdr:nvSpPr>
      <xdr:spPr>
        <a:xfrm>
          <a:off x="4686300" y="16816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10117</xdr:rowOff>
    </xdr:from>
    <xdr:to>
      <xdr:col>24</xdr:col>
      <xdr:colOff>152400</xdr:colOff>
      <xdr:row>98</xdr:row>
      <xdr:rowOff>10117</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68122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114245</xdr:rowOff>
    </xdr:from>
    <xdr:ext cx="599010" cy="259045"/>
    <xdr:sp macro="" textlink="">
      <xdr:nvSpPr>
        <xdr:cNvPr id="236" name="扶助費最大値テキスト">
          <a:extLst>
            <a:ext uri="{FF2B5EF4-FFF2-40B4-BE49-F238E27FC236}">
              <a16:creationId xmlns:a16="http://schemas.microsoft.com/office/drawing/2014/main" id="{00000000-0008-0000-0600-0000EC000000}"/>
            </a:ext>
          </a:extLst>
        </xdr:cNvPr>
        <xdr:cNvSpPr txBox="1"/>
      </xdr:nvSpPr>
      <xdr:spPr>
        <a:xfrm>
          <a:off x="4686300" y="153732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165,440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167568</xdr:rowOff>
    </xdr:from>
    <xdr:to>
      <xdr:col>24</xdr:col>
      <xdr:colOff>152400</xdr:colOff>
      <xdr:row>90</xdr:row>
      <xdr:rowOff>167568</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4546600" y="15598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10117</xdr:rowOff>
    </xdr:from>
    <xdr:to>
      <xdr:col>24</xdr:col>
      <xdr:colOff>63500</xdr:colOff>
      <xdr:row>98</xdr:row>
      <xdr:rowOff>48228</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3797300" y="16812217"/>
          <a:ext cx="838200" cy="38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168699</xdr:rowOff>
    </xdr:from>
    <xdr:ext cx="534377" cy="259045"/>
    <xdr:sp macro="" textlink="">
      <xdr:nvSpPr>
        <xdr:cNvPr id="239" name="扶助費平均値テキスト">
          <a:extLst>
            <a:ext uri="{FF2B5EF4-FFF2-40B4-BE49-F238E27FC236}">
              <a16:creationId xmlns:a16="http://schemas.microsoft.com/office/drawing/2014/main" id="{00000000-0008-0000-0600-0000EF000000}"/>
            </a:ext>
          </a:extLst>
        </xdr:cNvPr>
        <xdr:cNvSpPr txBox="1"/>
      </xdr:nvSpPr>
      <xdr:spPr>
        <a:xfrm>
          <a:off x="4686300" y="162849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145822</xdr:rowOff>
    </xdr:from>
    <xdr:to>
      <xdr:col>24</xdr:col>
      <xdr:colOff>114300</xdr:colOff>
      <xdr:row>96</xdr:row>
      <xdr:rowOff>75972</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4584700" y="16433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48228</xdr:rowOff>
    </xdr:from>
    <xdr:to>
      <xdr:col>19</xdr:col>
      <xdr:colOff>177800</xdr:colOff>
      <xdr:row>98</xdr:row>
      <xdr:rowOff>48489</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2908300" y="16850328"/>
          <a:ext cx="889000" cy="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16793</xdr:rowOff>
    </xdr:from>
    <xdr:to>
      <xdr:col>20</xdr:col>
      <xdr:colOff>38100</xdr:colOff>
      <xdr:row>96</xdr:row>
      <xdr:rowOff>118393</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3746500" y="16475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134920</xdr:rowOff>
    </xdr:from>
    <xdr:ext cx="534377"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3530111" y="16251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43045</xdr:rowOff>
    </xdr:from>
    <xdr:to>
      <xdr:col>15</xdr:col>
      <xdr:colOff>50800</xdr:colOff>
      <xdr:row>98</xdr:row>
      <xdr:rowOff>48489</xdr:rowOff>
    </xdr:to>
    <xdr:cxnSp macro="">
      <xdr:nvCxnSpPr>
        <xdr:cNvPr id="244" name="直線コネクタ 243">
          <a:extLst>
            <a:ext uri="{FF2B5EF4-FFF2-40B4-BE49-F238E27FC236}">
              <a16:creationId xmlns:a16="http://schemas.microsoft.com/office/drawing/2014/main" id="{00000000-0008-0000-0600-0000F4000000}"/>
            </a:ext>
          </a:extLst>
        </xdr:cNvPr>
        <xdr:cNvCxnSpPr/>
      </xdr:nvCxnSpPr>
      <xdr:spPr>
        <a:xfrm>
          <a:off x="2019300" y="16845145"/>
          <a:ext cx="889000" cy="5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19602</xdr:rowOff>
    </xdr:from>
    <xdr:to>
      <xdr:col>15</xdr:col>
      <xdr:colOff>101600</xdr:colOff>
      <xdr:row>96</xdr:row>
      <xdr:rowOff>121202</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2857500" y="16478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137729</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2641111" y="16254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43045</xdr:rowOff>
    </xdr:from>
    <xdr:to>
      <xdr:col>10</xdr:col>
      <xdr:colOff>114300</xdr:colOff>
      <xdr:row>98</xdr:row>
      <xdr:rowOff>58384</xdr:rowOff>
    </xdr:to>
    <xdr:cxnSp macro="">
      <xdr:nvCxnSpPr>
        <xdr:cNvPr id="247" name="直線コネクタ 246">
          <a:extLst>
            <a:ext uri="{FF2B5EF4-FFF2-40B4-BE49-F238E27FC236}">
              <a16:creationId xmlns:a16="http://schemas.microsoft.com/office/drawing/2014/main" id="{00000000-0008-0000-0600-0000F7000000}"/>
            </a:ext>
          </a:extLst>
        </xdr:cNvPr>
        <xdr:cNvCxnSpPr/>
      </xdr:nvCxnSpPr>
      <xdr:spPr>
        <a:xfrm flipV="1">
          <a:off x="1130300" y="16845145"/>
          <a:ext cx="889000" cy="15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27059</xdr:rowOff>
    </xdr:from>
    <xdr:to>
      <xdr:col>10</xdr:col>
      <xdr:colOff>165100</xdr:colOff>
      <xdr:row>96</xdr:row>
      <xdr:rowOff>128659</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968500" y="16486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145186</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1752111" y="16261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80758</xdr:rowOff>
    </xdr:from>
    <xdr:to>
      <xdr:col>6</xdr:col>
      <xdr:colOff>38100</xdr:colOff>
      <xdr:row>97</xdr:row>
      <xdr:rowOff>10908</xdr:rowOff>
    </xdr:to>
    <xdr:sp macro="" textlink="">
      <xdr:nvSpPr>
        <xdr:cNvPr id="250" name="フローチャート: 判断 249">
          <a:extLst>
            <a:ext uri="{FF2B5EF4-FFF2-40B4-BE49-F238E27FC236}">
              <a16:creationId xmlns:a16="http://schemas.microsoft.com/office/drawing/2014/main" id="{00000000-0008-0000-0600-0000FA000000}"/>
            </a:ext>
          </a:extLst>
        </xdr:cNvPr>
        <xdr:cNvSpPr/>
      </xdr:nvSpPr>
      <xdr:spPr>
        <a:xfrm>
          <a:off x="1079500" y="16539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27435</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863111" y="16315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130767</xdr:rowOff>
    </xdr:from>
    <xdr:to>
      <xdr:col>24</xdr:col>
      <xdr:colOff>114300</xdr:colOff>
      <xdr:row>98</xdr:row>
      <xdr:rowOff>60917</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4584700" y="16761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45694</xdr:rowOff>
    </xdr:from>
    <xdr:ext cx="534377" cy="259045"/>
    <xdr:sp macro="" textlink="">
      <xdr:nvSpPr>
        <xdr:cNvPr id="258" name="扶助費該当値テキスト">
          <a:extLst>
            <a:ext uri="{FF2B5EF4-FFF2-40B4-BE49-F238E27FC236}">
              <a16:creationId xmlns:a16="http://schemas.microsoft.com/office/drawing/2014/main" id="{00000000-0008-0000-0600-000002010000}"/>
            </a:ext>
          </a:extLst>
        </xdr:cNvPr>
        <xdr:cNvSpPr txBox="1"/>
      </xdr:nvSpPr>
      <xdr:spPr>
        <a:xfrm>
          <a:off x="4686300" y="16676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168878</xdr:rowOff>
    </xdr:from>
    <xdr:to>
      <xdr:col>20</xdr:col>
      <xdr:colOff>38100</xdr:colOff>
      <xdr:row>98</xdr:row>
      <xdr:rowOff>99028</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3746500" y="16799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90155</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3530111" y="16892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169139</xdr:rowOff>
    </xdr:from>
    <xdr:to>
      <xdr:col>15</xdr:col>
      <xdr:colOff>101600</xdr:colOff>
      <xdr:row>98</xdr:row>
      <xdr:rowOff>99289</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2857500" y="16799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90416</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2641111" y="16892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163695</xdr:rowOff>
    </xdr:from>
    <xdr:to>
      <xdr:col>10</xdr:col>
      <xdr:colOff>165100</xdr:colOff>
      <xdr:row>98</xdr:row>
      <xdr:rowOff>93845</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968500" y="16794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84972</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1752111" y="16887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7584</xdr:rowOff>
    </xdr:from>
    <xdr:to>
      <xdr:col>6</xdr:col>
      <xdr:colOff>38100</xdr:colOff>
      <xdr:row>98</xdr:row>
      <xdr:rowOff>109184</xdr:rowOff>
    </xdr:to>
    <xdr:sp macro="" textlink="">
      <xdr:nvSpPr>
        <xdr:cNvPr id="265" name="楕円 264">
          <a:extLst>
            <a:ext uri="{FF2B5EF4-FFF2-40B4-BE49-F238E27FC236}">
              <a16:creationId xmlns:a16="http://schemas.microsoft.com/office/drawing/2014/main" id="{00000000-0008-0000-0600-000009010000}"/>
            </a:ext>
          </a:extLst>
        </xdr:cNvPr>
        <xdr:cNvSpPr/>
      </xdr:nvSpPr>
      <xdr:spPr>
        <a:xfrm>
          <a:off x="1079500" y="16809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100311</xdr:rowOff>
    </xdr:from>
    <xdr:ext cx="534377" cy="259045"/>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863111" y="16902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a:extLst>
            <a:ext uri="{FF2B5EF4-FFF2-40B4-BE49-F238E27FC236}">
              <a16:creationId xmlns:a16="http://schemas.microsoft.com/office/drawing/2014/main" id="{00000000-0008-0000-0600-000012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8" name="テキスト ボックス 287">
          <a:extLst>
            <a:ext uri="{FF2B5EF4-FFF2-40B4-BE49-F238E27FC236}">
              <a16:creationId xmlns:a16="http://schemas.microsoft.com/office/drawing/2014/main" id="{00000000-0008-0000-0600-000020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90" name="テキスト ボックス 289">
          <a:extLst>
            <a:ext uri="{FF2B5EF4-FFF2-40B4-BE49-F238E27FC236}">
              <a16:creationId xmlns:a16="http://schemas.microsoft.com/office/drawing/2014/main" id="{00000000-0008-0000-0600-000022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1" name="補助費等グラフ枠">
          <a:extLst>
            <a:ext uri="{FF2B5EF4-FFF2-40B4-BE49-F238E27FC236}">
              <a16:creationId xmlns:a16="http://schemas.microsoft.com/office/drawing/2014/main" id="{00000000-0008-0000-0600-000023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100087</xdr:rowOff>
    </xdr:from>
    <xdr:to>
      <xdr:col>54</xdr:col>
      <xdr:colOff>189865</xdr:colOff>
      <xdr:row>38</xdr:row>
      <xdr:rowOff>114358</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10475595" y="5243587"/>
          <a:ext cx="1270" cy="13858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118185</xdr:rowOff>
    </xdr:from>
    <xdr:ext cx="534377" cy="259045"/>
    <xdr:sp macro="" textlink="">
      <xdr:nvSpPr>
        <xdr:cNvPr id="293" name="補助費等最小値テキスト">
          <a:extLst>
            <a:ext uri="{FF2B5EF4-FFF2-40B4-BE49-F238E27FC236}">
              <a16:creationId xmlns:a16="http://schemas.microsoft.com/office/drawing/2014/main" id="{00000000-0008-0000-0600-000025010000}"/>
            </a:ext>
          </a:extLst>
        </xdr:cNvPr>
        <xdr:cNvSpPr txBox="1"/>
      </xdr:nvSpPr>
      <xdr:spPr>
        <a:xfrm>
          <a:off x="10528300" y="6633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114358</xdr:rowOff>
    </xdr:from>
    <xdr:to>
      <xdr:col>55</xdr:col>
      <xdr:colOff>88900</xdr:colOff>
      <xdr:row>38</xdr:row>
      <xdr:rowOff>114358</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10388600" y="66294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46764</xdr:rowOff>
    </xdr:from>
    <xdr:ext cx="599010" cy="259045"/>
    <xdr:sp macro="" textlink="">
      <xdr:nvSpPr>
        <xdr:cNvPr id="295" name="補助費等最大値テキスト">
          <a:extLst>
            <a:ext uri="{FF2B5EF4-FFF2-40B4-BE49-F238E27FC236}">
              <a16:creationId xmlns:a16="http://schemas.microsoft.com/office/drawing/2014/main" id="{00000000-0008-0000-0600-000027010000}"/>
            </a:ext>
          </a:extLst>
        </xdr:cNvPr>
        <xdr:cNvSpPr txBox="1"/>
      </xdr:nvSpPr>
      <xdr:spPr>
        <a:xfrm>
          <a:off x="10528300" y="50188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141,639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100087</xdr:rowOff>
    </xdr:from>
    <xdr:to>
      <xdr:col>55</xdr:col>
      <xdr:colOff>88900</xdr:colOff>
      <xdr:row>30</xdr:row>
      <xdr:rowOff>100087</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a:off x="10388600" y="5243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100751</xdr:rowOff>
    </xdr:from>
    <xdr:to>
      <xdr:col>55</xdr:col>
      <xdr:colOff>0</xdr:colOff>
      <xdr:row>36</xdr:row>
      <xdr:rowOff>4695</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flipV="1">
          <a:off x="9639300" y="6101501"/>
          <a:ext cx="838200" cy="75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3460</xdr:rowOff>
    </xdr:from>
    <xdr:ext cx="534377" cy="259045"/>
    <xdr:sp macro="" textlink="">
      <xdr:nvSpPr>
        <xdr:cNvPr id="298" name="補助費等平均値テキスト">
          <a:extLst>
            <a:ext uri="{FF2B5EF4-FFF2-40B4-BE49-F238E27FC236}">
              <a16:creationId xmlns:a16="http://schemas.microsoft.com/office/drawing/2014/main" id="{00000000-0008-0000-0600-00002A010000}"/>
            </a:ext>
          </a:extLst>
        </xdr:cNvPr>
        <xdr:cNvSpPr txBox="1"/>
      </xdr:nvSpPr>
      <xdr:spPr>
        <a:xfrm>
          <a:off x="10528300" y="61756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25033</xdr:rowOff>
    </xdr:from>
    <xdr:to>
      <xdr:col>55</xdr:col>
      <xdr:colOff>50800</xdr:colOff>
      <xdr:row>36</xdr:row>
      <xdr:rowOff>126633</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10426700" y="6197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95308</xdr:rowOff>
    </xdr:from>
    <xdr:to>
      <xdr:col>50</xdr:col>
      <xdr:colOff>114300</xdr:colOff>
      <xdr:row>36</xdr:row>
      <xdr:rowOff>4695</xdr:rowOff>
    </xdr:to>
    <xdr:cxnSp macro="">
      <xdr:nvCxnSpPr>
        <xdr:cNvPr id="300" name="直線コネクタ 299">
          <a:extLst>
            <a:ext uri="{FF2B5EF4-FFF2-40B4-BE49-F238E27FC236}">
              <a16:creationId xmlns:a16="http://schemas.microsoft.com/office/drawing/2014/main" id="{00000000-0008-0000-0600-00002C010000}"/>
            </a:ext>
          </a:extLst>
        </xdr:cNvPr>
        <xdr:cNvCxnSpPr/>
      </xdr:nvCxnSpPr>
      <xdr:spPr>
        <a:xfrm>
          <a:off x="8750300" y="6096058"/>
          <a:ext cx="889000" cy="80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69915</xdr:rowOff>
    </xdr:from>
    <xdr:to>
      <xdr:col>50</xdr:col>
      <xdr:colOff>165100</xdr:colOff>
      <xdr:row>37</xdr:row>
      <xdr:rowOff>65</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9588500" y="6242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162642</xdr:rowOff>
    </xdr:from>
    <xdr:ext cx="534377"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9372111" y="6334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95308</xdr:rowOff>
    </xdr:from>
    <xdr:to>
      <xdr:col>45</xdr:col>
      <xdr:colOff>177800</xdr:colOff>
      <xdr:row>36</xdr:row>
      <xdr:rowOff>24475</xdr:rowOff>
    </xdr:to>
    <xdr:cxnSp macro="">
      <xdr:nvCxnSpPr>
        <xdr:cNvPr id="303" name="直線コネクタ 302">
          <a:extLst>
            <a:ext uri="{FF2B5EF4-FFF2-40B4-BE49-F238E27FC236}">
              <a16:creationId xmlns:a16="http://schemas.microsoft.com/office/drawing/2014/main" id="{00000000-0008-0000-0600-00002F010000}"/>
            </a:ext>
          </a:extLst>
        </xdr:cNvPr>
        <xdr:cNvCxnSpPr/>
      </xdr:nvCxnSpPr>
      <xdr:spPr>
        <a:xfrm flipV="1">
          <a:off x="7861300" y="6096058"/>
          <a:ext cx="889000" cy="100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84600</xdr:rowOff>
    </xdr:from>
    <xdr:to>
      <xdr:col>46</xdr:col>
      <xdr:colOff>38100</xdr:colOff>
      <xdr:row>37</xdr:row>
      <xdr:rowOff>14750</xdr:rowOff>
    </xdr:to>
    <xdr:sp macro="" textlink="">
      <xdr:nvSpPr>
        <xdr:cNvPr id="304" name="フローチャート: 判断 303">
          <a:extLst>
            <a:ext uri="{FF2B5EF4-FFF2-40B4-BE49-F238E27FC236}">
              <a16:creationId xmlns:a16="http://schemas.microsoft.com/office/drawing/2014/main" id="{00000000-0008-0000-0600-000030010000}"/>
            </a:ext>
          </a:extLst>
        </xdr:cNvPr>
        <xdr:cNvSpPr/>
      </xdr:nvSpPr>
      <xdr:spPr>
        <a:xfrm>
          <a:off x="8699500" y="625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5877</xdr:rowOff>
    </xdr:from>
    <xdr:ext cx="534377"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8483111" y="6349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7711</xdr:rowOff>
    </xdr:from>
    <xdr:to>
      <xdr:col>41</xdr:col>
      <xdr:colOff>50800</xdr:colOff>
      <xdr:row>36</xdr:row>
      <xdr:rowOff>24475</xdr:rowOff>
    </xdr:to>
    <xdr:cxnSp macro="">
      <xdr:nvCxnSpPr>
        <xdr:cNvPr id="306" name="直線コネクタ 305">
          <a:extLst>
            <a:ext uri="{FF2B5EF4-FFF2-40B4-BE49-F238E27FC236}">
              <a16:creationId xmlns:a16="http://schemas.microsoft.com/office/drawing/2014/main" id="{00000000-0008-0000-0600-000032010000}"/>
            </a:ext>
          </a:extLst>
        </xdr:cNvPr>
        <xdr:cNvCxnSpPr/>
      </xdr:nvCxnSpPr>
      <xdr:spPr>
        <a:xfrm>
          <a:off x="6972300" y="6179911"/>
          <a:ext cx="889000" cy="16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87213</xdr:rowOff>
    </xdr:from>
    <xdr:to>
      <xdr:col>41</xdr:col>
      <xdr:colOff>101600</xdr:colOff>
      <xdr:row>37</xdr:row>
      <xdr:rowOff>17363</xdr:rowOff>
    </xdr:to>
    <xdr:sp macro="" textlink="">
      <xdr:nvSpPr>
        <xdr:cNvPr id="307" name="フローチャート: 判断 306">
          <a:extLst>
            <a:ext uri="{FF2B5EF4-FFF2-40B4-BE49-F238E27FC236}">
              <a16:creationId xmlns:a16="http://schemas.microsoft.com/office/drawing/2014/main" id="{00000000-0008-0000-0600-000033010000}"/>
            </a:ext>
          </a:extLst>
        </xdr:cNvPr>
        <xdr:cNvSpPr/>
      </xdr:nvSpPr>
      <xdr:spPr>
        <a:xfrm>
          <a:off x="7810500" y="625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8490</xdr:rowOff>
    </xdr:from>
    <xdr:ext cx="534377"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7594111" y="6352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85014</xdr:rowOff>
    </xdr:from>
    <xdr:to>
      <xdr:col>36</xdr:col>
      <xdr:colOff>165100</xdr:colOff>
      <xdr:row>37</xdr:row>
      <xdr:rowOff>15164</xdr:rowOff>
    </xdr:to>
    <xdr:sp macro="" textlink="">
      <xdr:nvSpPr>
        <xdr:cNvPr id="309" name="フローチャート: 判断 308">
          <a:extLst>
            <a:ext uri="{FF2B5EF4-FFF2-40B4-BE49-F238E27FC236}">
              <a16:creationId xmlns:a16="http://schemas.microsoft.com/office/drawing/2014/main" id="{00000000-0008-0000-0600-000035010000}"/>
            </a:ext>
          </a:extLst>
        </xdr:cNvPr>
        <xdr:cNvSpPr/>
      </xdr:nvSpPr>
      <xdr:spPr>
        <a:xfrm>
          <a:off x="6921500" y="6257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6291</xdr:rowOff>
    </xdr:from>
    <xdr:ext cx="534377"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6705111" y="6349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49951</xdr:rowOff>
    </xdr:from>
    <xdr:to>
      <xdr:col>55</xdr:col>
      <xdr:colOff>50800</xdr:colOff>
      <xdr:row>35</xdr:row>
      <xdr:rowOff>151551</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10426700" y="6050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72828</xdr:rowOff>
    </xdr:from>
    <xdr:ext cx="534377" cy="259045"/>
    <xdr:sp macro="" textlink="">
      <xdr:nvSpPr>
        <xdr:cNvPr id="317" name="補助費等該当値テキスト">
          <a:extLst>
            <a:ext uri="{FF2B5EF4-FFF2-40B4-BE49-F238E27FC236}">
              <a16:creationId xmlns:a16="http://schemas.microsoft.com/office/drawing/2014/main" id="{00000000-0008-0000-0600-00003D010000}"/>
            </a:ext>
          </a:extLst>
        </xdr:cNvPr>
        <xdr:cNvSpPr txBox="1"/>
      </xdr:nvSpPr>
      <xdr:spPr>
        <a:xfrm>
          <a:off x="10528300" y="5902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125345</xdr:rowOff>
    </xdr:from>
    <xdr:to>
      <xdr:col>50</xdr:col>
      <xdr:colOff>165100</xdr:colOff>
      <xdr:row>36</xdr:row>
      <xdr:rowOff>55495</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9588500" y="6126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72022</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9372111" y="5901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44508</xdr:rowOff>
    </xdr:from>
    <xdr:to>
      <xdr:col>46</xdr:col>
      <xdr:colOff>38100</xdr:colOff>
      <xdr:row>35</xdr:row>
      <xdr:rowOff>146108</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8699500" y="6045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33</xdr:row>
      <xdr:rowOff>162635</xdr:rowOff>
    </xdr:from>
    <xdr:ext cx="534377"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8483111" y="5820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145125</xdr:rowOff>
    </xdr:from>
    <xdr:to>
      <xdr:col>41</xdr:col>
      <xdr:colOff>101600</xdr:colOff>
      <xdr:row>36</xdr:row>
      <xdr:rowOff>75275</xdr:rowOff>
    </xdr:to>
    <xdr:sp macro="" textlink="">
      <xdr:nvSpPr>
        <xdr:cNvPr id="322" name="楕円 321">
          <a:extLst>
            <a:ext uri="{FF2B5EF4-FFF2-40B4-BE49-F238E27FC236}">
              <a16:creationId xmlns:a16="http://schemas.microsoft.com/office/drawing/2014/main" id="{00000000-0008-0000-0600-000042010000}"/>
            </a:ext>
          </a:extLst>
        </xdr:cNvPr>
        <xdr:cNvSpPr/>
      </xdr:nvSpPr>
      <xdr:spPr>
        <a:xfrm>
          <a:off x="7810500" y="6145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91802</xdr:rowOff>
    </xdr:from>
    <xdr:ext cx="534377" cy="259045"/>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7594111" y="5921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128361</xdr:rowOff>
    </xdr:from>
    <xdr:to>
      <xdr:col>36</xdr:col>
      <xdr:colOff>165100</xdr:colOff>
      <xdr:row>36</xdr:row>
      <xdr:rowOff>58511</xdr:rowOff>
    </xdr:to>
    <xdr:sp macro="" textlink="">
      <xdr:nvSpPr>
        <xdr:cNvPr id="324" name="楕円 323">
          <a:extLst>
            <a:ext uri="{FF2B5EF4-FFF2-40B4-BE49-F238E27FC236}">
              <a16:creationId xmlns:a16="http://schemas.microsoft.com/office/drawing/2014/main" id="{00000000-0008-0000-0600-000044010000}"/>
            </a:ext>
          </a:extLst>
        </xdr:cNvPr>
        <xdr:cNvSpPr/>
      </xdr:nvSpPr>
      <xdr:spPr>
        <a:xfrm>
          <a:off x="6921500" y="6129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75038</xdr:rowOff>
    </xdr:from>
    <xdr:ext cx="534377" cy="259045"/>
    <xdr:sp macro="" textlink="">
      <xdr:nvSpPr>
        <xdr:cNvPr id="325" name="テキスト ボックス 324">
          <a:extLst>
            <a:ext uri="{FF2B5EF4-FFF2-40B4-BE49-F238E27FC236}">
              <a16:creationId xmlns:a16="http://schemas.microsoft.com/office/drawing/2014/main" id="{00000000-0008-0000-0600-000045010000}"/>
            </a:ext>
          </a:extLst>
        </xdr:cNvPr>
        <xdr:cNvSpPr txBox="1"/>
      </xdr:nvSpPr>
      <xdr:spPr>
        <a:xfrm>
          <a:off x="6705111" y="5904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2" name="正方形/長方形 331">
          <a:extLst>
            <a:ext uri="{FF2B5EF4-FFF2-40B4-BE49-F238E27FC236}">
              <a16:creationId xmlns:a16="http://schemas.microsoft.com/office/drawing/2014/main" id="{00000000-0008-0000-0600-00004C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3" name="正方形/長方形 332">
          <a:extLst>
            <a:ext uri="{FF2B5EF4-FFF2-40B4-BE49-F238E27FC236}">
              <a16:creationId xmlns:a16="http://schemas.microsoft.com/office/drawing/2014/main" id="{00000000-0008-0000-0600-00004D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5" name="テキスト ボックス 344">
          <a:extLst>
            <a:ext uri="{FF2B5EF4-FFF2-40B4-BE49-F238E27FC236}">
              <a16:creationId xmlns:a16="http://schemas.microsoft.com/office/drawing/2014/main" id="{00000000-0008-0000-0600-000059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7" name="テキスト ボックス 346">
          <a:extLst>
            <a:ext uri="{FF2B5EF4-FFF2-40B4-BE49-F238E27FC236}">
              <a16:creationId xmlns:a16="http://schemas.microsoft.com/office/drawing/2014/main" id="{00000000-0008-0000-0600-00005B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8" name="普通建設事業費グラフ枠">
          <a:extLst>
            <a:ext uri="{FF2B5EF4-FFF2-40B4-BE49-F238E27FC236}">
              <a16:creationId xmlns:a16="http://schemas.microsoft.com/office/drawing/2014/main" id="{00000000-0008-0000-0600-00005C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165353</xdr:rowOff>
    </xdr:from>
    <xdr:to>
      <xdr:col>54</xdr:col>
      <xdr:colOff>189865</xdr:colOff>
      <xdr:row>58</xdr:row>
      <xdr:rowOff>129577</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flipV="1">
          <a:off x="10475595" y="8566403"/>
          <a:ext cx="1270" cy="15072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133404</xdr:rowOff>
    </xdr:from>
    <xdr:ext cx="534377" cy="259045"/>
    <xdr:sp macro="" textlink="">
      <xdr:nvSpPr>
        <xdr:cNvPr id="350" name="普通建設事業費最小値テキスト">
          <a:extLst>
            <a:ext uri="{FF2B5EF4-FFF2-40B4-BE49-F238E27FC236}">
              <a16:creationId xmlns:a16="http://schemas.microsoft.com/office/drawing/2014/main" id="{00000000-0008-0000-0600-00005E010000}"/>
            </a:ext>
          </a:extLst>
        </xdr:cNvPr>
        <xdr:cNvSpPr txBox="1"/>
      </xdr:nvSpPr>
      <xdr:spPr>
        <a:xfrm>
          <a:off x="10528300" y="10077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129577</xdr:rowOff>
    </xdr:from>
    <xdr:to>
      <xdr:col>55</xdr:col>
      <xdr:colOff>88900</xdr:colOff>
      <xdr:row>58</xdr:row>
      <xdr:rowOff>129577</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10388600" y="10073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112030</xdr:rowOff>
    </xdr:from>
    <xdr:ext cx="599010" cy="259045"/>
    <xdr:sp macro="" textlink="">
      <xdr:nvSpPr>
        <xdr:cNvPr id="352" name="普通建設事業費最大値テキスト">
          <a:extLst>
            <a:ext uri="{FF2B5EF4-FFF2-40B4-BE49-F238E27FC236}">
              <a16:creationId xmlns:a16="http://schemas.microsoft.com/office/drawing/2014/main" id="{00000000-0008-0000-0600-000060010000}"/>
            </a:ext>
          </a:extLst>
        </xdr:cNvPr>
        <xdr:cNvSpPr txBox="1"/>
      </xdr:nvSpPr>
      <xdr:spPr>
        <a:xfrm>
          <a:off x="10528300" y="83416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165353</xdr:rowOff>
    </xdr:from>
    <xdr:to>
      <xdr:col>55</xdr:col>
      <xdr:colOff>88900</xdr:colOff>
      <xdr:row>49</xdr:row>
      <xdr:rowOff>165353</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a:off x="10388600" y="8566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137486</xdr:rowOff>
    </xdr:from>
    <xdr:to>
      <xdr:col>55</xdr:col>
      <xdr:colOff>0</xdr:colOff>
      <xdr:row>57</xdr:row>
      <xdr:rowOff>144104</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flipV="1">
          <a:off x="9639300" y="9910136"/>
          <a:ext cx="838200" cy="6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77298</xdr:rowOff>
    </xdr:from>
    <xdr:ext cx="534377" cy="259045"/>
    <xdr:sp macro="" textlink="">
      <xdr:nvSpPr>
        <xdr:cNvPr id="355" name="普通建設事業費平均値テキスト">
          <a:extLst>
            <a:ext uri="{FF2B5EF4-FFF2-40B4-BE49-F238E27FC236}">
              <a16:creationId xmlns:a16="http://schemas.microsoft.com/office/drawing/2014/main" id="{00000000-0008-0000-0600-000063010000}"/>
            </a:ext>
          </a:extLst>
        </xdr:cNvPr>
        <xdr:cNvSpPr txBox="1"/>
      </xdr:nvSpPr>
      <xdr:spPr>
        <a:xfrm>
          <a:off x="10528300" y="98499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98871</xdr:rowOff>
    </xdr:from>
    <xdr:to>
      <xdr:col>55</xdr:col>
      <xdr:colOff>50800</xdr:colOff>
      <xdr:row>58</xdr:row>
      <xdr:rowOff>29021</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10426700" y="9871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144104</xdr:rowOff>
    </xdr:from>
    <xdr:to>
      <xdr:col>50</xdr:col>
      <xdr:colOff>114300</xdr:colOff>
      <xdr:row>58</xdr:row>
      <xdr:rowOff>15501</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flipV="1">
          <a:off x="8750300" y="9916754"/>
          <a:ext cx="889000" cy="42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128204</xdr:rowOff>
    </xdr:from>
    <xdr:to>
      <xdr:col>50</xdr:col>
      <xdr:colOff>165100</xdr:colOff>
      <xdr:row>58</xdr:row>
      <xdr:rowOff>58354</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9588500" y="9900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49481</xdr:rowOff>
    </xdr:from>
    <xdr:ext cx="534377"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9372111" y="9993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125812</xdr:rowOff>
    </xdr:from>
    <xdr:to>
      <xdr:col>45</xdr:col>
      <xdr:colOff>177800</xdr:colOff>
      <xdr:row>58</xdr:row>
      <xdr:rowOff>15501</xdr:rowOff>
    </xdr:to>
    <xdr:cxnSp macro="">
      <xdr:nvCxnSpPr>
        <xdr:cNvPr id="360" name="直線コネクタ 359">
          <a:extLst>
            <a:ext uri="{FF2B5EF4-FFF2-40B4-BE49-F238E27FC236}">
              <a16:creationId xmlns:a16="http://schemas.microsoft.com/office/drawing/2014/main" id="{00000000-0008-0000-0600-000068010000}"/>
            </a:ext>
          </a:extLst>
        </xdr:cNvPr>
        <xdr:cNvCxnSpPr/>
      </xdr:nvCxnSpPr>
      <xdr:spPr>
        <a:xfrm>
          <a:off x="7861300" y="9898462"/>
          <a:ext cx="889000" cy="61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130391</xdr:rowOff>
    </xdr:from>
    <xdr:to>
      <xdr:col>46</xdr:col>
      <xdr:colOff>38100</xdr:colOff>
      <xdr:row>58</xdr:row>
      <xdr:rowOff>60541</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8699500" y="9903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77068</xdr:rowOff>
    </xdr:from>
    <xdr:ext cx="534377"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8483111" y="9678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41097</xdr:rowOff>
    </xdr:from>
    <xdr:to>
      <xdr:col>41</xdr:col>
      <xdr:colOff>50800</xdr:colOff>
      <xdr:row>57</xdr:row>
      <xdr:rowOff>125812</xdr:rowOff>
    </xdr:to>
    <xdr:cxnSp macro="">
      <xdr:nvCxnSpPr>
        <xdr:cNvPr id="363" name="直線コネクタ 362">
          <a:extLst>
            <a:ext uri="{FF2B5EF4-FFF2-40B4-BE49-F238E27FC236}">
              <a16:creationId xmlns:a16="http://schemas.microsoft.com/office/drawing/2014/main" id="{00000000-0008-0000-0600-00006B010000}"/>
            </a:ext>
          </a:extLst>
        </xdr:cNvPr>
        <xdr:cNvCxnSpPr/>
      </xdr:nvCxnSpPr>
      <xdr:spPr>
        <a:xfrm>
          <a:off x="6972300" y="9813747"/>
          <a:ext cx="889000" cy="84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118256</xdr:rowOff>
    </xdr:from>
    <xdr:to>
      <xdr:col>41</xdr:col>
      <xdr:colOff>101600</xdr:colOff>
      <xdr:row>58</xdr:row>
      <xdr:rowOff>48406</xdr:rowOff>
    </xdr:to>
    <xdr:sp macro="" textlink="">
      <xdr:nvSpPr>
        <xdr:cNvPr id="364" name="フローチャート: 判断 363">
          <a:extLst>
            <a:ext uri="{FF2B5EF4-FFF2-40B4-BE49-F238E27FC236}">
              <a16:creationId xmlns:a16="http://schemas.microsoft.com/office/drawing/2014/main" id="{00000000-0008-0000-0600-00006C010000}"/>
            </a:ext>
          </a:extLst>
        </xdr:cNvPr>
        <xdr:cNvSpPr/>
      </xdr:nvSpPr>
      <xdr:spPr>
        <a:xfrm>
          <a:off x="7810500" y="989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39533</xdr:rowOff>
    </xdr:from>
    <xdr:ext cx="534377"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7594111" y="9983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129945</xdr:rowOff>
    </xdr:from>
    <xdr:to>
      <xdr:col>36</xdr:col>
      <xdr:colOff>165100</xdr:colOff>
      <xdr:row>58</xdr:row>
      <xdr:rowOff>60095</xdr:rowOff>
    </xdr:to>
    <xdr:sp macro="" textlink="">
      <xdr:nvSpPr>
        <xdr:cNvPr id="366" name="フローチャート: 判断 365">
          <a:extLst>
            <a:ext uri="{FF2B5EF4-FFF2-40B4-BE49-F238E27FC236}">
              <a16:creationId xmlns:a16="http://schemas.microsoft.com/office/drawing/2014/main" id="{00000000-0008-0000-0600-00006E010000}"/>
            </a:ext>
          </a:extLst>
        </xdr:cNvPr>
        <xdr:cNvSpPr/>
      </xdr:nvSpPr>
      <xdr:spPr>
        <a:xfrm>
          <a:off x="6921500" y="9902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51222</xdr:rowOff>
    </xdr:from>
    <xdr:ext cx="534377"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6705111" y="9995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86686</xdr:rowOff>
    </xdr:from>
    <xdr:to>
      <xdr:col>55</xdr:col>
      <xdr:colOff>50800</xdr:colOff>
      <xdr:row>58</xdr:row>
      <xdr:rowOff>16836</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10426700" y="9859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109563</xdr:rowOff>
    </xdr:from>
    <xdr:ext cx="534377" cy="259045"/>
    <xdr:sp macro="" textlink="">
      <xdr:nvSpPr>
        <xdr:cNvPr id="374" name="普通建設事業費該当値テキスト">
          <a:extLst>
            <a:ext uri="{FF2B5EF4-FFF2-40B4-BE49-F238E27FC236}">
              <a16:creationId xmlns:a16="http://schemas.microsoft.com/office/drawing/2014/main" id="{00000000-0008-0000-0600-000076010000}"/>
            </a:ext>
          </a:extLst>
        </xdr:cNvPr>
        <xdr:cNvSpPr txBox="1"/>
      </xdr:nvSpPr>
      <xdr:spPr>
        <a:xfrm>
          <a:off x="10528300" y="9710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93304</xdr:rowOff>
    </xdr:from>
    <xdr:to>
      <xdr:col>50</xdr:col>
      <xdr:colOff>165100</xdr:colOff>
      <xdr:row>58</xdr:row>
      <xdr:rowOff>23454</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9588500" y="9865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39981</xdr:rowOff>
    </xdr:from>
    <xdr:ext cx="534377"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9372111" y="9641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136151</xdr:rowOff>
    </xdr:from>
    <xdr:to>
      <xdr:col>46</xdr:col>
      <xdr:colOff>38100</xdr:colOff>
      <xdr:row>58</xdr:row>
      <xdr:rowOff>66301</xdr:rowOff>
    </xdr:to>
    <xdr:sp macro="" textlink="">
      <xdr:nvSpPr>
        <xdr:cNvPr id="377" name="楕円 376">
          <a:extLst>
            <a:ext uri="{FF2B5EF4-FFF2-40B4-BE49-F238E27FC236}">
              <a16:creationId xmlns:a16="http://schemas.microsoft.com/office/drawing/2014/main" id="{00000000-0008-0000-0600-000079010000}"/>
            </a:ext>
          </a:extLst>
        </xdr:cNvPr>
        <xdr:cNvSpPr/>
      </xdr:nvSpPr>
      <xdr:spPr>
        <a:xfrm>
          <a:off x="8699500" y="9908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57428</xdr:rowOff>
    </xdr:from>
    <xdr:ext cx="534377"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8483111" y="10001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75012</xdr:rowOff>
    </xdr:from>
    <xdr:to>
      <xdr:col>41</xdr:col>
      <xdr:colOff>101600</xdr:colOff>
      <xdr:row>58</xdr:row>
      <xdr:rowOff>5162</xdr:rowOff>
    </xdr:to>
    <xdr:sp macro="" textlink="">
      <xdr:nvSpPr>
        <xdr:cNvPr id="379" name="楕円 378">
          <a:extLst>
            <a:ext uri="{FF2B5EF4-FFF2-40B4-BE49-F238E27FC236}">
              <a16:creationId xmlns:a16="http://schemas.microsoft.com/office/drawing/2014/main" id="{00000000-0008-0000-0600-00007B010000}"/>
            </a:ext>
          </a:extLst>
        </xdr:cNvPr>
        <xdr:cNvSpPr/>
      </xdr:nvSpPr>
      <xdr:spPr>
        <a:xfrm>
          <a:off x="7810500" y="9847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21689</xdr:rowOff>
    </xdr:from>
    <xdr:ext cx="534377" cy="259045"/>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7594111" y="9622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161747</xdr:rowOff>
    </xdr:from>
    <xdr:to>
      <xdr:col>36</xdr:col>
      <xdr:colOff>165100</xdr:colOff>
      <xdr:row>57</xdr:row>
      <xdr:rowOff>91897</xdr:rowOff>
    </xdr:to>
    <xdr:sp macro="" textlink="">
      <xdr:nvSpPr>
        <xdr:cNvPr id="381" name="楕円 380">
          <a:extLst>
            <a:ext uri="{FF2B5EF4-FFF2-40B4-BE49-F238E27FC236}">
              <a16:creationId xmlns:a16="http://schemas.microsoft.com/office/drawing/2014/main" id="{00000000-0008-0000-0600-00007D010000}"/>
            </a:ext>
          </a:extLst>
        </xdr:cNvPr>
        <xdr:cNvSpPr/>
      </xdr:nvSpPr>
      <xdr:spPr>
        <a:xfrm>
          <a:off x="6921500" y="9762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108424</xdr:rowOff>
    </xdr:from>
    <xdr:ext cx="534377" cy="259045"/>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705111" y="9538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9" name="正方形/長方形 388">
          <a:extLst>
            <a:ext uri="{FF2B5EF4-FFF2-40B4-BE49-F238E27FC236}">
              <a16:creationId xmlns:a16="http://schemas.microsoft.com/office/drawing/2014/main" id="{00000000-0008-0000-0600-000085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0" name="正方形/長方形 389">
          <a:extLst>
            <a:ext uri="{FF2B5EF4-FFF2-40B4-BE49-F238E27FC236}">
              <a16:creationId xmlns:a16="http://schemas.microsoft.com/office/drawing/2014/main" id="{00000000-0008-0000-0600-000086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2" name="テキスト ボックス 401">
          <a:extLst>
            <a:ext uri="{FF2B5EF4-FFF2-40B4-BE49-F238E27FC236}">
              <a16:creationId xmlns:a16="http://schemas.microsoft.com/office/drawing/2014/main" id="{00000000-0008-0000-0600-000092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普通建設事業費 （ うち新規整備　）グラフ枠">
          <a:extLst>
            <a:ext uri="{FF2B5EF4-FFF2-40B4-BE49-F238E27FC236}">
              <a16:creationId xmlns:a16="http://schemas.microsoft.com/office/drawing/2014/main" id="{00000000-0008-0000-0600-000093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25775</xdr:rowOff>
    </xdr:from>
    <xdr:to>
      <xdr:col>54</xdr:col>
      <xdr:colOff>189865</xdr:colOff>
      <xdr:row>78</xdr:row>
      <xdr:rowOff>139700</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flipV="1">
          <a:off x="10475595" y="12198725"/>
          <a:ext cx="1270" cy="13140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405" name="普通建設事業費 （ うち新規整備　）最小値テキスト">
          <a:extLst>
            <a:ext uri="{FF2B5EF4-FFF2-40B4-BE49-F238E27FC236}">
              <a16:creationId xmlns:a16="http://schemas.microsoft.com/office/drawing/2014/main" id="{00000000-0008-0000-0600-000095010000}"/>
            </a:ext>
          </a:extLst>
        </xdr:cNvPr>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143902</xdr:rowOff>
    </xdr:from>
    <xdr:ext cx="599010" cy="259045"/>
    <xdr:sp macro="" textlink="">
      <xdr:nvSpPr>
        <xdr:cNvPr id="407" name="普通建設事業費 （ うち新規整備　）最大値テキスト">
          <a:extLst>
            <a:ext uri="{FF2B5EF4-FFF2-40B4-BE49-F238E27FC236}">
              <a16:creationId xmlns:a16="http://schemas.microsoft.com/office/drawing/2014/main" id="{00000000-0008-0000-0600-000097010000}"/>
            </a:ext>
          </a:extLst>
        </xdr:cNvPr>
        <xdr:cNvSpPr txBox="1"/>
      </xdr:nvSpPr>
      <xdr:spPr>
        <a:xfrm>
          <a:off x="10528300" y="119739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287,418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25775</xdr:rowOff>
    </xdr:from>
    <xdr:to>
      <xdr:col>55</xdr:col>
      <xdr:colOff>88900</xdr:colOff>
      <xdr:row>71</xdr:row>
      <xdr:rowOff>25775</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10388600" y="12198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55913</xdr:rowOff>
    </xdr:from>
    <xdr:to>
      <xdr:col>55</xdr:col>
      <xdr:colOff>0</xdr:colOff>
      <xdr:row>78</xdr:row>
      <xdr:rowOff>123949</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flipV="1">
          <a:off x="9639300" y="13429013"/>
          <a:ext cx="838200" cy="68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159219</xdr:rowOff>
    </xdr:from>
    <xdr:ext cx="534377" cy="259045"/>
    <xdr:sp macro="" textlink="">
      <xdr:nvSpPr>
        <xdr:cNvPr id="410" name="普通建設事業費 （ うち新規整備　）平均値テキスト">
          <a:extLst>
            <a:ext uri="{FF2B5EF4-FFF2-40B4-BE49-F238E27FC236}">
              <a16:creationId xmlns:a16="http://schemas.microsoft.com/office/drawing/2014/main" id="{00000000-0008-0000-0600-00009A010000}"/>
            </a:ext>
          </a:extLst>
        </xdr:cNvPr>
        <xdr:cNvSpPr txBox="1"/>
      </xdr:nvSpPr>
      <xdr:spPr>
        <a:xfrm>
          <a:off x="10528300" y="133608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9342</xdr:rowOff>
    </xdr:from>
    <xdr:to>
      <xdr:col>55</xdr:col>
      <xdr:colOff>50800</xdr:colOff>
      <xdr:row>78</xdr:row>
      <xdr:rowOff>110942</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10426700" y="13382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104372</xdr:rowOff>
    </xdr:from>
    <xdr:to>
      <xdr:col>50</xdr:col>
      <xdr:colOff>114300</xdr:colOff>
      <xdr:row>78</xdr:row>
      <xdr:rowOff>123949</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a:off x="8750300" y="13477472"/>
          <a:ext cx="889000" cy="19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24174</xdr:rowOff>
    </xdr:from>
    <xdr:to>
      <xdr:col>50</xdr:col>
      <xdr:colOff>165100</xdr:colOff>
      <xdr:row>78</xdr:row>
      <xdr:rowOff>125774</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9588500" y="13397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142301</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9372111" y="13172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21875</xdr:rowOff>
    </xdr:from>
    <xdr:to>
      <xdr:col>45</xdr:col>
      <xdr:colOff>177800</xdr:colOff>
      <xdr:row>78</xdr:row>
      <xdr:rowOff>104372</xdr:rowOff>
    </xdr:to>
    <xdr:cxnSp macro="">
      <xdr:nvCxnSpPr>
        <xdr:cNvPr id="415" name="直線コネクタ 414">
          <a:extLst>
            <a:ext uri="{FF2B5EF4-FFF2-40B4-BE49-F238E27FC236}">
              <a16:creationId xmlns:a16="http://schemas.microsoft.com/office/drawing/2014/main" id="{00000000-0008-0000-0600-00009F010000}"/>
            </a:ext>
          </a:extLst>
        </xdr:cNvPr>
        <xdr:cNvCxnSpPr/>
      </xdr:nvCxnSpPr>
      <xdr:spPr>
        <a:xfrm>
          <a:off x="7861300" y="13394975"/>
          <a:ext cx="889000" cy="82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15304</xdr:rowOff>
    </xdr:from>
    <xdr:to>
      <xdr:col>46</xdr:col>
      <xdr:colOff>38100</xdr:colOff>
      <xdr:row>78</xdr:row>
      <xdr:rowOff>116904</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8699500" y="13388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133431</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8483111" y="13163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92979</xdr:rowOff>
    </xdr:from>
    <xdr:to>
      <xdr:col>41</xdr:col>
      <xdr:colOff>50800</xdr:colOff>
      <xdr:row>78</xdr:row>
      <xdr:rowOff>21875</xdr:rowOff>
    </xdr:to>
    <xdr:cxnSp macro="">
      <xdr:nvCxnSpPr>
        <xdr:cNvPr id="418" name="直線コネクタ 417">
          <a:extLst>
            <a:ext uri="{FF2B5EF4-FFF2-40B4-BE49-F238E27FC236}">
              <a16:creationId xmlns:a16="http://schemas.microsoft.com/office/drawing/2014/main" id="{00000000-0008-0000-0600-0000A2010000}"/>
            </a:ext>
          </a:extLst>
        </xdr:cNvPr>
        <xdr:cNvCxnSpPr/>
      </xdr:nvCxnSpPr>
      <xdr:spPr>
        <a:xfrm>
          <a:off x="6972300" y="13294629"/>
          <a:ext cx="889000" cy="100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170689</xdr:rowOff>
    </xdr:from>
    <xdr:to>
      <xdr:col>41</xdr:col>
      <xdr:colOff>101600</xdr:colOff>
      <xdr:row>78</xdr:row>
      <xdr:rowOff>100839</xdr:rowOff>
    </xdr:to>
    <xdr:sp macro="" textlink="">
      <xdr:nvSpPr>
        <xdr:cNvPr id="419" name="フローチャート: 判断 418">
          <a:extLst>
            <a:ext uri="{FF2B5EF4-FFF2-40B4-BE49-F238E27FC236}">
              <a16:creationId xmlns:a16="http://schemas.microsoft.com/office/drawing/2014/main" id="{00000000-0008-0000-0600-0000A3010000}"/>
            </a:ext>
          </a:extLst>
        </xdr:cNvPr>
        <xdr:cNvSpPr/>
      </xdr:nvSpPr>
      <xdr:spPr>
        <a:xfrm>
          <a:off x="7810500" y="13372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91966</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7594111" y="13465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164086</xdr:rowOff>
    </xdr:from>
    <xdr:to>
      <xdr:col>36</xdr:col>
      <xdr:colOff>165100</xdr:colOff>
      <xdr:row>78</xdr:row>
      <xdr:rowOff>94236</xdr:rowOff>
    </xdr:to>
    <xdr:sp macro="" textlink="">
      <xdr:nvSpPr>
        <xdr:cNvPr id="421" name="フローチャート: 判断 420">
          <a:extLst>
            <a:ext uri="{FF2B5EF4-FFF2-40B4-BE49-F238E27FC236}">
              <a16:creationId xmlns:a16="http://schemas.microsoft.com/office/drawing/2014/main" id="{00000000-0008-0000-0600-0000A5010000}"/>
            </a:ext>
          </a:extLst>
        </xdr:cNvPr>
        <xdr:cNvSpPr/>
      </xdr:nvSpPr>
      <xdr:spPr>
        <a:xfrm>
          <a:off x="6921500" y="13365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85363</xdr:rowOff>
    </xdr:from>
    <xdr:ext cx="534377"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6705111" y="13458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5113</xdr:rowOff>
    </xdr:from>
    <xdr:to>
      <xdr:col>55</xdr:col>
      <xdr:colOff>50800</xdr:colOff>
      <xdr:row>78</xdr:row>
      <xdr:rowOff>106713</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10426700" y="13378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135940</xdr:rowOff>
    </xdr:from>
    <xdr:ext cx="534377" cy="259045"/>
    <xdr:sp macro="" textlink="">
      <xdr:nvSpPr>
        <xdr:cNvPr id="429" name="普通建設事業費 （ うち新規整備　）該当値テキスト">
          <a:extLst>
            <a:ext uri="{FF2B5EF4-FFF2-40B4-BE49-F238E27FC236}">
              <a16:creationId xmlns:a16="http://schemas.microsoft.com/office/drawing/2014/main" id="{00000000-0008-0000-0600-0000AD010000}"/>
            </a:ext>
          </a:extLst>
        </xdr:cNvPr>
        <xdr:cNvSpPr txBox="1"/>
      </xdr:nvSpPr>
      <xdr:spPr>
        <a:xfrm>
          <a:off x="10528300" y="13166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73149</xdr:rowOff>
    </xdr:from>
    <xdr:to>
      <xdr:col>50</xdr:col>
      <xdr:colOff>165100</xdr:colOff>
      <xdr:row>79</xdr:row>
      <xdr:rowOff>3299</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9588500" y="13446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165876</xdr:rowOff>
    </xdr:from>
    <xdr:ext cx="469744"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9404428" y="13538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53572</xdr:rowOff>
    </xdr:from>
    <xdr:to>
      <xdr:col>46</xdr:col>
      <xdr:colOff>38100</xdr:colOff>
      <xdr:row>78</xdr:row>
      <xdr:rowOff>155172</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8699500" y="13426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146299</xdr:rowOff>
    </xdr:from>
    <xdr:ext cx="469744"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8515428" y="13519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142525</xdr:rowOff>
    </xdr:from>
    <xdr:to>
      <xdr:col>41</xdr:col>
      <xdr:colOff>101600</xdr:colOff>
      <xdr:row>78</xdr:row>
      <xdr:rowOff>72675</xdr:rowOff>
    </xdr:to>
    <xdr:sp macro="" textlink="">
      <xdr:nvSpPr>
        <xdr:cNvPr id="434" name="楕円 433">
          <a:extLst>
            <a:ext uri="{FF2B5EF4-FFF2-40B4-BE49-F238E27FC236}">
              <a16:creationId xmlns:a16="http://schemas.microsoft.com/office/drawing/2014/main" id="{00000000-0008-0000-0600-0000B2010000}"/>
            </a:ext>
          </a:extLst>
        </xdr:cNvPr>
        <xdr:cNvSpPr/>
      </xdr:nvSpPr>
      <xdr:spPr>
        <a:xfrm>
          <a:off x="7810500" y="13344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89202</xdr:rowOff>
    </xdr:from>
    <xdr:ext cx="534377" cy="259045"/>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7594111" y="13119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42179</xdr:rowOff>
    </xdr:from>
    <xdr:to>
      <xdr:col>36</xdr:col>
      <xdr:colOff>165100</xdr:colOff>
      <xdr:row>77</xdr:row>
      <xdr:rowOff>143779</xdr:rowOff>
    </xdr:to>
    <xdr:sp macro="" textlink="">
      <xdr:nvSpPr>
        <xdr:cNvPr id="436" name="楕円 435">
          <a:extLst>
            <a:ext uri="{FF2B5EF4-FFF2-40B4-BE49-F238E27FC236}">
              <a16:creationId xmlns:a16="http://schemas.microsoft.com/office/drawing/2014/main" id="{00000000-0008-0000-0600-0000B4010000}"/>
            </a:ext>
          </a:extLst>
        </xdr:cNvPr>
        <xdr:cNvSpPr/>
      </xdr:nvSpPr>
      <xdr:spPr>
        <a:xfrm>
          <a:off x="6921500" y="13243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160306</xdr:rowOff>
    </xdr:from>
    <xdr:ext cx="534377" cy="259045"/>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6705111" y="13019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9" name="テキスト ボックス 458">
          <a:extLst>
            <a:ext uri="{FF2B5EF4-FFF2-40B4-BE49-F238E27FC236}">
              <a16:creationId xmlns:a16="http://schemas.microsoft.com/office/drawing/2014/main" id="{00000000-0008-0000-0600-0000CB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0" name="普通建設事業費 （ うち更新整備　）グラフ枠">
          <a:extLst>
            <a:ext uri="{FF2B5EF4-FFF2-40B4-BE49-F238E27FC236}">
              <a16:creationId xmlns:a16="http://schemas.microsoft.com/office/drawing/2014/main" id="{00000000-0008-0000-0600-0000CC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7835</xdr:rowOff>
    </xdr:from>
    <xdr:to>
      <xdr:col>54</xdr:col>
      <xdr:colOff>189865</xdr:colOff>
      <xdr:row>98</xdr:row>
      <xdr:rowOff>126695</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flipV="1">
          <a:off x="10475595" y="15438335"/>
          <a:ext cx="1270" cy="1490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130522</xdr:rowOff>
    </xdr:from>
    <xdr:ext cx="469744" cy="259045"/>
    <xdr:sp macro="" textlink="">
      <xdr:nvSpPr>
        <xdr:cNvPr id="462" name="普通建設事業費 （ うち更新整備　）最小値テキスト">
          <a:extLst>
            <a:ext uri="{FF2B5EF4-FFF2-40B4-BE49-F238E27FC236}">
              <a16:creationId xmlns:a16="http://schemas.microsoft.com/office/drawing/2014/main" id="{00000000-0008-0000-0600-0000CE010000}"/>
            </a:ext>
          </a:extLst>
        </xdr:cNvPr>
        <xdr:cNvSpPr txBox="1"/>
      </xdr:nvSpPr>
      <xdr:spPr>
        <a:xfrm>
          <a:off x="10528300" y="16932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126695</xdr:rowOff>
    </xdr:from>
    <xdr:to>
      <xdr:col>55</xdr:col>
      <xdr:colOff>88900</xdr:colOff>
      <xdr:row>98</xdr:row>
      <xdr:rowOff>126695</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10388600" y="16928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125962</xdr:rowOff>
    </xdr:from>
    <xdr:ext cx="599010" cy="259045"/>
    <xdr:sp macro="" textlink="">
      <xdr:nvSpPr>
        <xdr:cNvPr id="464" name="普通建設事業費 （ うち更新整備　）最大値テキスト">
          <a:extLst>
            <a:ext uri="{FF2B5EF4-FFF2-40B4-BE49-F238E27FC236}">
              <a16:creationId xmlns:a16="http://schemas.microsoft.com/office/drawing/2014/main" id="{00000000-0008-0000-0600-0000D0010000}"/>
            </a:ext>
          </a:extLst>
        </xdr:cNvPr>
        <xdr:cNvSpPr txBox="1"/>
      </xdr:nvSpPr>
      <xdr:spPr>
        <a:xfrm>
          <a:off x="10528300" y="152135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124,383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7835</xdr:rowOff>
    </xdr:from>
    <xdr:to>
      <xdr:col>55</xdr:col>
      <xdr:colOff>88900</xdr:colOff>
      <xdr:row>90</xdr:row>
      <xdr:rowOff>7835</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10388600" y="15438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110592</xdr:rowOff>
    </xdr:from>
    <xdr:to>
      <xdr:col>55</xdr:col>
      <xdr:colOff>0</xdr:colOff>
      <xdr:row>96</xdr:row>
      <xdr:rowOff>158586</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a:off x="9639300" y="16398342"/>
          <a:ext cx="838200" cy="219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88409</xdr:rowOff>
    </xdr:from>
    <xdr:ext cx="534377" cy="259045"/>
    <xdr:sp macro="" textlink="">
      <xdr:nvSpPr>
        <xdr:cNvPr id="467" name="普通建設事業費 （ うち更新整備　）平均値テキスト">
          <a:extLst>
            <a:ext uri="{FF2B5EF4-FFF2-40B4-BE49-F238E27FC236}">
              <a16:creationId xmlns:a16="http://schemas.microsoft.com/office/drawing/2014/main" id="{00000000-0008-0000-0600-0000D3010000}"/>
            </a:ext>
          </a:extLst>
        </xdr:cNvPr>
        <xdr:cNvSpPr txBox="1"/>
      </xdr:nvSpPr>
      <xdr:spPr>
        <a:xfrm>
          <a:off x="10528300" y="163761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65532</xdr:rowOff>
    </xdr:from>
    <xdr:to>
      <xdr:col>55</xdr:col>
      <xdr:colOff>50800</xdr:colOff>
      <xdr:row>96</xdr:row>
      <xdr:rowOff>167132</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10426700" y="16524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110592</xdr:rowOff>
    </xdr:from>
    <xdr:to>
      <xdr:col>50</xdr:col>
      <xdr:colOff>114300</xdr:colOff>
      <xdr:row>96</xdr:row>
      <xdr:rowOff>96304</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flipV="1">
          <a:off x="8750300" y="16398342"/>
          <a:ext cx="889000" cy="157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123737</xdr:rowOff>
    </xdr:from>
    <xdr:to>
      <xdr:col>50</xdr:col>
      <xdr:colOff>165100</xdr:colOff>
      <xdr:row>97</xdr:row>
      <xdr:rowOff>53887</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9588500" y="16582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45014</xdr:rowOff>
    </xdr:from>
    <xdr:ext cx="534377"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9372111" y="16675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96304</xdr:rowOff>
    </xdr:from>
    <xdr:to>
      <xdr:col>45</xdr:col>
      <xdr:colOff>177800</xdr:colOff>
      <xdr:row>96</xdr:row>
      <xdr:rowOff>149403</xdr:rowOff>
    </xdr:to>
    <xdr:cxnSp macro="">
      <xdr:nvCxnSpPr>
        <xdr:cNvPr id="472" name="直線コネクタ 471">
          <a:extLst>
            <a:ext uri="{FF2B5EF4-FFF2-40B4-BE49-F238E27FC236}">
              <a16:creationId xmlns:a16="http://schemas.microsoft.com/office/drawing/2014/main" id="{00000000-0008-0000-0600-0000D8010000}"/>
            </a:ext>
          </a:extLst>
        </xdr:cNvPr>
        <xdr:cNvCxnSpPr/>
      </xdr:nvCxnSpPr>
      <xdr:spPr>
        <a:xfrm flipV="1">
          <a:off x="7861300" y="16555504"/>
          <a:ext cx="889000" cy="53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157784</xdr:rowOff>
    </xdr:from>
    <xdr:to>
      <xdr:col>46</xdr:col>
      <xdr:colOff>38100</xdr:colOff>
      <xdr:row>97</xdr:row>
      <xdr:rowOff>87934</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8699500" y="1661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79061</xdr:rowOff>
    </xdr:from>
    <xdr:ext cx="534377"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8483111" y="16709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126492</xdr:rowOff>
    </xdr:from>
    <xdr:to>
      <xdr:col>41</xdr:col>
      <xdr:colOff>50800</xdr:colOff>
      <xdr:row>96</xdr:row>
      <xdr:rowOff>149403</xdr:rowOff>
    </xdr:to>
    <xdr:cxnSp macro="">
      <xdr:nvCxnSpPr>
        <xdr:cNvPr id="475" name="直線コネクタ 474">
          <a:extLst>
            <a:ext uri="{FF2B5EF4-FFF2-40B4-BE49-F238E27FC236}">
              <a16:creationId xmlns:a16="http://schemas.microsoft.com/office/drawing/2014/main" id="{00000000-0008-0000-0600-0000DB010000}"/>
            </a:ext>
          </a:extLst>
        </xdr:cNvPr>
        <xdr:cNvCxnSpPr/>
      </xdr:nvCxnSpPr>
      <xdr:spPr>
        <a:xfrm>
          <a:off x="6972300" y="16585692"/>
          <a:ext cx="889000" cy="22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145745</xdr:rowOff>
    </xdr:from>
    <xdr:to>
      <xdr:col>41</xdr:col>
      <xdr:colOff>101600</xdr:colOff>
      <xdr:row>97</xdr:row>
      <xdr:rowOff>75895</xdr:rowOff>
    </xdr:to>
    <xdr:sp macro="" textlink="">
      <xdr:nvSpPr>
        <xdr:cNvPr id="476" name="フローチャート: 判断 475">
          <a:extLst>
            <a:ext uri="{FF2B5EF4-FFF2-40B4-BE49-F238E27FC236}">
              <a16:creationId xmlns:a16="http://schemas.microsoft.com/office/drawing/2014/main" id="{00000000-0008-0000-0600-0000DC010000}"/>
            </a:ext>
          </a:extLst>
        </xdr:cNvPr>
        <xdr:cNvSpPr/>
      </xdr:nvSpPr>
      <xdr:spPr>
        <a:xfrm>
          <a:off x="7810500" y="16604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67022</xdr:rowOff>
    </xdr:from>
    <xdr:ext cx="534377"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7594111" y="16697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32398</xdr:rowOff>
    </xdr:from>
    <xdr:to>
      <xdr:col>36</xdr:col>
      <xdr:colOff>165100</xdr:colOff>
      <xdr:row>97</xdr:row>
      <xdr:rowOff>133998</xdr:rowOff>
    </xdr:to>
    <xdr:sp macro="" textlink="">
      <xdr:nvSpPr>
        <xdr:cNvPr id="478" name="フローチャート: 判断 477">
          <a:extLst>
            <a:ext uri="{FF2B5EF4-FFF2-40B4-BE49-F238E27FC236}">
              <a16:creationId xmlns:a16="http://schemas.microsoft.com/office/drawing/2014/main" id="{00000000-0008-0000-0600-0000DE010000}"/>
            </a:ext>
          </a:extLst>
        </xdr:cNvPr>
        <xdr:cNvSpPr/>
      </xdr:nvSpPr>
      <xdr:spPr>
        <a:xfrm>
          <a:off x="6921500" y="16663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125125</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6705111" y="16755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107786</xdr:rowOff>
    </xdr:from>
    <xdr:to>
      <xdr:col>55</xdr:col>
      <xdr:colOff>50800</xdr:colOff>
      <xdr:row>97</xdr:row>
      <xdr:rowOff>37936</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10426700" y="16566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86213</xdr:rowOff>
    </xdr:from>
    <xdr:ext cx="534377" cy="259045"/>
    <xdr:sp macro="" textlink="">
      <xdr:nvSpPr>
        <xdr:cNvPr id="486" name="普通建設事業費 （ うち更新整備　）該当値テキスト">
          <a:extLst>
            <a:ext uri="{FF2B5EF4-FFF2-40B4-BE49-F238E27FC236}">
              <a16:creationId xmlns:a16="http://schemas.microsoft.com/office/drawing/2014/main" id="{00000000-0008-0000-0600-0000E6010000}"/>
            </a:ext>
          </a:extLst>
        </xdr:cNvPr>
        <xdr:cNvSpPr txBox="1"/>
      </xdr:nvSpPr>
      <xdr:spPr>
        <a:xfrm>
          <a:off x="10528300" y="16545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59792</xdr:rowOff>
    </xdr:from>
    <xdr:to>
      <xdr:col>50</xdr:col>
      <xdr:colOff>165100</xdr:colOff>
      <xdr:row>95</xdr:row>
      <xdr:rowOff>161392</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9588500" y="16347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6469</xdr:rowOff>
    </xdr:from>
    <xdr:ext cx="534377"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9372111" y="16122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45504</xdr:rowOff>
    </xdr:from>
    <xdr:to>
      <xdr:col>46</xdr:col>
      <xdr:colOff>38100</xdr:colOff>
      <xdr:row>96</xdr:row>
      <xdr:rowOff>147104</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8699500" y="16504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163631</xdr:rowOff>
    </xdr:from>
    <xdr:ext cx="534377"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8483111" y="16279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98603</xdr:rowOff>
    </xdr:from>
    <xdr:to>
      <xdr:col>41</xdr:col>
      <xdr:colOff>101600</xdr:colOff>
      <xdr:row>97</xdr:row>
      <xdr:rowOff>28753</xdr:rowOff>
    </xdr:to>
    <xdr:sp macro="" textlink="">
      <xdr:nvSpPr>
        <xdr:cNvPr id="491" name="楕円 490">
          <a:extLst>
            <a:ext uri="{FF2B5EF4-FFF2-40B4-BE49-F238E27FC236}">
              <a16:creationId xmlns:a16="http://schemas.microsoft.com/office/drawing/2014/main" id="{00000000-0008-0000-0600-0000EB010000}"/>
            </a:ext>
          </a:extLst>
        </xdr:cNvPr>
        <xdr:cNvSpPr/>
      </xdr:nvSpPr>
      <xdr:spPr>
        <a:xfrm>
          <a:off x="7810500" y="16557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45280</xdr:rowOff>
    </xdr:from>
    <xdr:ext cx="534377"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7594111" y="16333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75692</xdr:rowOff>
    </xdr:from>
    <xdr:to>
      <xdr:col>36</xdr:col>
      <xdr:colOff>165100</xdr:colOff>
      <xdr:row>97</xdr:row>
      <xdr:rowOff>5842</xdr:rowOff>
    </xdr:to>
    <xdr:sp macro="" textlink="">
      <xdr:nvSpPr>
        <xdr:cNvPr id="493" name="楕円 492">
          <a:extLst>
            <a:ext uri="{FF2B5EF4-FFF2-40B4-BE49-F238E27FC236}">
              <a16:creationId xmlns:a16="http://schemas.microsoft.com/office/drawing/2014/main" id="{00000000-0008-0000-0600-0000ED010000}"/>
            </a:ext>
          </a:extLst>
        </xdr:cNvPr>
        <xdr:cNvSpPr/>
      </xdr:nvSpPr>
      <xdr:spPr>
        <a:xfrm>
          <a:off x="6921500" y="16534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22369</xdr:rowOff>
    </xdr:from>
    <xdr:ext cx="534377" cy="259045"/>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6705111" y="16310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6" name="テキスト ボックス 515">
          <a:extLst>
            <a:ext uri="{FF2B5EF4-FFF2-40B4-BE49-F238E27FC236}">
              <a16:creationId xmlns:a16="http://schemas.microsoft.com/office/drawing/2014/main" id="{00000000-0008-0000-0600-000004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7" name="災害復旧事業費グラフ枠">
          <a:extLst>
            <a:ext uri="{FF2B5EF4-FFF2-40B4-BE49-F238E27FC236}">
              <a16:creationId xmlns:a16="http://schemas.microsoft.com/office/drawing/2014/main" id="{00000000-0008-0000-0600-000005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124854</xdr:rowOff>
    </xdr:from>
    <xdr:to>
      <xdr:col>85</xdr:col>
      <xdr:colOff>126364</xdr:colOff>
      <xdr:row>39</xdr:row>
      <xdr:rowOff>44450</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flipV="1">
          <a:off x="16317595" y="5096904"/>
          <a:ext cx="1269" cy="1634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56735</xdr:rowOff>
    </xdr:from>
    <xdr:ext cx="249299" cy="259045"/>
    <xdr:sp macro="" textlink="">
      <xdr:nvSpPr>
        <xdr:cNvPr id="519" name="災害復旧事業費最小値テキスト">
          <a:extLst>
            <a:ext uri="{FF2B5EF4-FFF2-40B4-BE49-F238E27FC236}">
              <a16:creationId xmlns:a16="http://schemas.microsoft.com/office/drawing/2014/main" id="{00000000-0008-0000-0600-000007020000}"/>
            </a:ext>
          </a:extLst>
        </xdr:cNvPr>
        <xdr:cNvSpPr txBox="1"/>
      </xdr:nvSpPr>
      <xdr:spPr>
        <a:xfrm>
          <a:off x="16370300" y="67432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71531</xdr:rowOff>
    </xdr:from>
    <xdr:ext cx="599010" cy="259045"/>
    <xdr:sp macro="" textlink="">
      <xdr:nvSpPr>
        <xdr:cNvPr id="521" name="災害復旧事業費最大値テキスト">
          <a:extLst>
            <a:ext uri="{FF2B5EF4-FFF2-40B4-BE49-F238E27FC236}">
              <a16:creationId xmlns:a16="http://schemas.microsoft.com/office/drawing/2014/main" id="{00000000-0008-0000-0600-000009020000}"/>
            </a:ext>
          </a:extLst>
        </xdr:cNvPr>
        <xdr:cNvSpPr txBox="1"/>
      </xdr:nvSpPr>
      <xdr:spPr>
        <a:xfrm>
          <a:off x="16370300" y="48721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128,669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29</xdr:row>
      <xdr:rowOff>124854</xdr:rowOff>
    </xdr:from>
    <xdr:to>
      <xdr:col>86</xdr:col>
      <xdr:colOff>25400</xdr:colOff>
      <xdr:row>29</xdr:row>
      <xdr:rowOff>124854</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6230600" y="5096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44310</xdr:rowOff>
    </xdr:from>
    <xdr:to>
      <xdr:col>85</xdr:col>
      <xdr:colOff>127000</xdr:colOff>
      <xdr:row>39</xdr:row>
      <xdr:rowOff>44450</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flipV="1">
          <a:off x="15481300" y="6730860"/>
          <a:ext cx="838200" cy="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145635</xdr:rowOff>
    </xdr:from>
    <xdr:ext cx="469744" cy="259045"/>
    <xdr:sp macro="" textlink="">
      <xdr:nvSpPr>
        <xdr:cNvPr id="524" name="災害復旧事業費平均値テキスト">
          <a:extLst>
            <a:ext uri="{FF2B5EF4-FFF2-40B4-BE49-F238E27FC236}">
              <a16:creationId xmlns:a16="http://schemas.microsoft.com/office/drawing/2014/main" id="{00000000-0008-0000-0600-00000C020000}"/>
            </a:ext>
          </a:extLst>
        </xdr:cNvPr>
        <xdr:cNvSpPr txBox="1"/>
      </xdr:nvSpPr>
      <xdr:spPr>
        <a:xfrm>
          <a:off x="16370300" y="64892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122758</xdr:rowOff>
    </xdr:from>
    <xdr:to>
      <xdr:col>85</xdr:col>
      <xdr:colOff>177800</xdr:colOff>
      <xdr:row>39</xdr:row>
      <xdr:rowOff>52908</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6268700" y="6637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26" name="直線コネクタ 525">
          <a:extLst>
            <a:ext uri="{FF2B5EF4-FFF2-40B4-BE49-F238E27FC236}">
              <a16:creationId xmlns:a16="http://schemas.microsoft.com/office/drawing/2014/main" id="{00000000-0008-0000-0600-00000E020000}"/>
            </a:ext>
          </a:extLst>
        </xdr:cNvPr>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137464</xdr:rowOff>
    </xdr:from>
    <xdr:to>
      <xdr:col>81</xdr:col>
      <xdr:colOff>101600</xdr:colOff>
      <xdr:row>39</xdr:row>
      <xdr:rowOff>67614</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5430500" y="6652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84142</xdr:rowOff>
    </xdr:from>
    <xdr:ext cx="469744"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5246428" y="64277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29" name="直線コネクタ 528">
          <a:extLst>
            <a:ext uri="{FF2B5EF4-FFF2-40B4-BE49-F238E27FC236}">
              <a16:creationId xmlns:a16="http://schemas.microsoft.com/office/drawing/2014/main" id="{00000000-0008-0000-0600-000011020000}"/>
            </a:ext>
          </a:extLst>
        </xdr:cNvPr>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148489</xdr:rowOff>
    </xdr:from>
    <xdr:to>
      <xdr:col>76</xdr:col>
      <xdr:colOff>165100</xdr:colOff>
      <xdr:row>39</xdr:row>
      <xdr:rowOff>78639</xdr:rowOff>
    </xdr:to>
    <xdr:sp macro="" textlink="">
      <xdr:nvSpPr>
        <xdr:cNvPr id="530" name="フローチャート: 判断 529">
          <a:extLst>
            <a:ext uri="{FF2B5EF4-FFF2-40B4-BE49-F238E27FC236}">
              <a16:creationId xmlns:a16="http://schemas.microsoft.com/office/drawing/2014/main" id="{00000000-0008-0000-0600-000012020000}"/>
            </a:ext>
          </a:extLst>
        </xdr:cNvPr>
        <xdr:cNvSpPr/>
      </xdr:nvSpPr>
      <xdr:spPr>
        <a:xfrm>
          <a:off x="14541500" y="6663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95165</xdr:rowOff>
    </xdr:from>
    <xdr:ext cx="469744"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4357428" y="6438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32" name="直線コネクタ 531">
          <a:extLst>
            <a:ext uri="{FF2B5EF4-FFF2-40B4-BE49-F238E27FC236}">
              <a16:creationId xmlns:a16="http://schemas.microsoft.com/office/drawing/2014/main" id="{00000000-0008-0000-0600-000014020000}"/>
            </a:ext>
          </a:extLst>
        </xdr:cNvPr>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135725</xdr:rowOff>
    </xdr:from>
    <xdr:to>
      <xdr:col>72</xdr:col>
      <xdr:colOff>38100</xdr:colOff>
      <xdr:row>39</xdr:row>
      <xdr:rowOff>65875</xdr:rowOff>
    </xdr:to>
    <xdr:sp macro="" textlink="">
      <xdr:nvSpPr>
        <xdr:cNvPr id="533" name="フローチャート: 判断 532">
          <a:extLst>
            <a:ext uri="{FF2B5EF4-FFF2-40B4-BE49-F238E27FC236}">
              <a16:creationId xmlns:a16="http://schemas.microsoft.com/office/drawing/2014/main" id="{00000000-0008-0000-0600-000015020000}"/>
            </a:ext>
          </a:extLst>
        </xdr:cNvPr>
        <xdr:cNvSpPr/>
      </xdr:nvSpPr>
      <xdr:spPr>
        <a:xfrm>
          <a:off x="13652500" y="6650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82402</xdr:rowOff>
    </xdr:from>
    <xdr:ext cx="469744"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3468428" y="6426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146774</xdr:rowOff>
    </xdr:from>
    <xdr:to>
      <xdr:col>67</xdr:col>
      <xdr:colOff>101600</xdr:colOff>
      <xdr:row>39</xdr:row>
      <xdr:rowOff>76924</xdr:rowOff>
    </xdr:to>
    <xdr:sp macro="" textlink="">
      <xdr:nvSpPr>
        <xdr:cNvPr id="535" name="フローチャート: 判断 534">
          <a:extLst>
            <a:ext uri="{FF2B5EF4-FFF2-40B4-BE49-F238E27FC236}">
              <a16:creationId xmlns:a16="http://schemas.microsoft.com/office/drawing/2014/main" id="{00000000-0008-0000-0600-000017020000}"/>
            </a:ext>
          </a:extLst>
        </xdr:cNvPr>
        <xdr:cNvSpPr/>
      </xdr:nvSpPr>
      <xdr:spPr>
        <a:xfrm>
          <a:off x="12763500" y="6661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93451</xdr:rowOff>
    </xdr:from>
    <xdr:ext cx="469744"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2579428" y="6437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164960</xdr:rowOff>
    </xdr:from>
    <xdr:to>
      <xdr:col>85</xdr:col>
      <xdr:colOff>177800</xdr:colOff>
      <xdr:row>39</xdr:row>
      <xdr:rowOff>95110</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6268700" y="6680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101185</xdr:rowOff>
    </xdr:from>
    <xdr:ext cx="313932" cy="259045"/>
    <xdr:sp macro="" textlink="">
      <xdr:nvSpPr>
        <xdr:cNvPr id="543" name="災害復旧事業費該当値テキスト">
          <a:extLst>
            <a:ext uri="{FF2B5EF4-FFF2-40B4-BE49-F238E27FC236}">
              <a16:creationId xmlns:a16="http://schemas.microsoft.com/office/drawing/2014/main" id="{00000000-0008-0000-0600-00001F020000}"/>
            </a:ext>
          </a:extLst>
        </xdr:cNvPr>
        <xdr:cNvSpPr txBox="1"/>
      </xdr:nvSpPr>
      <xdr:spPr>
        <a:xfrm>
          <a:off x="16370300" y="661628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48" name="楕円 547">
          <a:extLst>
            <a:ext uri="{FF2B5EF4-FFF2-40B4-BE49-F238E27FC236}">
              <a16:creationId xmlns:a16="http://schemas.microsoft.com/office/drawing/2014/main" id="{00000000-0008-0000-0600-000024020000}"/>
            </a:ext>
          </a:extLst>
        </xdr:cNvPr>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50" name="楕円 549">
          <a:extLst>
            <a:ext uri="{FF2B5EF4-FFF2-40B4-BE49-F238E27FC236}">
              <a16:creationId xmlns:a16="http://schemas.microsoft.com/office/drawing/2014/main" id="{00000000-0008-0000-0600-000026020000}"/>
            </a:ext>
          </a:extLst>
        </xdr:cNvPr>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3" name="テキスト ボックス 562">
          <a:extLst>
            <a:ext uri="{FF2B5EF4-FFF2-40B4-BE49-F238E27FC236}">
              <a16:creationId xmlns:a16="http://schemas.microsoft.com/office/drawing/2014/main" id="{00000000-0008-0000-0600-000033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5" name="テキスト ボックス 564">
          <a:extLst>
            <a:ext uri="{FF2B5EF4-FFF2-40B4-BE49-F238E27FC236}">
              <a16:creationId xmlns:a16="http://schemas.microsoft.com/office/drawing/2014/main" id="{00000000-0008-0000-0600-000035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失業対策事業費グラフ枠">
          <a:extLst>
            <a:ext uri="{FF2B5EF4-FFF2-40B4-BE49-F238E27FC236}">
              <a16:creationId xmlns:a16="http://schemas.microsoft.com/office/drawing/2014/main" id="{00000000-0008-0000-0600-000036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8" name="失業対策事業費最小値テキスト">
          <a:extLst>
            <a:ext uri="{FF2B5EF4-FFF2-40B4-BE49-F238E27FC236}">
              <a16:creationId xmlns:a16="http://schemas.microsoft.com/office/drawing/2014/main" id="{00000000-0008-0000-0600-000038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0" name="失業対策事業費最大値テキスト">
          <a:extLst>
            <a:ext uri="{FF2B5EF4-FFF2-40B4-BE49-F238E27FC236}">
              <a16:creationId xmlns:a16="http://schemas.microsoft.com/office/drawing/2014/main" id="{00000000-0008-0000-0600-00003A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3" name="失業対策事業費平均値テキスト">
          <a:extLst>
            <a:ext uri="{FF2B5EF4-FFF2-40B4-BE49-F238E27FC236}">
              <a16:creationId xmlns:a16="http://schemas.microsoft.com/office/drawing/2014/main" id="{00000000-0008-0000-0600-00003D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4" name="フローチャート: 判断 573">
          <a:extLst>
            <a:ext uri="{FF2B5EF4-FFF2-40B4-BE49-F238E27FC236}">
              <a16:creationId xmlns:a16="http://schemas.microsoft.com/office/drawing/2014/main" id="{00000000-0008-0000-0600-00003E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8" name="直線コネクタ 577">
          <a:extLst>
            <a:ext uri="{FF2B5EF4-FFF2-40B4-BE49-F238E27FC236}">
              <a16:creationId xmlns:a16="http://schemas.microsoft.com/office/drawing/2014/main" id="{00000000-0008-0000-0600-000042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9" name="フローチャート: 判断 578">
          <a:extLst>
            <a:ext uri="{FF2B5EF4-FFF2-40B4-BE49-F238E27FC236}">
              <a16:creationId xmlns:a16="http://schemas.microsoft.com/office/drawing/2014/main" id="{00000000-0008-0000-0600-000043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1" name="直線コネクタ 580">
          <a:extLst>
            <a:ext uri="{FF2B5EF4-FFF2-40B4-BE49-F238E27FC236}">
              <a16:creationId xmlns:a16="http://schemas.microsoft.com/office/drawing/2014/main" id="{00000000-0008-0000-0600-000045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2" name="フローチャート: 判断 581">
          <a:extLst>
            <a:ext uri="{FF2B5EF4-FFF2-40B4-BE49-F238E27FC236}">
              <a16:creationId xmlns:a16="http://schemas.microsoft.com/office/drawing/2014/main" id="{00000000-0008-0000-0600-000046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4" name="フローチャート: 判断 583">
          <a:extLst>
            <a:ext uri="{FF2B5EF4-FFF2-40B4-BE49-F238E27FC236}">
              <a16:creationId xmlns:a16="http://schemas.microsoft.com/office/drawing/2014/main" id="{00000000-0008-0000-0600-000048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2" name="失業対策事業費該当値テキスト">
          <a:extLst>
            <a:ext uri="{FF2B5EF4-FFF2-40B4-BE49-F238E27FC236}">
              <a16:creationId xmlns:a16="http://schemas.microsoft.com/office/drawing/2014/main" id="{00000000-0008-0000-0600-000050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7" name="楕円 596">
          <a:extLst>
            <a:ext uri="{FF2B5EF4-FFF2-40B4-BE49-F238E27FC236}">
              <a16:creationId xmlns:a16="http://schemas.microsoft.com/office/drawing/2014/main" id="{00000000-0008-0000-0600-000055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9" name="楕円 598">
          <a:extLst>
            <a:ext uri="{FF2B5EF4-FFF2-40B4-BE49-F238E27FC236}">
              <a16:creationId xmlns:a16="http://schemas.microsoft.com/office/drawing/2014/main" id="{00000000-0008-0000-0600-000057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公債費グラフ枠">
          <a:extLst>
            <a:ext uri="{FF2B5EF4-FFF2-40B4-BE49-F238E27FC236}">
              <a16:creationId xmlns:a16="http://schemas.microsoft.com/office/drawing/2014/main" id="{00000000-0008-0000-0600-000071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129674</xdr:rowOff>
    </xdr:from>
    <xdr:to>
      <xdr:col>85</xdr:col>
      <xdr:colOff>126364</xdr:colOff>
      <xdr:row>78</xdr:row>
      <xdr:rowOff>110717</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flipV="1">
          <a:off x="16317595" y="12131174"/>
          <a:ext cx="1269" cy="13526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114544</xdr:rowOff>
    </xdr:from>
    <xdr:ext cx="469744" cy="259045"/>
    <xdr:sp macro="" textlink="">
      <xdr:nvSpPr>
        <xdr:cNvPr id="627" name="公債費最小値テキスト">
          <a:extLst>
            <a:ext uri="{FF2B5EF4-FFF2-40B4-BE49-F238E27FC236}">
              <a16:creationId xmlns:a16="http://schemas.microsoft.com/office/drawing/2014/main" id="{00000000-0008-0000-0600-000073020000}"/>
            </a:ext>
          </a:extLst>
        </xdr:cNvPr>
        <xdr:cNvSpPr txBox="1"/>
      </xdr:nvSpPr>
      <xdr:spPr>
        <a:xfrm>
          <a:off x="16370300" y="13487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110717</xdr:rowOff>
    </xdr:from>
    <xdr:to>
      <xdr:col>86</xdr:col>
      <xdr:colOff>25400</xdr:colOff>
      <xdr:row>78</xdr:row>
      <xdr:rowOff>110717</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6230600" y="13483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76351</xdr:rowOff>
    </xdr:from>
    <xdr:ext cx="534377" cy="259045"/>
    <xdr:sp macro="" textlink="">
      <xdr:nvSpPr>
        <xdr:cNvPr id="629" name="公債費最大値テキスト">
          <a:extLst>
            <a:ext uri="{FF2B5EF4-FFF2-40B4-BE49-F238E27FC236}">
              <a16:creationId xmlns:a16="http://schemas.microsoft.com/office/drawing/2014/main" id="{00000000-0008-0000-0600-000075020000}"/>
            </a:ext>
          </a:extLst>
        </xdr:cNvPr>
        <xdr:cNvSpPr txBox="1"/>
      </xdr:nvSpPr>
      <xdr:spPr>
        <a:xfrm>
          <a:off x="16370300" y="11906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129674</xdr:rowOff>
    </xdr:from>
    <xdr:to>
      <xdr:col>86</xdr:col>
      <xdr:colOff>25400</xdr:colOff>
      <xdr:row>70</xdr:row>
      <xdr:rowOff>129674</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a:off x="16230600" y="12131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147374</xdr:rowOff>
    </xdr:from>
    <xdr:to>
      <xdr:col>85</xdr:col>
      <xdr:colOff>127000</xdr:colOff>
      <xdr:row>77</xdr:row>
      <xdr:rowOff>168325</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a:off x="15481300" y="13349024"/>
          <a:ext cx="838200" cy="20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97783</xdr:rowOff>
    </xdr:from>
    <xdr:ext cx="534377" cy="259045"/>
    <xdr:sp macro="" textlink="">
      <xdr:nvSpPr>
        <xdr:cNvPr id="632" name="公債費平均値テキスト">
          <a:extLst>
            <a:ext uri="{FF2B5EF4-FFF2-40B4-BE49-F238E27FC236}">
              <a16:creationId xmlns:a16="http://schemas.microsoft.com/office/drawing/2014/main" id="{00000000-0008-0000-0600-000078020000}"/>
            </a:ext>
          </a:extLst>
        </xdr:cNvPr>
        <xdr:cNvSpPr txBox="1"/>
      </xdr:nvSpPr>
      <xdr:spPr>
        <a:xfrm>
          <a:off x="16370300" y="127850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74906</xdr:rowOff>
    </xdr:from>
    <xdr:to>
      <xdr:col>85</xdr:col>
      <xdr:colOff>177800</xdr:colOff>
      <xdr:row>76</xdr:row>
      <xdr:rowOff>5057</xdr:rowOff>
    </xdr:to>
    <xdr:sp macro="" textlink="">
      <xdr:nvSpPr>
        <xdr:cNvPr id="633" name="フローチャート: 判断 632">
          <a:extLst>
            <a:ext uri="{FF2B5EF4-FFF2-40B4-BE49-F238E27FC236}">
              <a16:creationId xmlns:a16="http://schemas.microsoft.com/office/drawing/2014/main" id="{00000000-0008-0000-0600-000079020000}"/>
            </a:ext>
          </a:extLst>
        </xdr:cNvPr>
        <xdr:cNvSpPr/>
      </xdr:nvSpPr>
      <xdr:spPr>
        <a:xfrm>
          <a:off x="16268700" y="1293365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123780</xdr:rowOff>
    </xdr:from>
    <xdr:to>
      <xdr:col>81</xdr:col>
      <xdr:colOff>50800</xdr:colOff>
      <xdr:row>77</xdr:row>
      <xdr:rowOff>147374</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a:off x="14592300" y="13325430"/>
          <a:ext cx="889000" cy="23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65273</xdr:rowOff>
    </xdr:from>
    <xdr:to>
      <xdr:col>81</xdr:col>
      <xdr:colOff>101600</xdr:colOff>
      <xdr:row>75</xdr:row>
      <xdr:rowOff>166874</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5430500" y="1292402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11950</xdr:rowOff>
    </xdr:from>
    <xdr:ext cx="534377"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5214111" y="12699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120856</xdr:rowOff>
    </xdr:from>
    <xdr:to>
      <xdr:col>76</xdr:col>
      <xdr:colOff>114300</xdr:colOff>
      <xdr:row>77</xdr:row>
      <xdr:rowOff>123780</xdr:rowOff>
    </xdr:to>
    <xdr:cxnSp macro="">
      <xdr:nvCxnSpPr>
        <xdr:cNvPr id="637" name="直線コネクタ 636">
          <a:extLst>
            <a:ext uri="{FF2B5EF4-FFF2-40B4-BE49-F238E27FC236}">
              <a16:creationId xmlns:a16="http://schemas.microsoft.com/office/drawing/2014/main" id="{00000000-0008-0000-0600-00007D020000}"/>
            </a:ext>
          </a:extLst>
        </xdr:cNvPr>
        <xdr:cNvCxnSpPr/>
      </xdr:nvCxnSpPr>
      <xdr:spPr>
        <a:xfrm>
          <a:off x="13703300" y="13322506"/>
          <a:ext cx="889000" cy="2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67885</xdr:rowOff>
    </xdr:from>
    <xdr:to>
      <xdr:col>76</xdr:col>
      <xdr:colOff>165100</xdr:colOff>
      <xdr:row>75</xdr:row>
      <xdr:rowOff>169484</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4541500" y="1292663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14562</xdr:rowOff>
    </xdr:from>
    <xdr:ext cx="534377"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4325111" y="12701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104366</xdr:rowOff>
    </xdr:from>
    <xdr:to>
      <xdr:col>71</xdr:col>
      <xdr:colOff>177800</xdr:colOff>
      <xdr:row>77</xdr:row>
      <xdr:rowOff>120856</xdr:rowOff>
    </xdr:to>
    <xdr:cxnSp macro="">
      <xdr:nvCxnSpPr>
        <xdr:cNvPr id="640" name="直線コネクタ 639">
          <a:extLst>
            <a:ext uri="{FF2B5EF4-FFF2-40B4-BE49-F238E27FC236}">
              <a16:creationId xmlns:a16="http://schemas.microsoft.com/office/drawing/2014/main" id="{00000000-0008-0000-0600-000080020000}"/>
            </a:ext>
          </a:extLst>
        </xdr:cNvPr>
        <xdr:cNvCxnSpPr/>
      </xdr:nvCxnSpPr>
      <xdr:spPr>
        <a:xfrm>
          <a:off x="12814300" y="13306016"/>
          <a:ext cx="889000" cy="16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68065</xdr:rowOff>
    </xdr:from>
    <xdr:to>
      <xdr:col>72</xdr:col>
      <xdr:colOff>38100</xdr:colOff>
      <xdr:row>75</xdr:row>
      <xdr:rowOff>169664</xdr:rowOff>
    </xdr:to>
    <xdr:sp macro="" textlink="">
      <xdr:nvSpPr>
        <xdr:cNvPr id="641" name="フローチャート: 判断 640">
          <a:extLst>
            <a:ext uri="{FF2B5EF4-FFF2-40B4-BE49-F238E27FC236}">
              <a16:creationId xmlns:a16="http://schemas.microsoft.com/office/drawing/2014/main" id="{00000000-0008-0000-0600-000081020000}"/>
            </a:ext>
          </a:extLst>
        </xdr:cNvPr>
        <xdr:cNvSpPr/>
      </xdr:nvSpPr>
      <xdr:spPr>
        <a:xfrm>
          <a:off x="13652500" y="1292681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14742</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3436111" y="12702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62268</xdr:rowOff>
    </xdr:from>
    <xdr:to>
      <xdr:col>67</xdr:col>
      <xdr:colOff>101600</xdr:colOff>
      <xdr:row>75</xdr:row>
      <xdr:rowOff>163869</xdr:rowOff>
    </xdr:to>
    <xdr:sp macro="" textlink="">
      <xdr:nvSpPr>
        <xdr:cNvPr id="643" name="フローチャート: 判断 642">
          <a:extLst>
            <a:ext uri="{FF2B5EF4-FFF2-40B4-BE49-F238E27FC236}">
              <a16:creationId xmlns:a16="http://schemas.microsoft.com/office/drawing/2014/main" id="{00000000-0008-0000-0600-000083020000}"/>
            </a:ext>
          </a:extLst>
        </xdr:cNvPr>
        <xdr:cNvSpPr/>
      </xdr:nvSpPr>
      <xdr:spPr>
        <a:xfrm>
          <a:off x="12763500" y="1292101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8945</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2547111" y="12696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117525</xdr:rowOff>
    </xdr:from>
    <xdr:to>
      <xdr:col>85</xdr:col>
      <xdr:colOff>177800</xdr:colOff>
      <xdr:row>78</xdr:row>
      <xdr:rowOff>47675</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6268700" y="13319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32452</xdr:rowOff>
    </xdr:from>
    <xdr:ext cx="534377" cy="259045"/>
    <xdr:sp macro="" textlink="">
      <xdr:nvSpPr>
        <xdr:cNvPr id="651" name="公債費該当値テキスト">
          <a:extLst>
            <a:ext uri="{FF2B5EF4-FFF2-40B4-BE49-F238E27FC236}">
              <a16:creationId xmlns:a16="http://schemas.microsoft.com/office/drawing/2014/main" id="{00000000-0008-0000-0600-00008B020000}"/>
            </a:ext>
          </a:extLst>
        </xdr:cNvPr>
        <xdr:cNvSpPr txBox="1"/>
      </xdr:nvSpPr>
      <xdr:spPr>
        <a:xfrm>
          <a:off x="16370300" y="13234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96574</xdr:rowOff>
    </xdr:from>
    <xdr:to>
      <xdr:col>81</xdr:col>
      <xdr:colOff>101600</xdr:colOff>
      <xdr:row>78</xdr:row>
      <xdr:rowOff>26724</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5430500" y="13298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17851</xdr:rowOff>
    </xdr:from>
    <xdr:ext cx="534377"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5214111" y="13390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72980</xdr:rowOff>
    </xdr:from>
    <xdr:to>
      <xdr:col>76</xdr:col>
      <xdr:colOff>165100</xdr:colOff>
      <xdr:row>78</xdr:row>
      <xdr:rowOff>3130</xdr:rowOff>
    </xdr:to>
    <xdr:sp macro="" textlink="">
      <xdr:nvSpPr>
        <xdr:cNvPr id="654" name="楕円 653">
          <a:extLst>
            <a:ext uri="{FF2B5EF4-FFF2-40B4-BE49-F238E27FC236}">
              <a16:creationId xmlns:a16="http://schemas.microsoft.com/office/drawing/2014/main" id="{00000000-0008-0000-0600-00008E020000}"/>
            </a:ext>
          </a:extLst>
        </xdr:cNvPr>
        <xdr:cNvSpPr/>
      </xdr:nvSpPr>
      <xdr:spPr>
        <a:xfrm>
          <a:off x="14541500" y="13274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165707</xdr:rowOff>
    </xdr:from>
    <xdr:ext cx="534377"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4325111" y="13367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70056</xdr:rowOff>
    </xdr:from>
    <xdr:to>
      <xdr:col>72</xdr:col>
      <xdr:colOff>38100</xdr:colOff>
      <xdr:row>78</xdr:row>
      <xdr:rowOff>206</xdr:rowOff>
    </xdr:to>
    <xdr:sp macro="" textlink="">
      <xdr:nvSpPr>
        <xdr:cNvPr id="656" name="楕円 655">
          <a:extLst>
            <a:ext uri="{FF2B5EF4-FFF2-40B4-BE49-F238E27FC236}">
              <a16:creationId xmlns:a16="http://schemas.microsoft.com/office/drawing/2014/main" id="{00000000-0008-0000-0600-000090020000}"/>
            </a:ext>
          </a:extLst>
        </xdr:cNvPr>
        <xdr:cNvSpPr/>
      </xdr:nvSpPr>
      <xdr:spPr>
        <a:xfrm>
          <a:off x="13652500" y="13271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162783</xdr:rowOff>
    </xdr:from>
    <xdr:ext cx="534377"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3436111" y="13364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53566</xdr:rowOff>
    </xdr:from>
    <xdr:to>
      <xdr:col>67</xdr:col>
      <xdr:colOff>101600</xdr:colOff>
      <xdr:row>77</xdr:row>
      <xdr:rowOff>155166</xdr:rowOff>
    </xdr:to>
    <xdr:sp macro="" textlink="">
      <xdr:nvSpPr>
        <xdr:cNvPr id="658" name="楕円 657">
          <a:extLst>
            <a:ext uri="{FF2B5EF4-FFF2-40B4-BE49-F238E27FC236}">
              <a16:creationId xmlns:a16="http://schemas.microsoft.com/office/drawing/2014/main" id="{00000000-0008-0000-0600-000092020000}"/>
            </a:ext>
          </a:extLst>
        </xdr:cNvPr>
        <xdr:cNvSpPr/>
      </xdr:nvSpPr>
      <xdr:spPr>
        <a:xfrm>
          <a:off x="12763500" y="13255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146293</xdr:rowOff>
    </xdr:from>
    <xdr:ext cx="534377" cy="259045"/>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2547111" y="13347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積立金グラフ枠">
          <a:extLst>
            <a:ext uri="{FF2B5EF4-FFF2-40B4-BE49-F238E27FC236}">
              <a16:creationId xmlns:a16="http://schemas.microsoft.com/office/drawing/2014/main" id="{00000000-0008-0000-0600-0000A8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59196</xdr:rowOff>
    </xdr:from>
    <xdr:to>
      <xdr:col>85</xdr:col>
      <xdr:colOff>126364</xdr:colOff>
      <xdr:row>98</xdr:row>
      <xdr:rowOff>139609</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flipV="1">
          <a:off x="16317595" y="15489696"/>
          <a:ext cx="1269" cy="14520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143436</xdr:rowOff>
    </xdr:from>
    <xdr:ext cx="313932" cy="259045"/>
    <xdr:sp macro="" textlink="">
      <xdr:nvSpPr>
        <xdr:cNvPr id="682" name="積立金最小値テキスト">
          <a:extLst>
            <a:ext uri="{FF2B5EF4-FFF2-40B4-BE49-F238E27FC236}">
              <a16:creationId xmlns:a16="http://schemas.microsoft.com/office/drawing/2014/main" id="{00000000-0008-0000-0600-0000AA020000}"/>
            </a:ext>
          </a:extLst>
        </xdr:cNvPr>
        <xdr:cNvSpPr txBox="1"/>
      </xdr:nvSpPr>
      <xdr:spPr>
        <a:xfrm>
          <a:off x="16370300" y="1694553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139609</xdr:rowOff>
    </xdr:from>
    <xdr:to>
      <xdr:col>86</xdr:col>
      <xdr:colOff>25400</xdr:colOff>
      <xdr:row>98</xdr:row>
      <xdr:rowOff>139609</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6230600" y="16941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5873</xdr:rowOff>
    </xdr:from>
    <xdr:ext cx="599010" cy="259045"/>
    <xdr:sp macro="" textlink="">
      <xdr:nvSpPr>
        <xdr:cNvPr id="684" name="積立金最大値テキスト">
          <a:extLst>
            <a:ext uri="{FF2B5EF4-FFF2-40B4-BE49-F238E27FC236}">
              <a16:creationId xmlns:a16="http://schemas.microsoft.com/office/drawing/2014/main" id="{00000000-0008-0000-0600-0000AC020000}"/>
            </a:ext>
          </a:extLst>
        </xdr:cNvPr>
        <xdr:cNvSpPr txBox="1"/>
      </xdr:nvSpPr>
      <xdr:spPr>
        <a:xfrm>
          <a:off x="16370300" y="15264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158,804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59196</xdr:rowOff>
    </xdr:from>
    <xdr:to>
      <xdr:col>86</xdr:col>
      <xdr:colOff>25400</xdr:colOff>
      <xdr:row>90</xdr:row>
      <xdr:rowOff>59196</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a:off x="16230600" y="15489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84086</xdr:rowOff>
    </xdr:from>
    <xdr:to>
      <xdr:col>85</xdr:col>
      <xdr:colOff>127000</xdr:colOff>
      <xdr:row>96</xdr:row>
      <xdr:rowOff>76360</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flipV="1">
          <a:off x="15481300" y="16200386"/>
          <a:ext cx="838200" cy="335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113577</xdr:rowOff>
    </xdr:from>
    <xdr:ext cx="534377" cy="259045"/>
    <xdr:sp macro="" textlink="">
      <xdr:nvSpPr>
        <xdr:cNvPr id="687" name="積立金平均値テキスト">
          <a:extLst>
            <a:ext uri="{FF2B5EF4-FFF2-40B4-BE49-F238E27FC236}">
              <a16:creationId xmlns:a16="http://schemas.microsoft.com/office/drawing/2014/main" id="{00000000-0008-0000-0600-0000AF020000}"/>
            </a:ext>
          </a:extLst>
        </xdr:cNvPr>
        <xdr:cNvSpPr txBox="1"/>
      </xdr:nvSpPr>
      <xdr:spPr>
        <a:xfrm>
          <a:off x="16370300" y="167442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135150</xdr:rowOff>
    </xdr:from>
    <xdr:to>
      <xdr:col>85</xdr:col>
      <xdr:colOff>177800</xdr:colOff>
      <xdr:row>98</xdr:row>
      <xdr:rowOff>65300</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6268700" y="1676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69839</xdr:rowOff>
    </xdr:from>
    <xdr:to>
      <xdr:col>81</xdr:col>
      <xdr:colOff>50800</xdr:colOff>
      <xdr:row>96</xdr:row>
      <xdr:rowOff>76360</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a:off x="14592300" y="16529039"/>
          <a:ext cx="889000" cy="6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120986</xdr:rowOff>
    </xdr:from>
    <xdr:to>
      <xdr:col>81</xdr:col>
      <xdr:colOff>101600</xdr:colOff>
      <xdr:row>98</xdr:row>
      <xdr:rowOff>51136</xdr:rowOff>
    </xdr:to>
    <xdr:sp macro="" textlink="">
      <xdr:nvSpPr>
        <xdr:cNvPr id="690" name="フローチャート: 判断 689">
          <a:extLst>
            <a:ext uri="{FF2B5EF4-FFF2-40B4-BE49-F238E27FC236}">
              <a16:creationId xmlns:a16="http://schemas.microsoft.com/office/drawing/2014/main" id="{00000000-0008-0000-0600-0000B2020000}"/>
            </a:ext>
          </a:extLst>
        </xdr:cNvPr>
        <xdr:cNvSpPr/>
      </xdr:nvSpPr>
      <xdr:spPr>
        <a:xfrm>
          <a:off x="15430500" y="16751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42263</xdr:rowOff>
    </xdr:from>
    <xdr:ext cx="534377"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5214111" y="16844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146777</xdr:rowOff>
    </xdr:from>
    <xdr:to>
      <xdr:col>76</xdr:col>
      <xdr:colOff>114300</xdr:colOff>
      <xdr:row>96</xdr:row>
      <xdr:rowOff>69839</xdr:rowOff>
    </xdr:to>
    <xdr:cxnSp macro="">
      <xdr:nvCxnSpPr>
        <xdr:cNvPr id="692" name="直線コネクタ 691">
          <a:extLst>
            <a:ext uri="{FF2B5EF4-FFF2-40B4-BE49-F238E27FC236}">
              <a16:creationId xmlns:a16="http://schemas.microsoft.com/office/drawing/2014/main" id="{00000000-0008-0000-0600-0000B4020000}"/>
            </a:ext>
          </a:extLst>
        </xdr:cNvPr>
        <xdr:cNvCxnSpPr/>
      </xdr:nvCxnSpPr>
      <xdr:spPr>
        <a:xfrm>
          <a:off x="13703300" y="16434527"/>
          <a:ext cx="889000" cy="94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149982</xdr:rowOff>
    </xdr:from>
    <xdr:to>
      <xdr:col>76</xdr:col>
      <xdr:colOff>165100</xdr:colOff>
      <xdr:row>98</xdr:row>
      <xdr:rowOff>80132</xdr:rowOff>
    </xdr:to>
    <xdr:sp macro="" textlink="">
      <xdr:nvSpPr>
        <xdr:cNvPr id="693" name="フローチャート: 判断 692">
          <a:extLst>
            <a:ext uri="{FF2B5EF4-FFF2-40B4-BE49-F238E27FC236}">
              <a16:creationId xmlns:a16="http://schemas.microsoft.com/office/drawing/2014/main" id="{00000000-0008-0000-0600-0000B5020000}"/>
            </a:ext>
          </a:extLst>
        </xdr:cNvPr>
        <xdr:cNvSpPr/>
      </xdr:nvSpPr>
      <xdr:spPr>
        <a:xfrm>
          <a:off x="14541500" y="16780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71259</xdr:rowOff>
    </xdr:from>
    <xdr:ext cx="534377"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4325111" y="16873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57166</xdr:rowOff>
    </xdr:from>
    <xdr:to>
      <xdr:col>71</xdr:col>
      <xdr:colOff>177800</xdr:colOff>
      <xdr:row>95</xdr:row>
      <xdr:rowOff>146777</xdr:rowOff>
    </xdr:to>
    <xdr:cxnSp macro="">
      <xdr:nvCxnSpPr>
        <xdr:cNvPr id="695" name="直線コネクタ 694">
          <a:extLst>
            <a:ext uri="{FF2B5EF4-FFF2-40B4-BE49-F238E27FC236}">
              <a16:creationId xmlns:a16="http://schemas.microsoft.com/office/drawing/2014/main" id="{00000000-0008-0000-0600-0000B7020000}"/>
            </a:ext>
          </a:extLst>
        </xdr:cNvPr>
        <xdr:cNvCxnSpPr/>
      </xdr:nvCxnSpPr>
      <xdr:spPr>
        <a:xfrm>
          <a:off x="12814300" y="16344916"/>
          <a:ext cx="889000" cy="89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125375</xdr:rowOff>
    </xdr:from>
    <xdr:to>
      <xdr:col>72</xdr:col>
      <xdr:colOff>38100</xdr:colOff>
      <xdr:row>98</xdr:row>
      <xdr:rowOff>55525</xdr:rowOff>
    </xdr:to>
    <xdr:sp macro="" textlink="">
      <xdr:nvSpPr>
        <xdr:cNvPr id="696" name="フローチャート: 判断 695">
          <a:extLst>
            <a:ext uri="{FF2B5EF4-FFF2-40B4-BE49-F238E27FC236}">
              <a16:creationId xmlns:a16="http://schemas.microsoft.com/office/drawing/2014/main" id="{00000000-0008-0000-0600-0000B8020000}"/>
            </a:ext>
          </a:extLst>
        </xdr:cNvPr>
        <xdr:cNvSpPr/>
      </xdr:nvSpPr>
      <xdr:spPr>
        <a:xfrm>
          <a:off x="13652500" y="16756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46652</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3436111" y="16848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140526</xdr:rowOff>
    </xdr:from>
    <xdr:to>
      <xdr:col>67</xdr:col>
      <xdr:colOff>101600</xdr:colOff>
      <xdr:row>98</xdr:row>
      <xdr:rowOff>70676</xdr:rowOff>
    </xdr:to>
    <xdr:sp macro="" textlink="">
      <xdr:nvSpPr>
        <xdr:cNvPr id="698" name="フローチャート: 判断 697">
          <a:extLst>
            <a:ext uri="{FF2B5EF4-FFF2-40B4-BE49-F238E27FC236}">
              <a16:creationId xmlns:a16="http://schemas.microsoft.com/office/drawing/2014/main" id="{00000000-0008-0000-0600-0000BA020000}"/>
            </a:ext>
          </a:extLst>
        </xdr:cNvPr>
        <xdr:cNvSpPr/>
      </xdr:nvSpPr>
      <xdr:spPr>
        <a:xfrm>
          <a:off x="12763500" y="16771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61803</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2547111" y="16863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33286</xdr:rowOff>
    </xdr:from>
    <xdr:to>
      <xdr:col>85</xdr:col>
      <xdr:colOff>177800</xdr:colOff>
      <xdr:row>94</xdr:row>
      <xdr:rowOff>134886</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6268700" y="16149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56163</xdr:rowOff>
    </xdr:from>
    <xdr:ext cx="534377" cy="259045"/>
    <xdr:sp macro="" textlink="">
      <xdr:nvSpPr>
        <xdr:cNvPr id="706" name="積立金該当値テキスト">
          <a:extLst>
            <a:ext uri="{FF2B5EF4-FFF2-40B4-BE49-F238E27FC236}">
              <a16:creationId xmlns:a16="http://schemas.microsoft.com/office/drawing/2014/main" id="{00000000-0008-0000-0600-0000C2020000}"/>
            </a:ext>
          </a:extLst>
        </xdr:cNvPr>
        <xdr:cNvSpPr txBox="1"/>
      </xdr:nvSpPr>
      <xdr:spPr>
        <a:xfrm>
          <a:off x="16370300" y="16001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25560</xdr:rowOff>
    </xdr:from>
    <xdr:to>
      <xdr:col>81</xdr:col>
      <xdr:colOff>101600</xdr:colOff>
      <xdr:row>96</xdr:row>
      <xdr:rowOff>127160</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5430500" y="16484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143687</xdr:rowOff>
    </xdr:from>
    <xdr:ext cx="534377"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5214111" y="16259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19039</xdr:rowOff>
    </xdr:from>
    <xdr:to>
      <xdr:col>76</xdr:col>
      <xdr:colOff>165100</xdr:colOff>
      <xdr:row>96</xdr:row>
      <xdr:rowOff>120639</xdr:rowOff>
    </xdr:to>
    <xdr:sp macro="" textlink="">
      <xdr:nvSpPr>
        <xdr:cNvPr id="709" name="楕円 708">
          <a:extLst>
            <a:ext uri="{FF2B5EF4-FFF2-40B4-BE49-F238E27FC236}">
              <a16:creationId xmlns:a16="http://schemas.microsoft.com/office/drawing/2014/main" id="{00000000-0008-0000-0600-0000C5020000}"/>
            </a:ext>
          </a:extLst>
        </xdr:cNvPr>
        <xdr:cNvSpPr/>
      </xdr:nvSpPr>
      <xdr:spPr>
        <a:xfrm>
          <a:off x="14541500" y="16478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137166</xdr:rowOff>
    </xdr:from>
    <xdr:ext cx="534377"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4325111" y="16253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95977</xdr:rowOff>
    </xdr:from>
    <xdr:to>
      <xdr:col>72</xdr:col>
      <xdr:colOff>38100</xdr:colOff>
      <xdr:row>96</xdr:row>
      <xdr:rowOff>26127</xdr:rowOff>
    </xdr:to>
    <xdr:sp macro="" textlink="">
      <xdr:nvSpPr>
        <xdr:cNvPr id="711" name="楕円 710">
          <a:extLst>
            <a:ext uri="{FF2B5EF4-FFF2-40B4-BE49-F238E27FC236}">
              <a16:creationId xmlns:a16="http://schemas.microsoft.com/office/drawing/2014/main" id="{00000000-0008-0000-0600-0000C7020000}"/>
            </a:ext>
          </a:extLst>
        </xdr:cNvPr>
        <xdr:cNvSpPr/>
      </xdr:nvSpPr>
      <xdr:spPr>
        <a:xfrm>
          <a:off x="13652500" y="16383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42654</xdr:rowOff>
    </xdr:from>
    <xdr:ext cx="534377"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3436111" y="16158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6366</xdr:rowOff>
    </xdr:from>
    <xdr:to>
      <xdr:col>67</xdr:col>
      <xdr:colOff>101600</xdr:colOff>
      <xdr:row>95</xdr:row>
      <xdr:rowOff>107966</xdr:rowOff>
    </xdr:to>
    <xdr:sp macro="" textlink="">
      <xdr:nvSpPr>
        <xdr:cNvPr id="713" name="楕円 712">
          <a:extLst>
            <a:ext uri="{FF2B5EF4-FFF2-40B4-BE49-F238E27FC236}">
              <a16:creationId xmlns:a16="http://schemas.microsoft.com/office/drawing/2014/main" id="{00000000-0008-0000-0600-0000C9020000}"/>
            </a:ext>
          </a:extLst>
        </xdr:cNvPr>
        <xdr:cNvSpPr/>
      </xdr:nvSpPr>
      <xdr:spPr>
        <a:xfrm>
          <a:off x="12763500" y="16294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124493</xdr:rowOff>
    </xdr:from>
    <xdr:ext cx="534377" cy="259045"/>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2547111" y="16069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投資及び出資金グラフ枠">
          <a:extLst>
            <a:ext uri="{FF2B5EF4-FFF2-40B4-BE49-F238E27FC236}">
              <a16:creationId xmlns:a16="http://schemas.microsoft.com/office/drawing/2014/main" id="{00000000-0008-0000-0600-0000E1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3759</xdr:rowOff>
    </xdr:from>
    <xdr:to>
      <xdr:col>116</xdr:col>
      <xdr:colOff>62864</xdr:colOff>
      <xdr:row>39</xdr:row>
      <xdr:rowOff>44450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flipV="1">
          <a:off x="22159595" y="5318709"/>
          <a:ext cx="1269" cy="1412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9" name="投資及び出資金最小値テキスト">
          <a:extLst>
            <a:ext uri="{FF2B5EF4-FFF2-40B4-BE49-F238E27FC236}">
              <a16:creationId xmlns:a16="http://schemas.microsoft.com/office/drawing/2014/main" id="{00000000-0008-0000-0600-0000E3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121886</xdr:rowOff>
    </xdr:from>
    <xdr:ext cx="534377" cy="259045"/>
    <xdr:sp macro="" textlink="">
      <xdr:nvSpPr>
        <xdr:cNvPr id="741" name="投資及び出資金最大値テキスト">
          <a:extLst>
            <a:ext uri="{FF2B5EF4-FFF2-40B4-BE49-F238E27FC236}">
              <a16:creationId xmlns:a16="http://schemas.microsoft.com/office/drawing/2014/main" id="{00000000-0008-0000-0600-0000E5020000}"/>
            </a:ext>
          </a:extLst>
        </xdr:cNvPr>
        <xdr:cNvSpPr txBox="1"/>
      </xdr:nvSpPr>
      <xdr:spPr>
        <a:xfrm>
          <a:off x="22212300" y="5093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3759</xdr:rowOff>
    </xdr:from>
    <xdr:to>
      <xdr:col>116</xdr:col>
      <xdr:colOff>152400</xdr:colOff>
      <xdr:row>31</xdr:row>
      <xdr:rowOff>3759</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22072600" y="5318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33</xdr:row>
      <xdr:rowOff>118897</xdr:rowOff>
    </xdr:from>
    <xdr:to>
      <xdr:col>116</xdr:col>
      <xdr:colOff>63500</xdr:colOff>
      <xdr:row>39</xdr:row>
      <xdr:rowOff>44450</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flipV="1">
          <a:off x="21323300" y="5776747"/>
          <a:ext cx="838200" cy="954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108246</xdr:rowOff>
    </xdr:from>
    <xdr:ext cx="469744" cy="259045"/>
    <xdr:sp macro="" textlink="">
      <xdr:nvSpPr>
        <xdr:cNvPr id="744" name="投資及び出資金平均値テキスト">
          <a:extLst>
            <a:ext uri="{FF2B5EF4-FFF2-40B4-BE49-F238E27FC236}">
              <a16:creationId xmlns:a16="http://schemas.microsoft.com/office/drawing/2014/main" id="{00000000-0008-0000-0600-0000E8020000}"/>
            </a:ext>
          </a:extLst>
        </xdr:cNvPr>
        <xdr:cNvSpPr txBox="1"/>
      </xdr:nvSpPr>
      <xdr:spPr>
        <a:xfrm>
          <a:off x="22212300" y="64518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129819</xdr:rowOff>
    </xdr:from>
    <xdr:to>
      <xdr:col>116</xdr:col>
      <xdr:colOff>114300</xdr:colOff>
      <xdr:row>38</xdr:row>
      <xdr:rowOff>59969</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22110700" y="6473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143535</xdr:rowOff>
    </xdr:from>
    <xdr:to>
      <xdr:col>112</xdr:col>
      <xdr:colOff>38100</xdr:colOff>
      <xdr:row>38</xdr:row>
      <xdr:rowOff>73685</xdr:rowOff>
    </xdr:to>
    <xdr:sp macro="" textlink="">
      <xdr:nvSpPr>
        <xdr:cNvPr id="747" name="フローチャート: 判断 746">
          <a:extLst>
            <a:ext uri="{FF2B5EF4-FFF2-40B4-BE49-F238E27FC236}">
              <a16:creationId xmlns:a16="http://schemas.microsoft.com/office/drawing/2014/main" id="{00000000-0008-0000-0600-0000EB020000}"/>
            </a:ext>
          </a:extLst>
        </xdr:cNvPr>
        <xdr:cNvSpPr/>
      </xdr:nvSpPr>
      <xdr:spPr>
        <a:xfrm>
          <a:off x="21272500" y="6487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90212</xdr:rowOff>
    </xdr:from>
    <xdr:ext cx="469744"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1088428" y="6262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9" name="直線コネクタ 748">
          <a:extLst>
            <a:ext uri="{FF2B5EF4-FFF2-40B4-BE49-F238E27FC236}">
              <a16:creationId xmlns:a16="http://schemas.microsoft.com/office/drawing/2014/main" id="{00000000-0008-0000-0600-0000ED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163119</xdr:rowOff>
    </xdr:from>
    <xdr:to>
      <xdr:col>107</xdr:col>
      <xdr:colOff>101600</xdr:colOff>
      <xdr:row>38</xdr:row>
      <xdr:rowOff>93269</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20383500" y="6506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109796</xdr:rowOff>
    </xdr:from>
    <xdr:ext cx="469744"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0199428" y="6281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2" name="直線コネクタ 751">
          <a:extLst>
            <a:ext uri="{FF2B5EF4-FFF2-40B4-BE49-F238E27FC236}">
              <a16:creationId xmlns:a16="http://schemas.microsoft.com/office/drawing/2014/main" id="{00000000-0008-0000-0600-0000F0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4394</xdr:rowOff>
    </xdr:from>
    <xdr:to>
      <xdr:col>102</xdr:col>
      <xdr:colOff>165100</xdr:colOff>
      <xdr:row>38</xdr:row>
      <xdr:rowOff>105994</xdr:rowOff>
    </xdr:to>
    <xdr:sp macro="" textlink="">
      <xdr:nvSpPr>
        <xdr:cNvPr id="753" name="フローチャート: 判断 752">
          <a:extLst>
            <a:ext uri="{FF2B5EF4-FFF2-40B4-BE49-F238E27FC236}">
              <a16:creationId xmlns:a16="http://schemas.microsoft.com/office/drawing/2014/main" id="{00000000-0008-0000-0600-0000F1020000}"/>
            </a:ext>
          </a:extLst>
        </xdr:cNvPr>
        <xdr:cNvSpPr/>
      </xdr:nvSpPr>
      <xdr:spPr>
        <a:xfrm>
          <a:off x="19494500" y="6519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122521</xdr:rowOff>
    </xdr:from>
    <xdr:ext cx="469744"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9310428" y="6294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20625</xdr:rowOff>
    </xdr:from>
    <xdr:to>
      <xdr:col>98</xdr:col>
      <xdr:colOff>38100</xdr:colOff>
      <xdr:row>38</xdr:row>
      <xdr:rowOff>122225</xdr:rowOff>
    </xdr:to>
    <xdr:sp macro="" textlink="">
      <xdr:nvSpPr>
        <xdr:cNvPr id="755" name="フローチャート: 判断 754">
          <a:extLst>
            <a:ext uri="{FF2B5EF4-FFF2-40B4-BE49-F238E27FC236}">
              <a16:creationId xmlns:a16="http://schemas.microsoft.com/office/drawing/2014/main" id="{00000000-0008-0000-0600-0000F3020000}"/>
            </a:ext>
          </a:extLst>
        </xdr:cNvPr>
        <xdr:cNvSpPr/>
      </xdr:nvSpPr>
      <xdr:spPr>
        <a:xfrm>
          <a:off x="18605500" y="653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138752</xdr:rowOff>
    </xdr:from>
    <xdr:ext cx="469744"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8421428" y="6310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33</xdr:row>
      <xdr:rowOff>68097</xdr:rowOff>
    </xdr:from>
    <xdr:to>
      <xdr:col>116</xdr:col>
      <xdr:colOff>114300</xdr:colOff>
      <xdr:row>33</xdr:row>
      <xdr:rowOff>169697</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22110700" y="5725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32</xdr:row>
      <xdr:rowOff>90974</xdr:rowOff>
    </xdr:from>
    <xdr:ext cx="534377" cy="259045"/>
    <xdr:sp macro="" textlink="">
      <xdr:nvSpPr>
        <xdr:cNvPr id="763" name="投資及び出資金該当値テキスト">
          <a:extLst>
            <a:ext uri="{FF2B5EF4-FFF2-40B4-BE49-F238E27FC236}">
              <a16:creationId xmlns:a16="http://schemas.microsoft.com/office/drawing/2014/main" id="{00000000-0008-0000-0600-0000FB020000}"/>
            </a:ext>
          </a:extLst>
        </xdr:cNvPr>
        <xdr:cNvSpPr txBox="1"/>
      </xdr:nvSpPr>
      <xdr:spPr>
        <a:xfrm>
          <a:off x="22212300" y="5577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6" name="楕円 765">
          <a:extLst>
            <a:ext uri="{FF2B5EF4-FFF2-40B4-BE49-F238E27FC236}">
              <a16:creationId xmlns:a16="http://schemas.microsoft.com/office/drawing/2014/main" id="{00000000-0008-0000-0600-0000FE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8" name="楕円 767">
          <a:extLst>
            <a:ext uri="{FF2B5EF4-FFF2-40B4-BE49-F238E27FC236}">
              <a16:creationId xmlns:a16="http://schemas.microsoft.com/office/drawing/2014/main" id="{00000000-0008-0000-0600-000000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0" name="楕円 769">
          <a:extLst>
            <a:ext uri="{FF2B5EF4-FFF2-40B4-BE49-F238E27FC236}">
              <a16:creationId xmlns:a16="http://schemas.microsoft.com/office/drawing/2014/main" id="{00000000-0008-0000-0600-000002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2" name="貸付金グラフ枠">
          <a:extLst>
            <a:ext uri="{FF2B5EF4-FFF2-40B4-BE49-F238E27FC236}">
              <a16:creationId xmlns:a16="http://schemas.microsoft.com/office/drawing/2014/main" id="{00000000-0008-0000-0600-000018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42773</xdr:rowOff>
    </xdr:from>
    <xdr:to>
      <xdr:col>116</xdr:col>
      <xdr:colOff>62864</xdr:colOff>
      <xdr:row>58</xdr:row>
      <xdr:rowOff>139700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flipV="1">
          <a:off x="22159595" y="8615273"/>
          <a:ext cx="1269" cy="14685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4" name="貸付金最小値テキスト">
          <a:extLst>
            <a:ext uri="{FF2B5EF4-FFF2-40B4-BE49-F238E27FC236}">
              <a16:creationId xmlns:a16="http://schemas.microsoft.com/office/drawing/2014/main" id="{00000000-0008-0000-0600-00001A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160900</xdr:rowOff>
    </xdr:from>
    <xdr:ext cx="534377" cy="259045"/>
    <xdr:sp macro="" textlink="">
      <xdr:nvSpPr>
        <xdr:cNvPr id="796" name="貸付金最大値テキスト">
          <a:extLst>
            <a:ext uri="{FF2B5EF4-FFF2-40B4-BE49-F238E27FC236}">
              <a16:creationId xmlns:a16="http://schemas.microsoft.com/office/drawing/2014/main" id="{00000000-0008-0000-0600-00001C030000}"/>
            </a:ext>
          </a:extLst>
        </xdr:cNvPr>
        <xdr:cNvSpPr txBox="1"/>
      </xdr:nvSpPr>
      <xdr:spPr>
        <a:xfrm>
          <a:off x="22212300" y="8390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42773</xdr:rowOff>
    </xdr:from>
    <xdr:to>
      <xdr:col>116</xdr:col>
      <xdr:colOff>152400</xdr:colOff>
      <xdr:row>50</xdr:row>
      <xdr:rowOff>42773</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22072600" y="8615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96312</xdr:rowOff>
    </xdr:from>
    <xdr:to>
      <xdr:col>116</xdr:col>
      <xdr:colOff>63500</xdr:colOff>
      <xdr:row>58</xdr:row>
      <xdr:rowOff>96403</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flipV="1">
          <a:off x="21323300" y="10040412"/>
          <a:ext cx="838200" cy="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54718</xdr:rowOff>
    </xdr:from>
    <xdr:ext cx="469744" cy="259045"/>
    <xdr:sp macro="" textlink="">
      <xdr:nvSpPr>
        <xdr:cNvPr id="799" name="貸付金平均値テキスト">
          <a:extLst>
            <a:ext uri="{FF2B5EF4-FFF2-40B4-BE49-F238E27FC236}">
              <a16:creationId xmlns:a16="http://schemas.microsoft.com/office/drawing/2014/main" id="{00000000-0008-0000-0600-00001F030000}"/>
            </a:ext>
          </a:extLst>
        </xdr:cNvPr>
        <xdr:cNvSpPr txBox="1"/>
      </xdr:nvSpPr>
      <xdr:spPr>
        <a:xfrm>
          <a:off x="22212300" y="96559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31841</xdr:rowOff>
    </xdr:from>
    <xdr:to>
      <xdr:col>116</xdr:col>
      <xdr:colOff>114300</xdr:colOff>
      <xdr:row>57</xdr:row>
      <xdr:rowOff>133441</xdr:rowOff>
    </xdr:to>
    <xdr:sp macro="" textlink="">
      <xdr:nvSpPr>
        <xdr:cNvPr id="800" name="フローチャート: 判断 799">
          <a:extLst>
            <a:ext uri="{FF2B5EF4-FFF2-40B4-BE49-F238E27FC236}">
              <a16:creationId xmlns:a16="http://schemas.microsoft.com/office/drawing/2014/main" id="{00000000-0008-0000-0600-000020030000}"/>
            </a:ext>
          </a:extLst>
        </xdr:cNvPr>
        <xdr:cNvSpPr/>
      </xdr:nvSpPr>
      <xdr:spPr>
        <a:xfrm>
          <a:off x="22110700" y="9804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96266</xdr:rowOff>
    </xdr:from>
    <xdr:to>
      <xdr:col>111</xdr:col>
      <xdr:colOff>177800</xdr:colOff>
      <xdr:row>58</xdr:row>
      <xdr:rowOff>96403</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20434300" y="10040366"/>
          <a:ext cx="889000" cy="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13233</xdr:rowOff>
    </xdr:from>
    <xdr:to>
      <xdr:col>112</xdr:col>
      <xdr:colOff>38100</xdr:colOff>
      <xdr:row>57</xdr:row>
      <xdr:rowOff>114833</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21272500" y="9785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131360</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1088428" y="9561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96038</xdr:rowOff>
    </xdr:from>
    <xdr:to>
      <xdr:col>107</xdr:col>
      <xdr:colOff>50800</xdr:colOff>
      <xdr:row>58</xdr:row>
      <xdr:rowOff>96266</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a:off x="19545300" y="10040138"/>
          <a:ext cx="889000" cy="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4501</xdr:rowOff>
    </xdr:from>
    <xdr:to>
      <xdr:col>107</xdr:col>
      <xdr:colOff>101600</xdr:colOff>
      <xdr:row>57</xdr:row>
      <xdr:rowOff>106101</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20383500" y="9777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122628</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0199428" y="9552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95763</xdr:rowOff>
    </xdr:from>
    <xdr:to>
      <xdr:col>102</xdr:col>
      <xdr:colOff>114300</xdr:colOff>
      <xdr:row>58</xdr:row>
      <xdr:rowOff>96038</xdr:rowOff>
    </xdr:to>
    <xdr:cxnSp macro="">
      <xdr:nvCxnSpPr>
        <xdr:cNvPr id="807" name="直線コネクタ 806">
          <a:extLst>
            <a:ext uri="{FF2B5EF4-FFF2-40B4-BE49-F238E27FC236}">
              <a16:creationId xmlns:a16="http://schemas.microsoft.com/office/drawing/2014/main" id="{00000000-0008-0000-0600-000027030000}"/>
            </a:ext>
          </a:extLst>
        </xdr:cNvPr>
        <xdr:cNvCxnSpPr/>
      </xdr:nvCxnSpPr>
      <xdr:spPr>
        <a:xfrm>
          <a:off x="18656300" y="10039863"/>
          <a:ext cx="889000" cy="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143261</xdr:rowOff>
    </xdr:from>
    <xdr:to>
      <xdr:col>102</xdr:col>
      <xdr:colOff>165100</xdr:colOff>
      <xdr:row>57</xdr:row>
      <xdr:rowOff>73411</xdr:rowOff>
    </xdr:to>
    <xdr:sp macro="" textlink="">
      <xdr:nvSpPr>
        <xdr:cNvPr id="808" name="フローチャート: 判断 807">
          <a:extLst>
            <a:ext uri="{FF2B5EF4-FFF2-40B4-BE49-F238E27FC236}">
              <a16:creationId xmlns:a16="http://schemas.microsoft.com/office/drawing/2014/main" id="{00000000-0008-0000-0600-000028030000}"/>
            </a:ext>
          </a:extLst>
        </xdr:cNvPr>
        <xdr:cNvSpPr/>
      </xdr:nvSpPr>
      <xdr:spPr>
        <a:xfrm>
          <a:off x="19494500" y="9744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89938</xdr:rowOff>
    </xdr:from>
    <xdr:ext cx="469744"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19310428" y="9519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130917</xdr:rowOff>
    </xdr:from>
    <xdr:to>
      <xdr:col>98</xdr:col>
      <xdr:colOff>38100</xdr:colOff>
      <xdr:row>57</xdr:row>
      <xdr:rowOff>61067</xdr:rowOff>
    </xdr:to>
    <xdr:sp macro="" textlink="">
      <xdr:nvSpPr>
        <xdr:cNvPr id="810" name="フローチャート: 判断 809">
          <a:extLst>
            <a:ext uri="{FF2B5EF4-FFF2-40B4-BE49-F238E27FC236}">
              <a16:creationId xmlns:a16="http://schemas.microsoft.com/office/drawing/2014/main" id="{00000000-0008-0000-0600-00002A030000}"/>
            </a:ext>
          </a:extLst>
        </xdr:cNvPr>
        <xdr:cNvSpPr/>
      </xdr:nvSpPr>
      <xdr:spPr>
        <a:xfrm>
          <a:off x="18605500" y="9732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77594</xdr:rowOff>
    </xdr:from>
    <xdr:ext cx="469744"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8421428" y="95073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45512</xdr:rowOff>
    </xdr:from>
    <xdr:to>
      <xdr:col>116</xdr:col>
      <xdr:colOff>114300</xdr:colOff>
      <xdr:row>58</xdr:row>
      <xdr:rowOff>147112</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22110700" y="9989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131889</xdr:rowOff>
    </xdr:from>
    <xdr:ext cx="378565" cy="259045"/>
    <xdr:sp macro="" textlink="">
      <xdr:nvSpPr>
        <xdr:cNvPr id="818" name="貸付金該当値テキスト">
          <a:extLst>
            <a:ext uri="{FF2B5EF4-FFF2-40B4-BE49-F238E27FC236}">
              <a16:creationId xmlns:a16="http://schemas.microsoft.com/office/drawing/2014/main" id="{00000000-0008-0000-0600-000032030000}"/>
            </a:ext>
          </a:extLst>
        </xdr:cNvPr>
        <xdr:cNvSpPr txBox="1"/>
      </xdr:nvSpPr>
      <xdr:spPr>
        <a:xfrm>
          <a:off x="22212300" y="99045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45603</xdr:rowOff>
    </xdr:from>
    <xdr:to>
      <xdr:col>112</xdr:col>
      <xdr:colOff>38100</xdr:colOff>
      <xdr:row>58</xdr:row>
      <xdr:rowOff>147203</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21272500" y="9989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58</xdr:row>
      <xdr:rowOff>138330</xdr:rowOff>
    </xdr:from>
    <xdr:ext cx="378565"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21134017" y="100824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45466</xdr:rowOff>
    </xdr:from>
    <xdr:to>
      <xdr:col>107</xdr:col>
      <xdr:colOff>101600</xdr:colOff>
      <xdr:row>58</xdr:row>
      <xdr:rowOff>147066</xdr:rowOff>
    </xdr:to>
    <xdr:sp macro="" textlink="">
      <xdr:nvSpPr>
        <xdr:cNvPr id="821" name="楕円 820">
          <a:extLst>
            <a:ext uri="{FF2B5EF4-FFF2-40B4-BE49-F238E27FC236}">
              <a16:creationId xmlns:a16="http://schemas.microsoft.com/office/drawing/2014/main" id="{00000000-0008-0000-0600-000035030000}"/>
            </a:ext>
          </a:extLst>
        </xdr:cNvPr>
        <xdr:cNvSpPr/>
      </xdr:nvSpPr>
      <xdr:spPr>
        <a:xfrm>
          <a:off x="20383500" y="9989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58</xdr:row>
      <xdr:rowOff>138193</xdr:rowOff>
    </xdr:from>
    <xdr:ext cx="378565"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20245017" y="100822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45238</xdr:rowOff>
    </xdr:from>
    <xdr:to>
      <xdr:col>102</xdr:col>
      <xdr:colOff>165100</xdr:colOff>
      <xdr:row>58</xdr:row>
      <xdr:rowOff>146838</xdr:rowOff>
    </xdr:to>
    <xdr:sp macro="" textlink="">
      <xdr:nvSpPr>
        <xdr:cNvPr id="823" name="楕円 822">
          <a:extLst>
            <a:ext uri="{FF2B5EF4-FFF2-40B4-BE49-F238E27FC236}">
              <a16:creationId xmlns:a16="http://schemas.microsoft.com/office/drawing/2014/main" id="{00000000-0008-0000-0600-000037030000}"/>
            </a:ext>
          </a:extLst>
        </xdr:cNvPr>
        <xdr:cNvSpPr/>
      </xdr:nvSpPr>
      <xdr:spPr>
        <a:xfrm>
          <a:off x="19494500" y="9989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58</xdr:row>
      <xdr:rowOff>137965</xdr:rowOff>
    </xdr:from>
    <xdr:ext cx="378565"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19356017" y="100820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44963</xdr:rowOff>
    </xdr:from>
    <xdr:to>
      <xdr:col>98</xdr:col>
      <xdr:colOff>38100</xdr:colOff>
      <xdr:row>58</xdr:row>
      <xdr:rowOff>146563</xdr:rowOff>
    </xdr:to>
    <xdr:sp macro="" textlink="">
      <xdr:nvSpPr>
        <xdr:cNvPr id="825" name="楕円 824">
          <a:extLst>
            <a:ext uri="{FF2B5EF4-FFF2-40B4-BE49-F238E27FC236}">
              <a16:creationId xmlns:a16="http://schemas.microsoft.com/office/drawing/2014/main" id="{00000000-0008-0000-0600-000039030000}"/>
            </a:ext>
          </a:extLst>
        </xdr:cNvPr>
        <xdr:cNvSpPr/>
      </xdr:nvSpPr>
      <xdr:spPr>
        <a:xfrm>
          <a:off x="18605500" y="9989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58</xdr:row>
      <xdr:rowOff>137690</xdr:rowOff>
    </xdr:from>
    <xdr:ext cx="378565"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8467017" y="100817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98879</xdr:rowOff>
    </xdr:from>
    <xdr:to>
      <xdr:col>120</xdr:col>
      <xdr:colOff>114300</xdr:colOff>
      <xdr:row>79</xdr:row>
      <xdr:rowOff>98879</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128106</xdr:rowOff>
    </xdr:from>
    <xdr:ext cx="248786"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21970</xdr:rowOff>
    </xdr:from>
    <xdr:ext cx="53129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756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1" name="繰出金グラフ枠">
          <a:extLst>
            <a:ext uri="{FF2B5EF4-FFF2-40B4-BE49-F238E27FC236}">
              <a16:creationId xmlns:a16="http://schemas.microsoft.com/office/drawing/2014/main" id="{00000000-0008-0000-0600-000053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6165</xdr:rowOff>
    </xdr:from>
    <xdr:to>
      <xdr:col>116</xdr:col>
      <xdr:colOff>62864</xdr:colOff>
      <xdr:row>78</xdr:row>
      <xdr:rowOff>42007</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flipV="1">
          <a:off x="22159595" y="12179115"/>
          <a:ext cx="1269" cy="1235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45834</xdr:rowOff>
    </xdr:from>
    <xdr:ext cx="534377" cy="259045"/>
    <xdr:sp macro="" textlink="">
      <xdr:nvSpPr>
        <xdr:cNvPr id="853" name="繰出金最小値テキスト">
          <a:extLst>
            <a:ext uri="{FF2B5EF4-FFF2-40B4-BE49-F238E27FC236}">
              <a16:creationId xmlns:a16="http://schemas.microsoft.com/office/drawing/2014/main" id="{00000000-0008-0000-0600-000055030000}"/>
            </a:ext>
          </a:extLst>
        </xdr:cNvPr>
        <xdr:cNvSpPr txBox="1"/>
      </xdr:nvSpPr>
      <xdr:spPr>
        <a:xfrm>
          <a:off x="22212300" y="13418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42007</xdr:rowOff>
    </xdr:from>
    <xdr:to>
      <xdr:col>116</xdr:col>
      <xdr:colOff>152400</xdr:colOff>
      <xdr:row>78</xdr:row>
      <xdr:rowOff>42007</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a:off x="22072600" y="13415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124292</xdr:rowOff>
    </xdr:from>
    <xdr:ext cx="534377" cy="259045"/>
    <xdr:sp macro="" textlink="">
      <xdr:nvSpPr>
        <xdr:cNvPr id="855" name="繰出金最大値テキスト">
          <a:extLst>
            <a:ext uri="{FF2B5EF4-FFF2-40B4-BE49-F238E27FC236}">
              <a16:creationId xmlns:a16="http://schemas.microsoft.com/office/drawing/2014/main" id="{00000000-0008-0000-0600-000057030000}"/>
            </a:ext>
          </a:extLst>
        </xdr:cNvPr>
        <xdr:cNvSpPr txBox="1"/>
      </xdr:nvSpPr>
      <xdr:spPr>
        <a:xfrm>
          <a:off x="22212300" y="11954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89,678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6165</xdr:rowOff>
    </xdr:from>
    <xdr:to>
      <xdr:col>116</xdr:col>
      <xdr:colOff>152400</xdr:colOff>
      <xdr:row>71</xdr:row>
      <xdr:rowOff>6165</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a:off x="22072600" y="12179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30054</xdr:rowOff>
    </xdr:from>
    <xdr:to>
      <xdr:col>116</xdr:col>
      <xdr:colOff>63500</xdr:colOff>
      <xdr:row>78</xdr:row>
      <xdr:rowOff>42007</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a:off x="21323300" y="13231704"/>
          <a:ext cx="838200" cy="183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94795</xdr:rowOff>
    </xdr:from>
    <xdr:ext cx="534377" cy="259045"/>
    <xdr:sp macro="" textlink="">
      <xdr:nvSpPr>
        <xdr:cNvPr id="858" name="繰出金平均値テキスト">
          <a:extLst>
            <a:ext uri="{FF2B5EF4-FFF2-40B4-BE49-F238E27FC236}">
              <a16:creationId xmlns:a16="http://schemas.microsoft.com/office/drawing/2014/main" id="{00000000-0008-0000-0600-00005A030000}"/>
            </a:ext>
          </a:extLst>
        </xdr:cNvPr>
        <xdr:cNvSpPr txBox="1"/>
      </xdr:nvSpPr>
      <xdr:spPr>
        <a:xfrm>
          <a:off x="22212300" y="127820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71918</xdr:rowOff>
    </xdr:from>
    <xdr:to>
      <xdr:col>116</xdr:col>
      <xdr:colOff>114300</xdr:colOff>
      <xdr:row>76</xdr:row>
      <xdr:rowOff>2068</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22110700" y="12930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30054</xdr:rowOff>
    </xdr:from>
    <xdr:to>
      <xdr:col>111</xdr:col>
      <xdr:colOff>177800</xdr:colOff>
      <xdr:row>77</xdr:row>
      <xdr:rowOff>47003</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flipV="1">
          <a:off x="20434300" y="13231704"/>
          <a:ext cx="889000" cy="16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50413</xdr:rowOff>
    </xdr:from>
    <xdr:to>
      <xdr:col>112</xdr:col>
      <xdr:colOff>38100</xdr:colOff>
      <xdr:row>75</xdr:row>
      <xdr:rowOff>152012</xdr:rowOff>
    </xdr:to>
    <xdr:sp macro="" textlink="">
      <xdr:nvSpPr>
        <xdr:cNvPr id="861" name="フローチャート: 判断 860">
          <a:extLst>
            <a:ext uri="{FF2B5EF4-FFF2-40B4-BE49-F238E27FC236}">
              <a16:creationId xmlns:a16="http://schemas.microsoft.com/office/drawing/2014/main" id="{00000000-0008-0000-0600-00005D030000}"/>
            </a:ext>
          </a:extLst>
        </xdr:cNvPr>
        <xdr:cNvSpPr/>
      </xdr:nvSpPr>
      <xdr:spPr>
        <a:xfrm>
          <a:off x="21272500" y="1290916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168540</xdr:rowOff>
    </xdr:from>
    <xdr:ext cx="534377"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1056111" y="12684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142019</xdr:rowOff>
    </xdr:from>
    <xdr:to>
      <xdr:col>107</xdr:col>
      <xdr:colOff>50800</xdr:colOff>
      <xdr:row>77</xdr:row>
      <xdr:rowOff>47003</xdr:rowOff>
    </xdr:to>
    <xdr:cxnSp macro="">
      <xdr:nvCxnSpPr>
        <xdr:cNvPr id="863" name="直線コネクタ 862">
          <a:extLst>
            <a:ext uri="{FF2B5EF4-FFF2-40B4-BE49-F238E27FC236}">
              <a16:creationId xmlns:a16="http://schemas.microsoft.com/office/drawing/2014/main" id="{00000000-0008-0000-0600-00005F030000}"/>
            </a:ext>
          </a:extLst>
        </xdr:cNvPr>
        <xdr:cNvCxnSpPr/>
      </xdr:nvCxnSpPr>
      <xdr:spPr>
        <a:xfrm>
          <a:off x="19545300" y="13172219"/>
          <a:ext cx="889000" cy="76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45058</xdr:rowOff>
    </xdr:from>
    <xdr:to>
      <xdr:col>107</xdr:col>
      <xdr:colOff>101600</xdr:colOff>
      <xdr:row>75</xdr:row>
      <xdr:rowOff>146658</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20383500" y="12903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163185</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0167111" y="12679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136500</xdr:rowOff>
    </xdr:from>
    <xdr:to>
      <xdr:col>102</xdr:col>
      <xdr:colOff>114300</xdr:colOff>
      <xdr:row>76</xdr:row>
      <xdr:rowOff>142019</xdr:rowOff>
    </xdr:to>
    <xdr:cxnSp macro="">
      <xdr:nvCxnSpPr>
        <xdr:cNvPr id="866" name="直線コネクタ 865">
          <a:extLst>
            <a:ext uri="{FF2B5EF4-FFF2-40B4-BE49-F238E27FC236}">
              <a16:creationId xmlns:a16="http://schemas.microsoft.com/office/drawing/2014/main" id="{00000000-0008-0000-0600-000062030000}"/>
            </a:ext>
          </a:extLst>
        </xdr:cNvPr>
        <xdr:cNvCxnSpPr/>
      </xdr:nvCxnSpPr>
      <xdr:spPr>
        <a:xfrm>
          <a:off x="18656300" y="13166700"/>
          <a:ext cx="889000" cy="5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33007</xdr:rowOff>
    </xdr:from>
    <xdr:to>
      <xdr:col>102</xdr:col>
      <xdr:colOff>165100</xdr:colOff>
      <xdr:row>75</xdr:row>
      <xdr:rowOff>134607</xdr:rowOff>
    </xdr:to>
    <xdr:sp macro="" textlink="">
      <xdr:nvSpPr>
        <xdr:cNvPr id="867" name="フローチャート: 判断 866">
          <a:extLst>
            <a:ext uri="{FF2B5EF4-FFF2-40B4-BE49-F238E27FC236}">
              <a16:creationId xmlns:a16="http://schemas.microsoft.com/office/drawing/2014/main" id="{00000000-0008-0000-0600-000063030000}"/>
            </a:ext>
          </a:extLst>
        </xdr:cNvPr>
        <xdr:cNvSpPr/>
      </xdr:nvSpPr>
      <xdr:spPr>
        <a:xfrm>
          <a:off x="19494500" y="1289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151134</xdr:rowOff>
    </xdr:from>
    <xdr:ext cx="534377"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19278111" y="12666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52830</xdr:rowOff>
    </xdr:from>
    <xdr:to>
      <xdr:col>98</xdr:col>
      <xdr:colOff>38100</xdr:colOff>
      <xdr:row>75</xdr:row>
      <xdr:rowOff>154431</xdr:rowOff>
    </xdr:to>
    <xdr:sp macro="" textlink="">
      <xdr:nvSpPr>
        <xdr:cNvPr id="869" name="フローチャート: 判断 868">
          <a:extLst>
            <a:ext uri="{FF2B5EF4-FFF2-40B4-BE49-F238E27FC236}">
              <a16:creationId xmlns:a16="http://schemas.microsoft.com/office/drawing/2014/main" id="{00000000-0008-0000-0600-000065030000}"/>
            </a:ext>
          </a:extLst>
        </xdr:cNvPr>
        <xdr:cNvSpPr/>
      </xdr:nvSpPr>
      <xdr:spPr>
        <a:xfrm>
          <a:off x="18605500" y="1291158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170957</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8389111" y="12686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162657</xdr:rowOff>
    </xdr:from>
    <xdr:to>
      <xdr:col>116</xdr:col>
      <xdr:colOff>114300</xdr:colOff>
      <xdr:row>78</xdr:row>
      <xdr:rowOff>92807</xdr:rowOff>
    </xdr:to>
    <xdr:sp macro="" textlink="">
      <xdr:nvSpPr>
        <xdr:cNvPr id="876" name="楕円 875">
          <a:extLst>
            <a:ext uri="{FF2B5EF4-FFF2-40B4-BE49-F238E27FC236}">
              <a16:creationId xmlns:a16="http://schemas.microsoft.com/office/drawing/2014/main" id="{00000000-0008-0000-0600-00006C030000}"/>
            </a:ext>
          </a:extLst>
        </xdr:cNvPr>
        <xdr:cNvSpPr/>
      </xdr:nvSpPr>
      <xdr:spPr>
        <a:xfrm>
          <a:off x="22110700" y="13364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77584</xdr:rowOff>
    </xdr:from>
    <xdr:ext cx="534377" cy="259045"/>
    <xdr:sp macro="" textlink="">
      <xdr:nvSpPr>
        <xdr:cNvPr id="877" name="繰出金該当値テキスト">
          <a:extLst>
            <a:ext uri="{FF2B5EF4-FFF2-40B4-BE49-F238E27FC236}">
              <a16:creationId xmlns:a16="http://schemas.microsoft.com/office/drawing/2014/main" id="{00000000-0008-0000-0600-00006D030000}"/>
            </a:ext>
          </a:extLst>
        </xdr:cNvPr>
        <xdr:cNvSpPr txBox="1"/>
      </xdr:nvSpPr>
      <xdr:spPr>
        <a:xfrm>
          <a:off x="22212300" y="13279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150704</xdr:rowOff>
    </xdr:from>
    <xdr:to>
      <xdr:col>112</xdr:col>
      <xdr:colOff>38100</xdr:colOff>
      <xdr:row>77</xdr:row>
      <xdr:rowOff>80854</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21272500" y="13180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71981</xdr:rowOff>
    </xdr:from>
    <xdr:ext cx="534377"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21056111" y="13273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167653</xdr:rowOff>
    </xdr:from>
    <xdr:to>
      <xdr:col>107</xdr:col>
      <xdr:colOff>101600</xdr:colOff>
      <xdr:row>77</xdr:row>
      <xdr:rowOff>97803</xdr:rowOff>
    </xdr:to>
    <xdr:sp macro="" textlink="">
      <xdr:nvSpPr>
        <xdr:cNvPr id="880" name="楕円 879">
          <a:extLst>
            <a:ext uri="{FF2B5EF4-FFF2-40B4-BE49-F238E27FC236}">
              <a16:creationId xmlns:a16="http://schemas.microsoft.com/office/drawing/2014/main" id="{00000000-0008-0000-0600-000070030000}"/>
            </a:ext>
          </a:extLst>
        </xdr:cNvPr>
        <xdr:cNvSpPr/>
      </xdr:nvSpPr>
      <xdr:spPr>
        <a:xfrm>
          <a:off x="20383500" y="13197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88930</xdr:rowOff>
    </xdr:from>
    <xdr:ext cx="534377"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20167111" y="13290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91219</xdr:rowOff>
    </xdr:from>
    <xdr:to>
      <xdr:col>102</xdr:col>
      <xdr:colOff>165100</xdr:colOff>
      <xdr:row>77</xdr:row>
      <xdr:rowOff>21369</xdr:rowOff>
    </xdr:to>
    <xdr:sp macro="" textlink="">
      <xdr:nvSpPr>
        <xdr:cNvPr id="882" name="楕円 881">
          <a:extLst>
            <a:ext uri="{FF2B5EF4-FFF2-40B4-BE49-F238E27FC236}">
              <a16:creationId xmlns:a16="http://schemas.microsoft.com/office/drawing/2014/main" id="{00000000-0008-0000-0600-000072030000}"/>
            </a:ext>
          </a:extLst>
        </xdr:cNvPr>
        <xdr:cNvSpPr/>
      </xdr:nvSpPr>
      <xdr:spPr>
        <a:xfrm>
          <a:off x="19494500" y="13121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12496</xdr:rowOff>
    </xdr:from>
    <xdr:ext cx="534377"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19278111" y="13214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85700</xdr:rowOff>
    </xdr:from>
    <xdr:to>
      <xdr:col>98</xdr:col>
      <xdr:colOff>38100</xdr:colOff>
      <xdr:row>77</xdr:row>
      <xdr:rowOff>15850</xdr:rowOff>
    </xdr:to>
    <xdr:sp macro="" textlink="">
      <xdr:nvSpPr>
        <xdr:cNvPr id="884" name="楕円 883">
          <a:extLst>
            <a:ext uri="{FF2B5EF4-FFF2-40B4-BE49-F238E27FC236}">
              <a16:creationId xmlns:a16="http://schemas.microsoft.com/office/drawing/2014/main" id="{00000000-0008-0000-0600-000074030000}"/>
            </a:ext>
          </a:extLst>
        </xdr:cNvPr>
        <xdr:cNvSpPr/>
      </xdr:nvSpPr>
      <xdr:spPr>
        <a:xfrm>
          <a:off x="18605500" y="1311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6977</xdr:rowOff>
    </xdr:from>
    <xdr:ext cx="534377"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8389111" y="13208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7" name="テキスト ボックス 896">
          <a:extLst>
            <a:ext uri="{FF2B5EF4-FFF2-40B4-BE49-F238E27FC236}">
              <a16:creationId xmlns:a16="http://schemas.microsoft.com/office/drawing/2014/main" id="{00000000-0008-0000-0600-000081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9" name="テキスト ボックス 898">
          <a:extLst>
            <a:ext uri="{FF2B5EF4-FFF2-40B4-BE49-F238E27FC236}">
              <a16:creationId xmlns:a16="http://schemas.microsoft.com/office/drawing/2014/main" id="{00000000-0008-0000-0600-000083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0" name="前年度繰上充用金グラフ枠">
          <a:extLst>
            <a:ext uri="{FF2B5EF4-FFF2-40B4-BE49-F238E27FC236}">
              <a16:creationId xmlns:a16="http://schemas.microsoft.com/office/drawing/2014/main" id="{00000000-0008-0000-0600-000084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2" name="前年度繰上充用金最小値テキスト">
          <a:extLst>
            <a:ext uri="{FF2B5EF4-FFF2-40B4-BE49-F238E27FC236}">
              <a16:creationId xmlns:a16="http://schemas.microsoft.com/office/drawing/2014/main" id="{00000000-0008-0000-0600-000086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4" name="前年度繰上充用金最大値テキスト">
          <a:extLst>
            <a:ext uri="{FF2B5EF4-FFF2-40B4-BE49-F238E27FC236}">
              <a16:creationId xmlns:a16="http://schemas.microsoft.com/office/drawing/2014/main" id="{00000000-0008-0000-0600-000088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7" name="前年度繰上充用金平均値テキスト">
          <a:extLst>
            <a:ext uri="{FF2B5EF4-FFF2-40B4-BE49-F238E27FC236}">
              <a16:creationId xmlns:a16="http://schemas.microsoft.com/office/drawing/2014/main" id="{00000000-0008-0000-0600-00008B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0" name="フローチャート: 判断 909">
          <a:extLst>
            <a:ext uri="{FF2B5EF4-FFF2-40B4-BE49-F238E27FC236}">
              <a16:creationId xmlns:a16="http://schemas.microsoft.com/office/drawing/2014/main" id="{00000000-0008-0000-0600-00008E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5" name="直線コネクタ 914">
          <a:extLst>
            <a:ext uri="{FF2B5EF4-FFF2-40B4-BE49-F238E27FC236}">
              <a16:creationId xmlns:a16="http://schemas.microsoft.com/office/drawing/2014/main" id="{00000000-0008-0000-0600-000093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6" name="フローチャート: 判断 915">
          <a:extLst>
            <a:ext uri="{FF2B5EF4-FFF2-40B4-BE49-F238E27FC236}">
              <a16:creationId xmlns:a16="http://schemas.microsoft.com/office/drawing/2014/main" id="{00000000-0008-0000-0600-000094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8" name="フローチャート: 判断 917">
          <a:extLst>
            <a:ext uri="{FF2B5EF4-FFF2-40B4-BE49-F238E27FC236}">
              <a16:creationId xmlns:a16="http://schemas.microsoft.com/office/drawing/2014/main" id="{00000000-0008-0000-0600-000096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5" name="楕円 924">
          <a:extLst>
            <a:ext uri="{FF2B5EF4-FFF2-40B4-BE49-F238E27FC236}">
              <a16:creationId xmlns:a16="http://schemas.microsoft.com/office/drawing/2014/main" id="{00000000-0008-0000-0600-00009D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6" name="前年度繰上充用金該当値テキスト">
          <a:extLst>
            <a:ext uri="{FF2B5EF4-FFF2-40B4-BE49-F238E27FC236}">
              <a16:creationId xmlns:a16="http://schemas.microsoft.com/office/drawing/2014/main" id="{00000000-0008-0000-0600-00009E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1" name="楕円 930">
          <a:extLst>
            <a:ext uri="{FF2B5EF4-FFF2-40B4-BE49-F238E27FC236}">
              <a16:creationId xmlns:a16="http://schemas.microsoft.com/office/drawing/2014/main" id="{00000000-0008-0000-0600-0000A3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3" name="楕円 932">
          <a:extLst>
            <a:ext uri="{FF2B5EF4-FFF2-40B4-BE49-F238E27FC236}">
              <a16:creationId xmlns:a16="http://schemas.microsoft.com/office/drawing/2014/main" id="{00000000-0008-0000-0600-0000A5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5" name="正方形/長方形 934">
          <a:extLst>
            <a:ext uri="{FF2B5EF4-FFF2-40B4-BE49-F238E27FC236}">
              <a16:creationId xmlns:a16="http://schemas.microsoft.com/office/drawing/2014/main" id="{00000000-0008-0000-0600-0000A7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6" name="正方形/長方形 935">
          <a:extLst>
            <a:ext uri="{FF2B5EF4-FFF2-40B4-BE49-F238E27FC236}">
              <a16:creationId xmlns:a16="http://schemas.microsoft.com/office/drawing/2014/main" id="{00000000-0008-0000-0600-0000A8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7" name="テキスト ボックス 936">
          <a:extLst>
            <a:ext uri="{FF2B5EF4-FFF2-40B4-BE49-F238E27FC236}">
              <a16:creationId xmlns:a16="http://schemas.microsoft.com/office/drawing/2014/main" id="{00000000-0008-0000-0600-0000A9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における住民一人当たりのコストは５５，６６１円となっており、類似団体平均と比較して低い水準で推移している。指定管理者制度の導入や直営から委託への移行、働き方改革に伴う業務の見直しによる時間外勤務の削減などにより人件費の削減に努めている。反対に、物件費における住民一人当たりのコストは８６，９１９円となっており、類似団体平均と比較して高い水準で推移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補助費における住民一人当たりのコストは６２，８２８円となっており、類似団体平均と比較して高くなっている。消防やごみ処理などの事務に係る一部事務組合への負担金、病院事業や下水道事業に係る公営企業への負担金等が多いた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積立金における住民一人当たりのコストは８１，０８２円となっており、類似団体平均と比較して高い水準で推移している。本市は税収の多くは法人税等であり、景気や災害等の影響を受けやすいため、積立てによる財源を確保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投資及び出資金における住民一人当たりのコストが１２，５２３円となっているのは、下水道事業が法適化したことによる出資金の増によるものである。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愛知県みよし市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61,145
58,980
32.19
29,917,390
27,620,031
1,780,301
18,037,571
6,165,526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55118</xdr:rowOff>
    </xdr:from>
    <xdr:to>
      <xdr:col>24</xdr:col>
      <xdr:colOff>62865</xdr:colOff>
      <xdr:row>39</xdr:row>
      <xdr:rowOff>17018</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370068"/>
          <a:ext cx="127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20845</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707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17018</xdr:rowOff>
    </xdr:from>
    <xdr:to>
      <xdr:col>24</xdr:col>
      <xdr:colOff>152400</xdr:colOff>
      <xdr:row>39</xdr:row>
      <xdr:rowOff>17018</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703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1795</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145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5,572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55118</xdr:rowOff>
    </xdr:from>
    <xdr:to>
      <xdr:col>24</xdr:col>
      <xdr:colOff>152400</xdr:colOff>
      <xdr:row>31</xdr:row>
      <xdr:rowOff>55118</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370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59690</xdr:rowOff>
    </xdr:from>
    <xdr:to>
      <xdr:col>24</xdr:col>
      <xdr:colOff>63500</xdr:colOff>
      <xdr:row>35</xdr:row>
      <xdr:rowOff>75311</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3797300" y="6060440"/>
          <a:ext cx="838200" cy="15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153433</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1541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3556</xdr:rowOff>
    </xdr:from>
    <xdr:to>
      <xdr:col>24</xdr:col>
      <xdr:colOff>114300</xdr:colOff>
      <xdr:row>36</xdr:row>
      <xdr:rowOff>105156</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175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59690</xdr:rowOff>
    </xdr:from>
    <xdr:to>
      <xdr:col>19</xdr:col>
      <xdr:colOff>177800</xdr:colOff>
      <xdr:row>35</xdr:row>
      <xdr:rowOff>82169</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908300" y="6060440"/>
          <a:ext cx="889000" cy="22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2413</xdr:rowOff>
    </xdr:from>
    <xdr:to>
      <xdr:col>20</xdr:col>
      <xdr:colOff>38100</xdr:colOff>
      <xdr:row>36</xdr:row>
      <xdr:rowOff>104013</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174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95140</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6267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55880</xdr:rowOff>
    </xdr:from>
    <xdr:to>
      <xdr:col>15</xdr:col>
      <xdr:colOff>50800</xdr:colOff>
      <xdr:row>35</xdr:row>
      <xdr:rowOff>82169</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6056630"/>
          <a:ext cx="889000" cy="26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7747</xdr:rowOff>
    </xdr:from>
    <xdr:to>
      <xdr:col>15</xdr:col>
      <xdr:colOff>101600</xdr:colOff>
      <xdr:row>36</xdr:row>
      <xdr:rowOff>109347</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179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100474</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6272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127127</xdr:rowOff>
    </xdr:from>
    <xdr:to>
      <xdr:col>10</xdr:col>
      <xdr:colOff>114300</xdr:colOff>
      <xdr:row>35</xdr:row>
      <xdr:rowOff>55880</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5956427"/>
          <a:ext cx="889000" cy="100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128524</xdr:rowOff>
    </xdr:from>
    <xdr:to>
      <xdr:col>10</xdr:col>
      <xdr:colOff>165100</xdr:colOff>
      <xdr:row>36</xdr:row>
      <xdr:rowOff>58674</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129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49801</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6222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86614</xdr:rowOff>
    </xdr:from>
    <xdr:to>
      <xdr:col>6</xdr:col>
      <xdr:colOff>38100</xdr:colOff>
      <xdr:row>36</xdr:row>
      <xdr:rowOff>16764</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0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7891</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6180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24511</xdr:rowOff>
    </xdr:from>
    <xdr:to>
      <xdr:col>24</xdr:col>
      <xdr:colOff>114300</xdr:colOff>
      <xdr:row>35</xdr:row>
      <xdr:rowOff>126111</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025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47388</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876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8890</xdr:rowOff>
    </xdr:from>
    <xdr:to>
      <xdr:col>20</xdr:col>
      <xdr:colOff>38100</xdr:colOff>
      <xdr:row>35</xdr:row>
      <xdr:rowOff>110490</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009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127017</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5784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31369</xdr:rowOff>
    </xdr:from>
    <xdr:to>
      <xdr:col>15</xdr:col>
      <xdr:colOff>101600</xdr:colOff>
      <xdr:row>35</xdr:row>
      <xdr:rowOff>132969</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032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149496</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5807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5080</xdr:rowOff>
    </xdr:from>
    <xdr:to>
      <xdr:col>10</xdr:col>
      <xdr:colOff>165100</xdr:colOff>
      <xdr:row>35</xdr:row>
      <xdr:rowOff>106680</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005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123207</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5781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76327</xdr:rowOff>
    </xdr:from>
    <xdr:to>
      <xdr:col>6</xdr:col>
      <xdr:colOff>38100</xdr:colOff>
      <xdr:row>35</xdr:row>
      <xdr:rowOff>6477</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5905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23004</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5680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a:extLst>
            <a:ext uri="{FF2B5EF4-FFF2-40B4-BE49-F238E27FC236}">
              <a16:creationId xmlns:a16="http://schemas.microsoft.com/office/drawing/2014/main" id="{00000000-0008-0000-07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107367</xdr:rowOff>
    </xdr:from>
    <xdr:to>
      <xdr:col>24</xdr:col>
      <xdr:colOff>62865</xdr:colOff>
      <xdr:row>58</xdr:row>
      <xdr:rowOff>3861</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flipV="1">
          <a:off x="4633595" y="8851317"/>
          <a:ext cx="1270" cy="1096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7688</xdr:rowOff>
    </xdr:from>
    <xdr:ext cx="534377" cy="259045"/>
    <xdr:sp macro="" textlink="">
      <xdr:nvSpPr>
        <xdr:cNvPr id="112" name="総務費最小値テキスト">
          <a:extLst>
            <a:ext uri="{FF2B5EF4-FFF2-40B4-BE49-F238E27FC236}">
              <a16:creationId xmlns:a16="http://schemas.microsoft.com/office/drawing/2014/main" id="{00000000-0008-0000-0700-000070000000}"/>
            </a:ext>
          </a:extLst>
        </xdr:cNvPr>
        <xdr:cNvSpPr txBox="1"/>
      </xdr:nvSpPr>
      <xdr:spPr>
        <a:xfrm>
          <a:off x="4686300" y="9951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3861</xdr:rowOff>
    </xdr:from>
    <xdr:to>
      <xdr:col>24</xdr:col>
      <xdr:colOff>152400</xdr:colOff>
      <xdr:row>58</xdr:row>
      <xdr:rowOff>3861</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4546600" y="99479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54044</xdr:rowOff>
    </xdr:from>
    <xdr:ext cx="599010" cy="259045"/>
    <xdr:sp macro="" textlink="">
      <xdr:nvSpPr>
        <xdr:cNvPr id="114" name="総務費最大値テキスト">
          <a:extLst>
            <a:ext uri="{FF2B5EF4-FFF2-40B4-BE49-F238E27FC236}">
              <a16:creationId xmlns:a16="http://schemas.microsoft.com/office/drawing/2014/main" id="{00000000-0008-0000-0700-000072000000}"/>
            </a:ext>
          </a:extLst>
        </xdr:cNvPr>
        <xdr:cNvSpPr txBox="1"/>
      </xdr:nvSpPr>
      <xdr:spPr>
        <a:xfrm>
          <a:off x="4686300" y="8626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269,572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107367</xdr:rowOff>
    </xdr:from>
    <xdr:to>
      <xdr:col>24</xdr:col>
      <xdr:colOff>152400</xdr:colOff>
      <xdr:row>51</xdr:row>
      <xdr:rowOff>107367</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8851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99106</xdr:rowOff>
    </xdr:from>
    <xdr:to>
      <xdr:col>24</xdr:col>
      <xdr:colOff>63500</xdr:colOff>
      <xdr:row>56</xdr:row>
      <xdr:rowOff>99347</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flipV="1">
          <a:off x="3797300" y="9700306"/>
          <a:ext cx="838200" cy="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129579</xdr:rowOff>
    </xdr:from>
    <xdr:ext cx="534377" cy="259045"/>
    <xdr:sp macro="" textlink="">
      <xdr:nvSpPr>
        <xdr:cNvPr id="117" name="総務費平均値テキスト">
          <a:extLst>
            <a:ext uri="{FF2B5EF4-FFF2-40B4-BE49-F238E27FC236}">
              <a16:creationId xmlns:a16="http://schemas.microsoft.com/office/drawing/2014/main" id="{00000000-0008-0000-0700-000075000000}"/>
            </a:ext>
          </a:extLst>
        </xdr:cNvPr>
        <xdr:cNvSpPr txBox="1"/>
      </xdr:nvSpPr>
      <xdr:spPr>
        <a:xfrm>
          <a:off x="4686300" y="97307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151152</xdr:rowOff>
    </xdr:from>
    <xdr:to>
      <xdr:col>24</xdr:col>
      <xdr:colOff>114300</xdr:colOff>
      <xdr:row>57</xdr:row>
      <xdr:rowOff>81302</xdr:rowOff>
    </xdr:to>
    <xdr:sp macro="" textlink="">
      <xdr:nvSpPr>
        <xdr:cNvPr id="118" name="フローチャート: 判断 117">
          <a:extLst>
            <a:ext uri="{FF2B5EF4-FFF2-40B4-BE49-F238E27FC236}">
              <a16:creationId xmlns:a16="http://schemas.microsoft.com/office/drawing/2014/main" id="{00000000-0008-0000-0700-000076000000}"/>
            </a:ext>
          </a:extLst>
        </xdr:cNvPr>
        <xdr:cNvSpPr/>
      </xdr:nvSpPr>
      <xdr:spPr>
        <a:xfrm>
          <a:off x="4584700" y="9752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99347</xdr:rowOff>
    </xdr:from>
    <xdr:to>
      <xdr:col>19</xdr:col>
      <xdr:colOff>177800</xdr:colOff>
      <xdr:row>56</xdr:row>
      <xdr:rowOff>114102</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flipV="1">
          <a:off x="2908300" y="9700547"/>
          <a:ext cx="889000" cy="14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157544</xdr:rowOff>
    </xdr:from>
    <xdr:to>
      <xdr:col>20</xdr:col>
      <xdr:colOff>38100</xdr:colOff>
      <xdr:row>57</xdr:row>
      <xdr:rowOff>87694</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3746500" y="9758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78821</xdr:rowOff>
    </xdr:from>
    <xdr:ext cx="534377" cy="259045"/>
    <xdr:sp macro="" textlink="">
      <xdr:nvSpPr>
        <xdr:cNvPr id="121" name="テキスト ボックス 120">
          <a:extLst>
            <a:ext uri="{FF2B5EF4-FFF2-40B4-BE49-F238E27FC236}">
              <a16:creationId xmlns:a16="http://schemas.microsoft.com/office/drawing/2014/main" id="{00000000-0008-0000-0700-000079000000}"/>
            </a:ext>
          </a:extLst>
        </xdr:cNvPr>
        <xdr:cNvSpPr txBox="1"/>
      </xdr:nvSpPr>
      <xdr:spPr>
        <a:xfrm>
          <a:off x="3530111" y="9851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114102</xdr:rowOff>
    </xdr:from>
    <xdr:to>
      <xdr:col>15</xdr:col>
      <xdr:colOff>50800</xdr:colOff>
      <xdr:row>56</xdr:row>
      <xdr:rowOff>121531</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flipV="1">
          <a:off x="2019300" y="9715302"/>
          <a:ext cx="889000" cy="7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11195</xdr:rowOff>
    </xdr:from>
    <xdr:to>
      <xdr:col>15</xdr:col>
      <xdr:colOff>101600</xdr:colOff>
      <xdr:row>57</xdr:row>
      <xdr:rowOff>112795</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2857500" y="9783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103922</xdr:rowOff>
    </xdr:from>
    <xdr:ext cx="534377"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2641111" y="9876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86779</xdr:rowOff>
    </xdr:from>
    <xdr:to>
      <xdr:col>10</xdr:col>
      <xdr:colOff>114300</xdr:colOff>
      <xdr:row>56</xdr:row>
      <xdr:rowOff>121531</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a:off x="1130300" y="9687979"/>
          <a:ext cx="889000" cy="34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156021</xdr:rowOff>
    </xdr:from>
    <xdr:to>
      <xdr:col>10</xdr:col>
      <xdr:colOff>165100</xdr:colOff>
      <xdr:row>57</xdr:row>
      <xdr:rowOff>86171</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1968500" y="9757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77298</xdr:rowOff>
    </xdr:from>
    <xdr:ext cx="534377"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1752111" y="9849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12525</xdr:rowOff>
    </xdr:from>
    <xdr:to>
      <xdr:col>6</xdr:col>
      <xdr:colOff>38100</xdr:colOff>
      <xdr:row>57</xdr:row>
      <xdr:rowOff>114125</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079500" y="978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105252</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863111" y="9877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48306</xdr:rowOff>
    </xdr:from>
    <xdr:to>
      <xdr:col>24</xdr:col>
      <xdr:colOff>114300</xdr:colOff>
      <xdr:row>56</xdr:row>
      <xdr:rowOff>149906</xdr:rowOff>
    </xdr:to>
    <xdr:sp macro="" textlink="">
      <xdr:nvSpPr>
        <xdr:cNvPr id="135" name="楕円 134">
          <a:extLst>
            <a:ext uri="{FF2B5EF4-FFF2-40B4-BE49-F238E27FC236}">
              <a16:creationId xmlns:a16="http://schemas.microsoft.com/office/drawing/2014/main" id="{00000000-0008-0000-0700-000087000000}"/>
            </a:ext>
          </a:extLst>
        </xdr:cNvPr>
        <xdr:cNvSpPr/>
      </xdr:nvSpPr>
      <xdr:spPr>
        <a:xfrm>
          <a:off x="4584700" y="9649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71183</xdr:rowOff>
    </xdr:from>
    <xdr:ext cx="534377" cy="259045"/>
    <xdr:sp macro="" textlink="">
      <xdr:nvSpPr>
        <xdr:cNvPr id="136" name="総務費該当値テキスト">
          <a:extLst>
            <a:ext uri="{FF2B5EF4-FFF2-40B4-BE49-F238E27FC236}">
              <a16:creationId xmlns:a16="http://schemas.microsoft.com/office/drawing/2014/main" id="{00000000-0008-0000-0700-000088000000}"/>
            </a:ext>
          </a:extLst>
        </xdr:cNvPr>
        <xdr:cNvSpPr txBox="1"/>
      </xdr:nvSpPr>
      <xdr:spPr>
        <a:xfrm>
          <a:off x="4686300" y="9500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48547</xdr:rowOff>
    </xdr:from>
    <xdr:to>
      <xdr:col>20</xdr:col>
      <xdr:colOff>38100</xdr:colOff>
      <xdr:row>56</xdr:row>
      <xdr:rowOff>150147</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3746500" y="9649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166674</xdr:rowOff>
    </xdr:from>
    <xdr:ext cx="534377"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3530111" y="9424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63302</xdr:rowOff>
    </xdr:from>
    <xdr:to>
      <xdr:col>15</xdr:col>
      <xdr:colOff>101600</xdr:colOff>
      <xdr:row>56</xdr:row>
      <xdr:rowOff>164902</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2857500" y="9664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9979</xdr:rowOff>
    </xdr:from>
    <xdr:ext cx="534377"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2641111" y="9439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70731</xdr:rowOff>
    </xdr:from>
    <xdr:to>
      <xdr:col>10</xdr:col>
      <xdr:colOff>165100</xdr:colOff>
      <xdr:row>57</xdr:row>
      <xdr:rowOff>881</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1968500" y="9671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17408</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1752111" y="9447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35979</xdr:rowOff>
    </xdr:from>
    <xdr:to>
      <xdr:col>6</xdr:col>
      <xdr:colOff>38100</xdr:colOff>
      <xdr:row>56</xdr:row>
      <xdr:rowOff>137579</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079500" y="9637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154106</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863111" y="9412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7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167252</xdr:rowOff>
    </xdr:from>
    <xdr:to>
      <xdr:col>24</xdr:col>
      <xdr:colOff>62865</xdr:colOff>
      <xdr:row>78</xdr:row>
      <xdr:rowOff>87100</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2168752"/>
          <a:ext cx="1270" cy="1291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90927</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4640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87100</xdr:rowOff>
    </xdr:from>
    <xdr:to>
      <xdr:col>24</xdr:col>
      <xdr:colOff>152400</xdr:colOff>
      <xdr:row>78</xdr:row>
      <xdr:rowOff>87100</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46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113929</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19439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225,469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167252</xdr:rowOff>
    </xdr:from>
    <xdr:to>
      <xdr:col>24</xdr:col>
      <xdr:colOff>152400</xdr:colOff>
      <xdr:row>70</xdr:row>
      <xdr:rowOff>167252</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2168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9038</xdr:rowOff>
    </xdr:from>
    <xdr:to>
      <xdr:col>24</xdr:col>
      <xdr:colOff>63500</xdr:colOff>
      <xdr:row>78</xdr:row>
      <xdr:rowOff>35883</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3797300" y="13382138"/>
          <a:ext cx="838200" cy="26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158215</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284551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135338</xdr:rowOff>
    </xdr:from>
    <xdr:to>
      <xdr:col>24</xdr:col>
      <xdr:colOff>114300</xdr:colOff>
      <xdr:row>76</xdr:row>
      <xdr:rowOff>65487</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299408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35883</xdr:rowOff>
    </xdr:from>
    <xdr:to>
      <xdr:col>19</xdr:col>
      <xdr:colOff>177800</xdr:colOff>
      <xdr:row>78</xdr:row>
      <xdr:rowOff>53834</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908300" y="13408983"/>
          <a:ext cx="889000" cy="17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24696</xdr:rowOff>
    </xdr:from>
    <xdr:to>
      <xdr:col>20</xdr:col>
      <xdr:colOff>38100</xdr:colOff>
      <xdr:row>76</xdr:row>
      <xdr:rowOff>126296</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305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142823</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28301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133691</xdr:rowOff>
    </xdr:from>
    <xdr:to>
      <xdr:col>15</xdr:col>
      <xdr:colOff>50800</xdr:colOff>
      <xdr:row>78</xdr:row>
      <xdr:rowOff>53834</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a:off x="2019300" y="13335341"/>
          <a:ext cx="889000" cy="91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2446</xdr:rowOff>
    </xdr:from>
    <xdr:to>
      <xdr:col>15</xdr:col>
      <xdr:colOff>101600</xdr:colOff>
      <xdr:row>76</xdr:row>
      <xdr:rowOff>104046</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3032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120573</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2807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133691</xdr:rowOff>
    </xdr:from>
    <xdr:to>
      <xdr:col>10</xdr:col>
      <xdr:colOff>114300</xdr:colOff>
      <xdr:row>78</xdr:row>
      <xdr:rowOff>88374</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1130300" y="13335341"/>
          <a:ext cx="889000" cy="126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120577</xdr:rowOff>
    </xdr:from>
    <xdr:to>
      <xdr:col>10</xdr:col>
      <xdr:colOff>165100</xdr:colOff>
      <xdr:row>76</xdr:row>
      <xdr:rowOff>50727</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2979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67254</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2754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122406</xdr:rowOff>
    </xdr:from>
    <xdr:to>
      <xdr:col>6</xdr:col>
      <xdr:colOff>38100</xdr:colOff>
      <xdr:row>77</xdr:row>
      <xdr:rowOff>52556</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152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69083</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2927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129688</xdr:rowOff>
    </xdr:from>
    <xdr:to>
      <xdr:col>24</xdr:col>
      <xdr:colOff>114300</xdr:colOff>
      <xdr:row>78</xdr:row>
      <xdr:rowOff>59838</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3331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44615</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32462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156533</xdr:rowOff>
    </xdr:from>
    <xdr:to>
      <xdr:col>20</xdr:col>
      <xdr:colOff>38100</xdr:colOff>
      <xdr:row>78</xdr:row>
      <xdr:rowOff>86683</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3358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77810</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34509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3034</xdr:rowOff>
    </xdr:from>
    <xdr:to>
      <xdr:col>15</xdr:col>
      <xdr:colOff>101600</xdr:colOff>
      <xdr:row>78</xdr:row>
      <xdr:rowOff>104634</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3376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95761</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34688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82891</xdr:rowOff>
    </xdr:from>
    <xdr:to>
      <xdr:col>10</xdr:col>
      <xdr:colOff>165100</xdr:colOff>
      <xdr:row>78</xdr:row>
      <xdr:rowOff>13041</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3284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4168</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3377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37574</xdr:rowOff>
    </xdr:from>
    <xdr:to>
      <xdr:col>6</xdr:col>
      <xdr:colOff>38100</xdr:colOff>
      <xdr:row>78</xdr:row>
      <xdr:rowOff>139174</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3410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130301</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3503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衛生費グラフ枠">
          <a:extLst>
            <a:ext uri="{FF2B5EF4-FFF2-40B4-BE49-F238E27FC236}">
              <a16:creationId xmlns:a16="http://schemas.microsoft.com/office/drawing/2014/main" id="{00000000-0008-0000-0700-0000E2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92</xdr:row>
      <xdr:rowOff>25719</xdr:rowOff>
    </xdr:from>
    <xdr:to>
      <xdr:col>24</xdr:col>
      <xdr:colOff>62865</xdr:colOff>
      <xdr:row>99</xdr:row>
      <xdr:rowOff>6128</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flipV="1">
          <a:off x="4633595" y="15799119"/>
          <a:ext cx="1270" cy="1180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9955</xdr:rowOff>
    </xdr:from>
    <xdr:ext cx="534377" cy="259045"/>
    <xdr:sp macro="" textlink="">
      <xdr:nvSpPr>
        <xdr:cNvPr id="228" name="衛生費最小値テキスト">
          <a:extLst>
            <a:ext uri="{FF2B5EF4-FFF2-40B4-BE49-F238E27FC236}">
              <a16:creationId xmlns:a16="http://schemas.microsoft.com/office/drawing/2014/main" id="{00000000-0008-0000-0700-0000E4000000}"/>
            </a:ext>
          </a:extLst>
        </xdr:cNvPr>
        <xdr:cNvSpPr txBox="1"/>
      </xdr:nvSpPr>
      <xdr:spPr>
        <a:xfrm>
          <a:off x="4686300" y="16983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6128</xdr:rowOff>
    </xdr:from>
    <xdr:to>
      <xdr:col>24</xdr:col>
      <xdr:colOff>152400</xdr:colOff>
      <xdr:row>99</xdr:row>
      <xdr:rowOff>6128</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4546600" y="16979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143846</xdr:rowOff>
    </xdr:from>
    <xdr:ext cx="534377" cy="259045"/>
    <xdr:sp macro="" textlink="">
      <xdr:nvSpPr>
        <xdr:cNvPr id="230" name="衛生費最大値テキスト">
          <a:extLst>
            <a:ext uri="{FF2B5EF4-FFF2-40B4-BE49-F238E27FC236}">
              <a16:creationId xmlns:a16="http://schemas.microsoft.com/office/drawing/2014/main" id="{00000000-0008-0000-0700-0000E6000000}"/>
            </a:ext>
          </a:extLst>
        </xdr:cNvPr>
        <xdr:cNvSpPr txBox="1"/>
      </xdr:nvSpPr>
      <xdr:spPr>
        <a:xfrm>
          <a:off x="4686300" y="15574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69,986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92</xdr:row>
      <xdr:rowOff>25719</xdr:rowOff>
    </xdr:from>
    <xdr:to>
      <xdr:col>24</xdr:col>
      <xdr:colOff>152400</xdr:colOff>
      <xdr:row>92</xdr:row>
      <xdr:rowOff>25719</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5799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10770</xdr:rowOff>
    </xdr:from>
    <xdr:to>
      <xdr:col>24</xdr:col>
      <xdr:colOff>63500</xdr:colOff>
      <xdr:row>96</xdr:row>
      <xdr:rowOff>62753</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flipV="1">
          <a:off x="3797300" y="16469970"/>
          <a:ext cx="838200" cy="51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163751</xdr:rowOff>
    </xdr:from>
    <xdr:ext cx="534377" cy="259045"/>
    <xdr:sp macro="" textlink="">
      <xdr:nvSpPr>
        <xdr:cNvPr id="233" name="衛生費平均値テキスト">
          <a:extLst>
            <a:ext uri="{FF2B5EF4-FFF2-40B4-BE49-F238E27FC236}">
              <a16:creationId xmlns:a16="http://schemas.microsoft.com/office/drawing/2014/main" id="{00000000-0008-0000-0700-0000E9000000}"/>
            </a:ext>
          </a:extLst>
        </xdr:cNvPr>
        <xdr:cNvSpPr txBox="1"/>
      </xdr:nvSpPr>
      <xdr:spPr>
        <a:xfrm>
          <a:off x="4686300" y="164515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13874</xdr:rowOff>
    </xdr:from>
    <xdr:to>
      <xdr:col>24</xdr:col>
      <xdr:colOff>114300</xdr:colOff>
      <xdr:row>96</xdr:row>
      <xdr:rowOff>115474</xdr:rowOff>
    </xdr:to>
    <xdr:sp macro="" textlink="">
      <xdr:nvSpPr>
        <xdr:cNvPr id="234" name="フローチャート: 判断 233">
          <a:extLst>
            <a:ext uri="{FF2B5EF4-FFF2-40B4-BE49-F238E27FC236}">
              <a16:creationId xmlns:a16="http://schemas.microsoft.com/office/drawing/2014/main" id="{00000000-0008-0000-0700-0000EA000000}"/>
            </a:ext>
          </a:extLst>
        </xdr:cNvPr>
        <xdr:cNvSpPr/>
      </xdr:nvSpPr>
      <xdr:spPr>
        <a:xfrm>
          <a:off x="4584700" y="16473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163635</xdr:rowOff>
    </xdr:from>
    <xdr:to>
      <xdr:col>19</xdr:col>
      <xdr:colOff>177800</xdr:colOff>
      <xdr:row>96</xdr:row>
      <xdr:rowOff>62753</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2908300" y="16451385"/>
          <a:ext cx="889000" cy="70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22720</xdr:rowOff>
    </xdr:from>
    <xdr:to>
      <xdr:col>20</xdr:col>
      <xdr:colOff>38100</xdr:colOff>
      <xdr:row>96</xdr:row>
      <xdr:rowOff>124320</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3746500" y="1648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115447</xdr:rowOff>
    </xdr:from>
    <xdr:ext cx="534377" cy="259045"/>
    <xdr:sp macro="" textlink="">
      <xdr:nvSpPr>
        <xdr:cNvPr id="237" name="テキスト ボックス 236">
          <a:extLst>
            <a:ext uri="{FF2B5EF4-FFF2-40B4-BE49-F238E27FC236}">
              <a16:creationId xmlns:a16="http://schemas.microsoft.com/office/drawing/2014/main" id="{00000000-0008-0000-0700-0000ED000000}"/>
            </a:ext>
          </a:extLst>
        </xdr:cNvPr>
        <xdr:cNvSpPr txBox="1"/>
      </xdr:nvSpPr>
      <xdr:spPr>
        <a:xfrm>
          <a:off x="3530111" y="16574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163635</xdr:rowOff>
    </xdr:from>
    <xdr:to>
      <xdr:col>15</xdr:col>
      <xdr:colOff>50800</xdr:colOff>
      <xdr:row>96</xdr:row>
      <xdr:rowOff>28074</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2019300" y="16451385"/>
          <a:ext cx="889000" cy="35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75070</xdr:rowOff>
    </xdr:from>
    <xdr:to>
      <xdr:col>15</xdr:col>
      <xdr:colOff>101600</xdr:colOff>
      <xdr:row>97</xdr:row>
      <xdr:rowOff>5220</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2857500" y="1653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167797</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2641111" y="16626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112085</xdr:rowOff>
    </xdr:from>
    <xdr:to>
      <xdr:col>10</xdr:col>
      <xdr:colOff>114300</xdr:colOff>
      <xdr:row>96</xdr:row>
      <xdr:rowOff>28074</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a:off x="1130300" y="16399835"/>
          <a:ext cx="889000" cy="87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68120</xdr:rowOff>
    </xdr:from>
    <xdr:to>
      <xdr:col>10</xdr:col>
      <xdr:colOff>165100</xdr:colOff>
      <xdr:row>96</xdr:row>
      <xdr:rowOff>169720</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1968500" y="16527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160847</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1752111" y="16620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29327</xdr:rowOff>
    </xdr:from>
    <xdr:to>
      <xdr:col>6</xdr:col>
      <xdr:colOff>38100</xdr:colOff>
      <xdr:row>96</xdr:row>
      <xdr:rowOff>130927</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079500" y="16488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122054</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863111" y="16581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131420</xdr:rowOff>
    </xdr:from>
    <xdr:to>
      <xdr:col>24</xdr:col>
      <xdr:colOff>114300</xdr:colOff>
      <xdr:row>96</xdr:row>
      <xdr:rowOff>61570</xdr:rowOff>
    </xdr:to>
    <xdr:sp macro="" textlink="">
      <xdr:nvSpPr>
        <xdr:cNvPr id="251" name="楕円 250">
          <a:extLst>
            <a:ext uri="{FF2B5EF4-FFF2-40B4-BE49-F238E27FC236}">
              <a16:creationId xmlns:a16="http://schemas.microsoft.com/office/drawing/2014/main" id="{00000000-0008-0000-0700-0000FB000000}"/>
            </a:ext>
          </a:extLst>
        </xdr:cNvPr>
        <xdr:cNvSpPr/>
      </xdr:nvSpPr>
      <xdr:spPr>
        <a:xfrm>
          <a:off x="4584700" y="16419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154297</xdr:rowOff>
    </xdr:from>
    <xdr:ext cx="534377" cy="259045"/>
    <xdr:sp macro="" textlink="">
      <xdr:nvSpPr>
        <xdr:cNvPr id="252" name="衛生費該当値テキスト">
          <a:extLst>
            <a:ext uri="{FF2B5EF4-FFF2-40B4-BE49-F238E27FC236}">
              <a16:creationId xmlns:a16="http://schemas.microsoft.com/office/drawing/2014/main" id="{00000000-0008-0000-0700-0000FC000000}"/>
            </a:ext>
          </a:extLst>
        </xdr:cNvPr>
        <xdr:cNvSpPr txBox="1"/>
      </xdr:nvSpPr>
      <xdr:spPr>
        <a:xfrm>
          <a:off x="4686300" y="16270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11953</xdr:rowOff>
    </xdr:from>
    <xdr:to>
      <xdr:col>20</xdr:col>
      <xdr:colOff>38100</xdr:colOff>
      <xdr:row>96</xdr:row>
      <xdr:rowOff>113553</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3746500" y="16471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130080</xdr:rowOff>
    </xdr:from>
    <xdr:ext cx="534377"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3530111" y="16246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112835</xdr:rowOff>
    </xdr:from>
    <xdr:to>
      <xdr:col>15</xdr:col>
      <xdr:colOff>101600</xdr:colOff>
      <xdr:row>96</xdr:row>
      <xdr:rowOff>42985</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2857500" y="16400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59512</xdr:rowOff>
    </xdr:from>
    <xdr:ext cx="534377"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2641111" y="16175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148724</xdr:rowOff>
    </xdr:from>
    <xdr:to>
      <xdr:col>10</xdr:col>
      <xdr:colOff>165100</xdr:colOff>
      <xdr:row>96</xdr:row>
      <xdr:rowOff>78874</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1968500" y="16436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95401</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1752111" y="16211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61285</xdr:rowOff>
    </xdr:from>
    <xdr:to>
      <xdr:col>6</xdr:col>
      <xdr:colOff>38100</xdr:colOff>
      <xdr:row>95</xdr:row>
      <xdr:rowOff>162885</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079500" y="16349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7962</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863111" y="16124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25400</xdr:rowOff>
    </xdr:from>
    <xdr:to>
      <xdr:col>59</xdr:col>
      <xdr:colOff>50800</xdr:colOff>
      <xdr:row>38</xdr:row>
      <xdr:rowOff>25400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54627</xdr:rowOff>
    </xdr:from>
    <xdr:ext cx="248786" cy="259045"/>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355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82550</xdr:rowOff>
    </xdr:from>
    <xdr:to>
      <xdr:col>59</xdr:col>
      <xdr:colOff>50800</xdr:colOff>
      <xdr:row>31</xdr:row>
      <xdr:rowOff>82550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111777</xdr:rowOff>
    </xdr:from>
    <xdr:ext cx="53129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072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9" name="労働費グラフ枠">
          <a:extLst>
            <a:ext uri="{FF2B5EF4-FFF2-40B4-BE49-F238E27FC236}">
              <a16:creationId xmlns:a16="http://schemas.microsoft.com/office/drawing/2014/main" id="{00000000-0008-0000-0700-000017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133642</xdr:rowOff>
    </xdr:from>
    <xdr:to>
      <xdr:col>54</xdr:col>
      <xdr:colOff>189865</xdr:colOff>
      <xdr:row>38</xdr:row>
      <xdr:rowOff>25400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flipV="1">
          <a:off x="10475595" y="5277142"/>
          <a:ext cx="1270" cy="12633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29227</xdr:rowOff>
    </xdr:from>
    <xdr:ext cx="249299" cy="259045"/>
    <xdr:sp macro="" textlink="">
      <xdr:nvSpPr>
        <xdr:cNvPr id="281" name="労働費最小値テキスト">
          <a:extLst>
            <a:ext uri="{FF2B5EF4-FFF2-40B4-BE49-F238E27FC236}">
              <a16:creationId xmlns:a16="http://schemas.microsoft.com/office/drawing/2014/main" id="{00000000-0008-0000-0700-000019010000}"/>
            </a:ext>
          </a:extLst>
        </xdr:cNvPr>
        <xdr:cNvSpPr txBox="1"/>
      </xdr:nvSpPr>
      <xdr:spPr>
        <a:xfrm>
          <a:off x="10528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25400</xdr:rowOff>
    </xdr:from>
    <xdr:to>
      <xdr:col>55</xdr:col>
      <xdr:colOff>88900</xdr:colOff>
      <xdr:row>38</xdr:row>
      <xdr:rowOff>25400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10388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80319</xdr:rowOff>
    </xdr:from>
    <xdr:ext cx="534377" cy="259045"/>
    <xdr:sp macro="" textlink="">
      <xdr:nvSpPr>
        <xdr:cNvPr id="283" name="労働費最大値テキスト">
          <a:extLst>
            <a:ext uri="{FF2B5EF4-FFF2-40B4-BE49-F238E27FC236}">
              <a16:creationId xmlns:a16="http://schemas.microsoft.com/office/drawing/2014/main" id="{00000000-0008-0000-0700-00001B010000}"/>
            </a:ext>
          </a:extLst>
        </xdr:cNvPr>
        <xdr:cNvSpPr txBox="1"/>
      </xdr:nvSpPr>
      <xdr:spPr>
        <a:xfrm>
          <a:off x="10528300" y="5052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22,106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133642</xdr:rowOff>
    </xdr:from>
    <xdr:to>
      <xdr:col>55</xdr:col>
      <xdr:colOff>88900</xdr:colOff>
      <xdr:row>30</xdr:row>
      <xdr:rowOff>133642</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10388600" y="5277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15970</xdr:rowOff>
    </xdr:from>
    <xdr:to>
      <xdr:col>55</xdr:col>
      <xdr:colOff>0</xdr:colOff>
      <xdr:row>38</xdr:row>
      <xdr:rowOff>16084</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9639300" y="6531070"/>
          <a:ext cx="838200" cy="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90974</xdr:rowOff>
    </xdr:from>
    <xdr:ext cx="469744" cy="259045"/>
    <xdr:sp macro="" textlink="">
      <xdr:nvSpPr>
        <xdr:cNvPr id="286" name="労働費平均値テキスト">
          <a:extLst>
            <a:ext uri="{FF2B5EF4-FFF2-40B4-BE49-F238E27FC236}">
              <a16:creationId xmlns:a16="http://schemas.microsoft.com/office/drawing/2014/main" id="{00000000-0008-0000-0700-00001E010000}"/>
            </a:ext>
          </a:extLst>
        </xdr:cNvPr>
        <xdr:cNvSpPr txBox="1"/>
      </xdr:nvSpPr>
      <xdr:spPr>
        <a:xfrm>
          <a:off x="10528300" y="62631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68097</xdr:rowOff>
    </xdr:from>
    <xdr:to>
      <xdr:col>55</xdr:col>
      <xdr:colOff>50800</xdr:colOff>
      <xdr:row>37</xdr:row>
      <xdr:rowOff>169697</xdr:rowOff>
    </xdr:to>
    <xdr:sp macro="" textlink="">
      <xdr:nvSpPr>
        <xdr:cNvPr id="287" name="フローチャート: 判断 286">
          <a:extLst>
            <a:ext uri="{FF2B5EF4-FFF2-40B4-BE49-F238E27FC236}">
              <a16:creationId xmlns:a16="http://schemas.microsoft.com/office/drawing/2014/main" id="{00000000-0008-0000-0700-00001F010000}"/>
            </a:ext>
          </a:extLst>
        </xdr:cNvPr>
        <xdr:cNvSpPr/>
      </xdr:nvSpPr>
      <xdr:spPr>
        <a:xfrm>
          <a:off x="10426700" y="6411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15970</xdr:rowOff>
    </xdr:from>
    <xdr:to>
      <xdr:col>50</xdr:col>
      <xdr:colOff>114300</xdr:colOff>
      <xdr:row>38</xdr:row>
      <xdr:rowOff>16142</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flipV="1">
          <a:off x="8750300" y="6531070"/>
          <a:ext cx="889000" cy="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63811</xdr:rowOff>
    </xdr:from>
    <xdr:to>
      <xdr:col>50</xdr:col>
      <xdr:colOff>165100</xdr:colOff>
      <xdr:row>37</xdr:row>
      <xdr:rowOff>165412</xdr:rowOff>
    </xdr:to>
    <xdr:sp macro="" textlink="">
      <xdr:nvSpPr>
        <xdr:cNvPr id="289" name="フローチャート: 判断 288">
          <a:extLst>
            <a:ext uri="{FF2B5EF4-FFF2-40B4-BE49-F238E27FC236}">
              <a16:creationId xmlns:a16="http://schemas.microsoft.com/office/drawing/2014/main" id="{00000000-0008-0000-0700-000021010000}"/>
            </a:ext>
          </a:extLst>
        </xdr:cNvPr>
        <xdr:cNvSpPr/>
      </xdr:nvSpPr>
      <xdr:spPr>
        <a:xfrm>
          <a:off x="9588500" y="640746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10488</xdr:rowOff>
    </xdr:from>
    <xdr:ext cx="469744" cy="259045"/>
    <xdr:sp macro="" textlink="">
      <xdr:nvSpPr>
        <xdr:cNvPr id="290" name="テキスト ボックス 289">
          <a:extLst>
            <a:ext uri="{FF2B5EF4-FFF2-40B4-BE49-F238E27FC236}">
              <a16:creationId xmlns:a16="http://schemas.microsoft.com/office/drawing/2014/main" id="{00000000-0008-0000-0700-000022010000}"/>
            </a:ext>
          </a:extLst>
        </xdr:cNvPr>
        <xdr:cNvSpPr txBox="1"/>
      </xdr:nvSpPr>
      <xdr:spPr>
        <a:xfrm>
          <a:off x="9404428" y="6182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13627</xdr:rowOff>
    </xdr:from>
    <xdr:to>
      <xdr:col>45</xdr:col>
      <xdr:colOff>177800</xdr:colOff>
      <xdr:row>38</xdr:row>
      <xdr:rowOff>16142</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7861300" y="6528727"/>
          <a:ext cx="889000" cy="2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62611</xdr:rowOff>
    </xdr:from>
    <xdr:to>
      <xdr:col>46</xdr:col>
      <xdr:colOff>38100</xdr:colOff>
      <xdr:row>37</xdr:row>
      <xdr:rowOff>164211</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8699500" y="6406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9288</xdr:rowOff>
    </xdr:from>
    <xdr:ext cx="469744" cy="259045"/>
    <xdr:sp macro="" textlink="">
      <xdr:nvSpPr>
        <xdr:cNvPr id="293" name="テキスト ボックス 292">
          <a:extLst>
            <a:ext uri="{FF2B5EF4-FFF2-40B4-BE49-F238E27FC236}">
              <a16:creationId xmlns:a16="http://schemas.microsoft.com/office/drawing/2014/main" id="{00000000-0008-0000-0700-000025010000}"/>
            </a:ext>
          </a:extLst>
        </xdr:cNvPr>
        <xdr:cNvSpPr txBox="1"/>
      </xdr:nvSpPr>
      <xdr:spPr>
        <a:xfrm>
          <a:off x="8515428" y="6181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13627</xdr:rowOff>
    </xdr:from>
    <xdr:to>
      <xdr:col>41</xdr:col>
      <xdr:colOff>50800</xdr:colOff>
      <xdr:row>38</xdr:row>
      <xdr:rowOff>20313</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flipV="1">
          <a:off x="6972300" y="6528727"/>
          <a:ext cx="889000" cy="6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55296</xdr:rowOff>
    </xdr:from>
    <xdr:to>
      <xdr:col>41</xdr:col>
      <xdr:colOff>101600</xdr:colOff>
      <xdr:row>37</xdr:row>
      <xdr:rowOff>156896</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7810500" y="6398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1973</xdr:rowOff>
    </xdr:from>
    <xdr:ext cx="469744"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7626428" y="6174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54267</xdr:rowOff>
    </xdr:from>
    <xdr:to>
      <xdr:col>36</xdr:col>
      <xdr:colOff>165100</xdr:colOff>
      <xdr:row>37</xdr:row>
      <xdr:rowOff>155867</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6921500" y="6397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944</xdr:rowOff>
    </xdr:from>
    <xdr:ext cx="469744"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6737428" y="6173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136735</xdr:rowOff>
    </xdr:from>
    <xdr:to>
      <xdr:col>55</xdr:col>
      <xdr:colOff>50800</xdr:colOff>
      <xdr:row>38</xdr:row>
      <xdr:rowOff>66884</xdr:rowOff>
    </xdr:to>
    <xdr:sp macro="" textlink="">
      <xdr:nvSpPr>
        <xdr:cNvPr id="304" name="楕円 303">
          <a:extLst>
            <a:ext uri="{FF2B5EF4-FFF2-40B4-BE49-F238E27FC236}">
              <a16:creationId xmlns:a16="http://schemas.microsoft.com/office/drawing/2014/main" id="{00000000-0008-0000-0700-000030010000}"/>
            </a:ext>
          </a:extLst>
        </xdr:cNvPr>
        <xdr:cNvSpPr/>
      </xdr:nvSpPr>
      <xdr:spPr>
        <a:xfrm>
          <a:off x="10426700" y="648038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51662</xdr:rowOff>
    </xdr:from>
    <xdr:ext cx="378565" cy="259045"/>
    <xdr:sp macro="" textlink="">
      <xdr:nvSpPr>
        <xdr:cNvPr id="305" name="労働費該当値テキスト">
          <a:extLst>
            <a:ext uri="{FF2B5EF4-FFF2-40B4-BE49-F238E27FC236}">
              <a16:creationId xmlns:a16="http://schemas.microsoft.com/office/drawing/2014/main" id="{00000000-0008-0000-0700-000031010000}"/>
            </a:ext>
          </a:extLst>
        </xdr:cNvPr>
        <xdr:cNvSpPr txBox="1"/>
      </xdr:nvSpPr>
      <xdr:spPr>
        <a:xfrm>
          <a:off x="10528300" y="63953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136620</xdr:rowOff>
    </xdr:from>
    <xdr:to>
      <xdr:col>50</xdr:col>
      <xdr:colOff>165100</xdr:colOff>
      <xdr:row>38</xdr:row>
      <xdr:rowOff>66770</xdr:rowOff>
    </xdr:to>
    <xdr:sp macro="" textlink="">
      <xdr:nvSpPr>
        <xdr:cNvPr id="306" name="楕円 305">
          <a:extLst>
            <a:ext uri="{FF2B5EF4-FFF2-40B4-BE49-F238E27FC236}">
              <a16:creationId xmlns:a16="http://schemas.microsoft.com/office/drawing/2014/main" id="{00000000-0008-0000-0700-000032010000}"/>
            </a:ext>
          </a:extLst>
        </xdr:cNvPr>
        <xdr:cNvSpPr/>
      </xdr:nvSpPr>
      <xdr:spPr>
        <a:xfrm>
          <a:off x="9588500" y="6480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57897</xdr:rowOff>
    </xdr:from>
    <xdr:ext cx="378565"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9450017" y="65729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136792</xdr:rowOff>
    </xdr:from>
    <xdr:to>
      <xdr:col>46</xdr:col>
      <xdr:colOff>38100</xdr:colOff>
      <xdr:row>38</xdr:row>
      <xdr:rowOff>66942</xdr:rowOff>
    </xdr:to>
    <xdr:sp macro="" textlink="">
      <xdr:nvSpPr>
        <xdr:cNvPr id="308" name="楕円 307">
          <a:extLst>
            <a:ext uri="{FF2B5EF4-FFF2-40B4-BE49-F238E27FC236}">
              <a16:creationId xmlns:a16="http://schemas.microsoft.com/office/drawing/2014/main" id="{00000000-0008-0000-0700-000034010000}"/>
            </a:ext>
          </a:extLst>
        </xdr:cNvPr>
        <xdr:cNvSpPr/>
      </xdr:nvSpPr>
      <xdr:spPr>
        <a:xfrm>
          <a:off x="8699500" y="6480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58069</xdr:rowOff>
    </xdr:from>
    <xdr:ext cx="378565"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8561017" y="65731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134277</xdr:rowOff>
    </xdr:from>
    <xdr:to>
      <xdr:col>41</xdr:col>
      <xdr:colOff>101600</xdr:colOff>
      <xdr:row>38</xdr:row>
      <xdr:rowOff>64427</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7810500" y="6477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55554</xdr:rowOff>
    </xdr:from>
    <xdr:ext cx="378565"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7672017" y="65706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140963</xdr:rowOff>
    </xdr:from>
    <xdr:to>
      <xdr:col>36</xdr:col>
      <xdr:colOff>165100</xdr:colOff>
      <xdr:row>38</xdr:row>
      <xdr:rowOff>71113</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6921500" y="6484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147833</xdr:colOff>
      <xdr:row>38</xdr:row>
      <xdr:rowOff>62240</xdr:rowOff>
    </xdr:from>
    <xdr:ext cx="313932"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6815333" y="657734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4" name="正方形/長方形 313">
          <a:extLst>
            <a:ext uri="{FF2B5EF4-FFF2-40B4-BE49-F238E27FC236}">
              <a16:creationId xmlns:a16="http://schemas.microsoft.com/office/drawing/2014/main" id="{00000000-0008-0000-0700-00003A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5" name="正方形/長方形 314">
          <a:extLst>
            <a:ext uri="{FF2B5EF4-FFF2-40B4-BE49-F238E27FC236}">
              <a16:creationId xmlns:a16="http://schemas.microsoft.com/office/drawing/2014/main" id="{00000000-0008-0000-0700-00003B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2" name="テキスト ボックス 321">
          <a:extLst>
            <a:ext uri="{FF2B5EF4-FFF2-40B4-BE49-F238E27FC236}">
              <a16:creationId xmlns:a16="http://schemas.microsoft.com/office/drawing/2014/main" id="{00000000-0008-0000-0700-000042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3" name="直線コネクタ 322">
          <a:extLst>
            <a:ext uri="{FF2B5EF4-FFF2-40B4-BE49-F238E27FC236}">
              <a16:creationId xmlns:a16="http://schemas.microsoft.com/office/drawing/2014/main" id="{00000000-0008-0000-0700-000043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4" name="直線コネクタ 323">
          <a:extLst>
            <a:ext uri="{FF2B5EF4-FFF2-40B4-BE49-F238E27FC236}">
              <a16:creationId xmlns:a16="http://schemas.microsoft.com/office/drawing/2014/main" id="{00000000-0008-0000-0700-000044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5" name="テキスト ボックス 324">
          <a:extLst>
            <a:ext uri="{FF2B5EF4-FFF2-40B4-BE49-F238E27FC236}">
              <a16:creationId xmlns:a16="http://schemas.microsoft.com/office/drawing/2014/main" id="{00000000-0008-0000-0700-000045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6" name="直線コネクタ 325">
          <a:extLst>
            <a:ext uri="{FF2B5EF4-FFF2-40B4-BE49-F238E27FC236}">
              <a16:creationId xmlns:a16="http://schemas.microsoft.com/office/drawing/2014/main" id="{00000000-0008-0000-0700-000046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27" name="テキスト ボックス 326">
          <a:extLst>
            <a:ext uri="{FF2B5EF4-FFF2-40B4-BE49-F238E27FC236}">
              <a16:creationId xmlns:a16="http://schemas.microsoft.com/office/drawing/2014/main" id="{00000000-0008-0000-0700-000047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農林水産業費グラフ枠">
          <a:extLst>
            <a:ext uri="{FF2B5EF4-FFF2-40B4-BE49-F238E27FC236}">
              <a16:creationId xmlns:a16="http://schemas.microsoft.com/office/drawing/2014/main" id="{00000000-0008-0000-0700-000052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149998</xdr:rowOff>
    </xdr:from>
    <xdr:to>
      <xdr:col>54</xdr:col>
      <xdr:colOff>189865</xdr:colOff>
      <xdr:row>59</xdr:row>
      <xdr:rowOff>91944</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flipV="1">
          <a:off x="10475595" y="8722498"/>
          <a:ext cx="1270" cy="1484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95771</xdr:rowOff>
    </xdr:from>
    <xdr:ext cx="378565" cy="259045"/>
    <xdr:sp macro="" textlink="">
      <xdr:nvSpPr>
        <xdr:cNvPr id="340" name="農林水産業費最小値テキスト">
          <a:extLst>
            <a:ext uri="{FF2B5EF4-FFF2-40B4-BE49-F238E27FC236}">
              <a16:creationId xmlns:a16="http://schemas.microsoft.com/office/drawing/2014/main" id="{00000000-0008-0000-0700-000054010000}"/>
            </a:ext>
          </a:extLst>
        </xdr:cNvPr>
        <xdr:cNvSpPr txBox="1"/>
      </xdr:nvSpPr>
      <xdr:spPr>
        <a:xfrm>
          <a:off x="10528300" y="102113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91944</xdr:rowOff>
    </xdr:from>
    <xdr:to>
      <xdr:col>55</xdr:col>
      <xdr:colOff>88900</xdr:colOff>
      <xdr:row>59</xdr:row>
      <xdr:rowOff>91944</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10388600" y="10207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96675</xdr:rowOff>
    </xdr:from>
    <xdr:ext cx="599010" cy="259045"/>
    <xdr:sp macro="" textlink="">
      <xdr:nvSpPr>
        <xdr:cNvPr id="342" name="農林水産業費最大値テキスト">
          <a:extLst>
            <a:ext uri="{FF2B5EF4-FFF2-40B4-BE49-F238E27FC236}">
              <a16:creationId xmlns:a16="http://schemas.microsoft.com/office/drawing/2014/main" id="{00000000-0008-0000-0700-000056010000}"/>
            </a:ext>
          </a:extLst>
        </xdr:cNvPr>
        <xdr:cNvSpPr txBox="1"/>
      </xdr:nvSpPr>
      <xdr:spPr>
        <a:xfrm>
          <a:off x="10528300" y="8497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137,054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149998</xdr:rowOff>
    </xdr:from>
    <xdr:to>
      <xdr:col>55</xdr:col>
      <xdr:colOff>88900</xdr:colOff>
      <xdr:row>50</xdr:row>
      <xdr:rowOff>149998</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10388600" y="8722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151293</xdr:rowOff>
    </xdr:from>
    <xdr:to>
      <xdr:col>55</xdr:col>
      <xdr:colOff>0</xdr:colOff>
      <xdr:row>58</xdr:row>
      <xdr:rowOff>157585</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9639300" y="10095393"/>
          <a:ext cx="838200" cy="6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94773</xdr:rowOff>
    </xdr:from>
    <xdr:ext cx="534377" cy="259045"/>
    <xdr:sp macro="" textlink="">
      <xdr:nvSpPr>
        <xdr:cNvPr id="345" name="農林水産業費平均値テキスト">
          <a:extLst>
            <a:ext uri="{FF2B5EF4-FFF2-40B4-BE49-F238E27FC236}">
              <a16:creationId xmlns:a16="http://schemas.microsoft.com/office/drawing/2014/main" id="{00000000-0008-0000-0700-000059010000}"/>
            </a:ext>
          </a:extLst>
        </xdr:cNvPr>
        <xdr:cNvSpPr txBox="1"/>
      </xdr:nvSpPr>
      <xdr:spPr>
        <a:xfrm>
          <a:off x="10528300" y="98674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71896</xdr:rowOff>
    </xdr:from>
    <xdr:to>
      <xdr:col>55</xdr:col>
      <xdr:colOff>50800</xdr:colOff>
      <xdr:row>59</xdr:row>
      <xdr:rowOff>2046</xdr:rowOff>
    </xdr:to>
    <xdr:sp macro="" textlink="">
      <xdr:nvSpPr>
        <xdr:cNvPr id="346" name="フローチャート: 判断 345">
          <a:extLst>
            <a:ext uri="{FF2B5EF4-FFF2-40B4-BE49-F238E27FC236}">
              <a16:creationId xmlns:a16="http://schemas.microsoft.com/office/drawing/2014/main" id="{00000000-0008-0000-0700-00005A010000}"/>
            </a:ext>
          </a:extLst>
        </xdr:cNvPr>
        <xdr:cNvSpPr/>
      </xdr:nvSpPr>
      <xdr:spPr>
        <a:xfrm>
          <a:off x="10426700" y="10015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127084</xdr:rowOff>
    </xdr:from>
    <xdr:to>
      <xdr:col>50</xdr:col>
      <xdr:colOff>114300</xdr:colOff>
      <xdr:row>58</xdr:row>
      <xdr:rowOff>151293</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8750300" y="10071184"/>
          <a:ext cx="889000" cy="24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80376</xdr:rowOff>
    </xdr:from>
    <xdr:to>
      <xdr:col>50</xdr:col>
      <xdr:colOff>165100</xdr:colOff>
      <xdr:row>59</xdr:row>
      <xdr:rowOff>10526</xdr:rowOff>
    </xdr:to>
    <xdr:sp macro=""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9588500" y="10024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27053</xdr:rowOff>
    </xdr:from>
    <xdr:ext cx="534377" cy="259045"/>
    <xdr:sp macro="" textlink="">
      <xdr:nvSpPr>
        <xdr:cNvPr id="349" name="テキスト ボックス 348">
          <a:extLst>
            <a:ext uri="{FF2B5EF4-FFF2-40B4-BE49-F238E27FC236}">
              <a16:creationId xmlns:a16="http://schemas.microsoft.com/office/drawing/2014/main" id="{00000000-0008-0000-0700-00005D010000}"/>
            </a:ext>
          </a:extLst>
        </xdr:cNvPr>
        <xdr:cNvSpPr txBox="1"/>
      </xdr:nvSpPr>
      <xdr:spPr>
        <a:xfrm>
          <a:off x="9372111" y="9799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127084</xdr:rowOff>
    </xdr:from>
    <xdr:to>
      <xdr:col>45</xdr:col>
      <xdr:colOff>177800</xdr:colOff>
      <xdr:row>58</xdr:row>
      <xdr:rowOff>138198</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flipV="1">
          <a:off x="7861300" y="10071184"/>
          <a:ext cx="889000" cy="11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82749</xdr:rowOff>
    </xdr:from>
    <xdr:to>
      <xdr:col>46</xdr:col>
      <xdr:colOff>38100</xdr:colOff>
      <xdr:row>59</xdr:row>
      <xdr:rowOff>12899</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8699500" y="10026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4026</xdr:rowOff>
    </xdr:from>
    <xdr:ext cx="534377"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8483111" y="10119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138198</xdr:rowOff>
    </xdr:from>
    <xdr:to>
      <xdr:col>41</xdr:col>
      <xdr:colOff>50800</xdr:colOff>
      <xdr:row>58</xdr:row>
      <xdr:rowOff>155321</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flipV="1">
          <a:off x="6972300" y="10082298"/>
          <a:ext cx="889000" cy="17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79571</xdr:rowOff>
    </xdr:from>
    <xdr:to>
      <xdr:col>41</xdr:col>
      <xdr:colOff>101600</xdr:colOff>
      <xdr:row>59</xdr:row>
      <xdr:rowOff>9721</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7810500" y="10023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26248</xdr:rowOff>
    </xdr:from>
    <xdr:ext cx="534377"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7594111" y="9798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91763</xdr:rowOff>
    </xdr:from>
    <xdr:to>
      <xdr:col>36</xdr:col>
      <xdr:colOff>165100</xdr:colOff>
      <xdr:row>59</xdr:row>
      <xdr:rowOff>21913</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6921500" y="10035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38440</xdr:rowOff>
    </xdr:from>
    <xdr:ext cx="534377"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6705111" y="9811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106785</xdr:rowOff>
    </xdr:from>
    <xdr:to>
      <xdr:col>55</xdr:col>
      <xdr:colOff>50800</xdr:colOff>
      <xdr:row>59</xdr:row>
      <xdr:rowOff>36935</xdr:rowOff>
    </xdr:to>
    <xdr:sp macro="" textlink="">
      <xdr:nvSpPr>
        <xdr:cNvPr id="363" name="楕円 362">
          <a:extLst>
            <a:ext uri="{FF2B5EF4-FFF2-40B4-BE49-F238E27FC236}">
              <a16:creationId xmlns:a16="http://schemas.microsoft.com/office/drawing/2014/main" id="{00000000-0008-0000-0700-00006B010000}"/>
            </a:ext>
          </a:extLst>
        </xdr:cNvPr>
        <xdr:cNvSpPr/>
      </xdr:nvSpPr>
      <xdr:spPr>
        <a:xfrm>
          <a:off x="10426700" y="10050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50323</xdr:rowOff>
    </xdr:from>
    <xdr:ext cx="534377" cy="259045"/>
    <xdr:sp macro="" textlink="">
      <xdr:nvSpPr>
        <xdr:cNvPr id="364" name="農林水産業費該当値テキスト">
          <a:extLst>
            <a:ext uri="{FF2B5EF4-FFF2-40B4-BE49-F238E27FC236}">
              <a16:creationId xmlns:a16="http://schemas.microsoft.com/office/drawing/2014/main" id="{00000000-0008-0000-0700-00006C010000}"/>
            </a:ext>
          </a:extLst>
        </xdr:cNvPr>
        <xdr:cNvSpPr txBox="1"/>
      </xdr:nvSpPr>
      <xdr:spPr>
        <a:xfrm>
          <a:off x="10528300" y="9994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100493</xdr:rowOff>
    </xdr:from>
    <xdr:to>
      <xdr:col>50</xdr:col>
      <xdr:colOff>165100</xdr:colOff>
      <xdr:row>59</xdr:row>
      <xdr:rowOff>30643</xdr:rowOff>
    </xdr:to>
    <xdr:sp macro="" textlink="">
      <xdr:nvSpPr>
        <xdr:cNvPr id="365" name="楕円 364">
          <a:extLst>
            <a:ext uri="{FF2B5EF4-FFF2-40B4-BE49-F238E27FC236}">
              <a16:creationId xmlns:a16="http://schemas.microsoft.com/office/drawing/2014/main" id="{00000000-0008-0000-0700-00006D010000}"/>
            </a:ext>
          </a:extLst>
        </xdr:cNvPr>
        <xdr:cNvSpPr/>
      </xdr:nvSpPr>
      <xdr:spPr>
        <a:xfrm>
          <a:off x="9588500" y="10044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21770</xdr:rowOff>
    </xdr:from>
    <xdr:ext cx="534377"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9372111" y="10137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76284</xdr:rowOff>
    </xdr:from>
    <xdr:to>
      <xdr:col>46</xdr:col>
      <xdr:colOff>38100</xdr:colOff>
      <xdr:row>59</xdr:row>
      <xdr:rowOff>6434</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8699500" y="10020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22961</xdr:rowOff>
    </xdr:from>
    <xdr:ext cx="534377"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8483111" y="9795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87398</xdr:rowOff>
    </xdr:from>
    <xdr:to>
      <xdr:col>41</xdr:col>
      <xdr:colOff>101600</xdr:colOff>
      <xdr:row>59</xdr:row>
      <xdr:rowOff>17548</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7810500" y="10031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8675</xdr:rowOff>
    </xdr:from>
    <xdr:ext cx="534377"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7594111" y="10124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104521</xdr:rowOff>
    </xdr:from>
    <xdr:to>
      <xdr:col>36</xdr:col>
      <xdr:colOff>165100</xdr:colOff>
      <xdr:row>59</xdr:row>
      <xdr:rowOff>34671</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6921500" y="10048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25798</xdr:rowOff>
    </xdr:from>
    <xdr:ext cx="534377"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6705111" y="10141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a:extLst>
            <a:ext uri="{FF2B5EF4-FFF2-40B4-BE49-F238E27FC236}">
              <a16:creationId xmlns:a16="http://schemas.microsoft.com/office/drawing/2014/main" id="{00000000-0008-0000-0700-00007E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3" name="直線コネクタ 382">
          <a:extLst>
            <a:ext uri="{FF2B5EF4-FFF2-40B4-BE49-F238E27FC236}">
              <a16:creationId xmlns:a16="http://schemas.microsoft.com/office/drawing/2014/main" id="{00000000-0008-0000-0700-00007F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3" name="商工費グラフ枠">
          <a:extLst>
            <a:ext uri="{FF2B5EF4-FFF2-40B4-BE49-F238E27FC236}">
              <a16:creationId xmlns:a16="http://schemas.microsoft.com/office/drawing/2014/main" id="{00000000-0008-0000-0700-000089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117137</xdr:rowOff>
    </xdr:from>
    <xdr:to>
      <xdr:col>54</xdr:col>
      <xdr:colOff>189865</xdr:colOff>
      <xdr:row>78</xdr:row>
      <xdr:rowOff>104907</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flipV="1">
          <a:off x="10475595" y="12118637"/>
          <a:ext cx="1270" cy="13593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108734</xdr:rowOff>
    </xdr:from>
    <xdr:ext cx="469744" cy="259045"/>
    <xdr:sp macro="" textlink="">
      <xdr:nvSpPr>
        <xdr:cNvPr id="395" name="商工費最小値テキスト">
          <a:extLst>
            <a:ext uri="{FF2B5EF4-FFF2-40B4-BE49-F238E27FC236}">
              <a16:creationId xmlns:a16="http://schemas.microsoft.com/office/drawing/2014/main" id="{00000000-0008-0000-0700-00008B010000}"/>
            </a:ext>
          </a:extLst>
        </xdr:cNvPr>
        <xdr:cNvSpPr txBox="1"/>
      </xdr:nvSpPr>
      <xdr:spPr>
        <a:xfrm>
          <a:off x="10528300" y="13481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104907</xdr:rowOff>
    </xdr:from>
    <xdr:to>
      <xdr:col>55</xdr:col>
      <xdr:colOff>88900</xdr:colOff>
      <xdr:row>78</xdr:row>
      <xdr:rowOff>104907</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10388600" y="13478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63814</xdr:rowOff>
    </xdr:from>
    <xdr:ext cx="534377" cy="259045"/>
    <xdr:sp macro="" textlink="">
      <xdr:nvSpPr>
        <xdr:cNvPr id="397" name="商工費最大値テキスト">
          <a:extLst>
            <a:ext uri="{FF2B5EF4-FFF2-40B4-BE49-F238E27FC236}">
              <a16:creationId xmlns:a16="http://schemas.microsoft.com/office/drawing/2014/main" id="{00000000-0008-0000-0700-00008D010000}"/>
            </a:ext>
          </a:extLst>
        </xdr:cNvPr>
        <xdr:cNvSpPr txBox="1"/>
      </xdr:nvSpPr>
      <xdr:spPr>
        <a:xfrm>
          <a:off x="10528300" y="11893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60,987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117137</xdr:rowOff>
    </xdr:from>
    <xdr:to>
      <xdr:col>55</xdr:col>
      <xdr:colOff>88900</xdr:colOff>
      <xdr:row>70</xdr:row>
      <xdr:rowOff>117137</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10388600" y="12118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141780</xdr:rowOff>
    </xdr:from>
    <xdr:to>
      <xdr:col>55</xdr:col>
      <xdr:colOff>0</xdr:colOff>
      <xdr:row>78</xdr:row>
      <xdr:rowOff>64080</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flipV="1">
          <a:off x="9639300" y="13343430"/>
          <a:ext cx="838200" cy="93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3604</xdr:rowOff>
    </xdr:from>
    <xdr:ext cx="534377" cy="259045"/>
    <xdr:sp macro="" textlink="">
      <xdr:nvSpPr>
        <xdr:cNvPr id="400" name="商工費平均値テキスト">
          <a:extLst>
            <a:ext uri="{FF2B5EF4-FFF2-40B4-BE49-F238E27FC236}">
              <a16:creationId xmlns:a16="http://schemas.microsoft.com/office/drawing/2014/main" id="{00000000-0008-0000-0700-000090010000}"/>
            </a:ext>
          </a:extLst>
        </xdr:cNvPr>
        <xdr:cNvSpPr txBox="1"/>
      </xdr:nvSpPr>
      <xdr:spPr>
        <a:xfrm>
          <a:off x="10528300" y="130338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152177</xdr:rowOff>
    </xdr:from>
    <xdr:to>
      <xdr:col>55</xdr:col>
      <xdr:colOff>50800</xdr:colOff>
      <xdr:row>77</xdr:row>
      <xdr:rowOff>82327</xdr:rowOff>
    </xdr:to>
    <xdr:sp macro="" textlink="">
      <xdr:nvSpPr>
        <xdr:cNvPr id="401" name="フローチャート: 判断 400">
          <a:extLst>
            <a:ext uri="{FF2B5EF4-FFF2-40B4-BE49-F238E27FC236}">
              <a16:creationId xmlns:a16="http://schemas.microsoft.com/office/drawing/2014/main" id="{00000000-0008-0000-0700-000091010000}"/>
            </a:ext>
          </a:extLst>
        </xdr:cNvPr>
        <xdr:cNvSpPr/>
      </xdr:nvSpPr>
      <xdr:spPr>
        <a:xfrm>
          <a:off x="10426700" y="13182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36396</xdr:rowOff>
    </xdr:from>
    <xdr:to>
      <xdr:col>50</xdr:col>
      <xdr:colOff>114300</xdr:colOff>
      <xdr:row>78</xdr:row>
      <xdr:rowOff>64080</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8750300" y="13409496"/>
          <a:ext cx="889000" cy="27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167287</xdr:rowOff>
    </xdr:from>
    <xdr:to>
      <xdr:col>50</xdr:col>
      <xdr:colOff>165100</xdr:colOff>
      <xdr:row>77</xdr:row>
      <xdr:rowOff>97437</xdr:rowOff>
    </xdr:to>
    <xdr:sp macro="" textlink="">
      <xdr:nvSpPr>
        <xdr:cNvPr id="403" name="フローチャート: 判断 402">
          <a:extLst>
            <a:ext uri="{FF2B5EF4-FFF2-40B4-BE49-F238E27FC236}">
              <a16:creationId xmlns:a16="http://schemas.microsoft.com/office/drawing/2014/main" id="{00000000-0008-0000-0700-000093010000}"/>
            </a:ext>
          </a:extLst>
        </xdr:cNvPr>
        <xdr:cNvSpPr/>
      </xdr:nvSpPr>
      <xdr:spPr>
        <a:xfrm>
          <a:off x="9588500" y="13197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113964</xdr:rowOff>
    </xdr:from>
    <xdr:ext cx="534377" cy="259045"/>
    <xdr:sp macro="" textlink="">
      <xdr:nvSpPr>
        <xdr:cNvPr id="404" name="テキスト ボックス 403">
          <a:extLst>
            <a:ext uri="{FF2B5EF4-FFF2-40B4-BE49-F238E27FC236}">
              <a16:creationId xmlns:a16="http://schemas.microsoft.com/office/drawing/2014/main" id="{00000000-0008-0000-0700-000094010000}"/>
            </a:ext>
          </a:extLst>
        </xdr:cNvPr>
        <xdr:cNvSpPr txBox="1"/>
      </xdr:nvSpPr>
      <xdr:spPr>
        <a:xfrm>
          <a:off x="9372111" y="12972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36396</xdr:rowOff>
    </xdr:from>
    <xdr:to>
      <xdr:col>45</xdr:col>
      <xdr:colOff>177800</xdr:colOff>
      <xdr:row>78</xdr:row>
      <xdr:rowOff>59461</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flipV="1">
          <a:off x="7861300" y="13409496"/>
          <a:ext cx="889000" cy="23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156063</xdr:rowOff>
    </xdr:from>
    <xdr:to>
      <xdr:col>46</xdr:col>
      <xdr:colOff>38100</xdr:colOff>
      <xdr:row>77</xdr:row>
      <xdr:rowOff>86213</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8699500" y="13186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102740</xdr:rowOff>
    </xdr:from>
    <xdr:ext cx="534377" cy="259045"/>
    <xdr:sp macro="" textlink="">
      <xdr:nvSpPr>
        <xdr:cNvPr id="407" name="テキスト ボックス 406">
          <a:extLst>
            <a:ext uri="{FF2B5EF4-FFF2-40B4-BE49-F238E27FC236}">
              <a16:creationId xmlns:a16="http://schemas.microsoft.com/office/drawing/2014/main" id="{00000000-0008-0000-0700-000097010000}"/>
            </a:ext>
          </a:extLst>
        </xdr:cNvPr>
        <xdr:cNvSpPr txBox="1"/>
      </xdr:nvSpPr>
      <xdr:spPr>
        <a:xfrm>
          <a:off x="8483111" y="12961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48374</xdr:rowOff>
    </xdr:from>
    <xdr:to>
      <xdr:col>41</xdr:col>
      <xdr:colOff>50800</xdr:colOff>
      <xdr:row>78</xdr:row>
      <xdr:rowOff>59461</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6972300" y="13421474"/>
          <a:ext cx="889000" cy="11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137020</xdr:rowOff>
    </xdr:from>
    <xdr:to>
      <xdr:col>41</xdr:col>
      <xdr:colOff>101600</xdr:colOff>
      <xdr:row>77</xdr:row>
      <xdr:rowOff>67170</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7810500" y="13167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83697</xdr:rowOff>
    </xdr:from>
    <xdr:ext cx="534377"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7594111" y="12942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129454</xdr:rowOff>
    </xdr:from>
    <xdr:to>
      <xdr:col>36</xdr:col>
      <xdr:colOff>165100</xdr:colOff>
      <xdr:row>77</xdr:row>
      <xdr:rowOff>59604</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6921500" y="13159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76130</xdr:rowOff>
    </xdr:from>
    <xdr:ext cx="534377"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6705111" y="12934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90980</xdr:rowOff>
    </xdr:from>
    <xdr:to>
      <xdr:col>55</xdr:col>
      <xdr:colOff>50800</xdr:colOff>
      <xdr:row>78</xdr:row>
      <xdr:rowOff>21130</xdr:rowOff>
    </xdr:to>
    <xdr:sp macro="" textlink="">
      <xdr:nvSpPr>
        <xdr:cNvPr id="418" name="楕円 417">
          <a:extLst>
            <a:ext uri="{FF2B5EF4-FFF2-40B4-BE49-F238E27FC236}">
              <a16:creationId xmlns:a16="http://schemas.microsoft.com/office/drawing/2014/main" id="{00000000-0008-0000-0700-0000A2010000}"/>
            </a:ext>
          </a:extLst>
        </xdr:cNvPr>
        <xdr:cNvSpPr/>
      </xdr:nvSpPr>
      <xdr:spPr>
        <a:xfrm>
          <a:off x="10426700" y="13292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69407</xdr:rowOff>
    </xdr:from>
    <xdr:ext cx="469744" cy="259045"/>
    <xdr:sp macro="" textlink="">
      <xdr:nvSpPr>
        <xdr:cNvPr id="419" name="商工費該当値テキスト">
          <a:extLst>
            <a:ext uri="{FF2B5EF4-FFF2-40B4-BE49-F238E27FC236}">
              <a16:creationId xmlns:a16="http://schemas.microsoft.com/office/drawing/2014/main" id="{00000000-0008-0000-0700-0000A3010000}"/>
            </a:ext>
          </a:extLst>
        </xdr:cNvPr>
        <xdr:cNvSpPr txBox="1"/>
      </xdr:nvSpPr>
      <xdr:spPr>
        <a:xfrm>
          <a:off x="10528300" y="13271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13280</xdr:rowOff>
    </xdr:from>
    <xdr:to>
      <xdr:col>50</xdr:col>
      <xdr:colOff>165100</xdr:colOff>
      <xdr:row>78</xdr:row>
      <xdr:rowOff>114880</xdr:rowOff>
    </xdr:to>
    <xdr:sp macro="" textlink="">
      <xdr:nvSpPr>
        <xdr:cNvPr id="420" name="楕円 419">
          <a:extLst>
            <a:ext uri="{FF2B5EF4-FFF2-40B4-BE49-F238E27FC236}">
              <a16:creationId xmlns:a16="http://schemas.microsoft.com/office/drawing/2014/main" id="{00000000-0008-0000-0700-0000A4010000}"/>
            </a:ext>
          </a:extLst>
        </xdr:cNvPr>
        <xdr:cNvSpPr/>
      </xdr:nvSpPr>
      <xdr:spPr>
        <a:xfrm>
          <a:off x="9588500" y="1338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106007</xdr:rowOff>
    </xdr:from>
    <xdr:ext cx="469744"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9404428" y="13479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157046</xdr:rowOff>
    </xdr:from>
    <xdr:to>
      <xdr:col>46</xdr:col>
      <xdr:colOff>38100</xdr:colOff>
      <xdr:row>78</xdr:row>
      <xdr:rowOff>87196</xdr:rowOff>
    </xdr:to>
    <xdr:sp macro="" textlink="">
      <xdr:nvSpPr>
        <xdr:cNvPr id="422" name="楕円 421">
          <a:extLst>
            <a:ext uri="{FF2B5EF4-FFF2-40B4-BE49-F238E27FC236}">
              <a16:creationId xmlns:a16="http://schemas.microsoft.com/office/drawing/2014/main" id="{00000000-0008-0000-0700-0000A6010000}"/>
            </a:ext>
          </a:extLst>
        </xdr:cNvPr>
        <xdr:cNvSpPr/>
      </xdr:nvSpPr>
      <xdr:spPr>
        <a:xfrm>
          <a:off x="8699500" y="13358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78323</xdr:rowOff>
    </xdr:from>
    <xdr:ext cx="469744"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8515428" y="13451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8661</xdr:rowOff>
    </xdr:from>
    <xdr:to>
      <xdr:col>41</xdr:col>
      <xdr:colOff>101600</xdr:colOff>
      <xdr:row>78</xdr:row>
      <xdr:rowOff>110261</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7810500" y="13381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101388</xdr:rowOff>
    </xdr:from>
    <xdr:ext cx="469744"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7626428" y="13474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169024</xdr:rowOff>
    </xdr:from>
    <xdr:to>
      <xdr:col>36</xdr:col>
      <xdr:colOff>165100</xdr:colOff>
      <xdr:row>78</xdr:row>
      <xdr:rowOff>99174</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6921500" y="13370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90301</xdr:rowOff>
    </xdr:from>
    <xdr:ext cx="469744"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6737428" y="13463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8" name="正方形/長方形 427">
          <a:extLst>
            <a:ext uri="{FF2B5EF4-FFF2-40B4-BE49-F238E27FC236}">
              <a16:creationId xmlns:a16="http://schemas.microsoft.com/office/drawing/2014/main" id="{00000000-0008-0000-0700-0000AC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6" name="テキスト ボックス 435">
          <a:extLst>
            <a:ext uri="{FF2B5EF4-FFF2-40B4-BE49-F238E27FC236}">
              <a16:creationId xmlns:a16="http://schemas.microsoft.com/office/drawing/2014/main" id="{00000000-0008-0000-0700-0000B4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7" name="直線コネクタ 436">
          <a:extLst>
            <a:ext uri="{FF2B5EF4-FFF2-40B4-BE49-F238E27FC236}">
              <a16:creationId xmlns:a16="http://schemas.microsoft.com/office/drawing/2014/main" id="{00000000-0008-0000-0700-0000B5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8" name="直線コネクタ 437">
          <a:extLst>
            <a:ext uri="{FF2B5EF4-FFF2-40B4-BE49-F238E27FC236}">
              <a16:creationId xmlns:a16="http://schemas.microsoft.com/office/drawing/2014/main" id="{00000000-0008-0000-0700-0000B6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9" name="テキスト ボックス 438">
          <a:extLst>
            <a:ext uri="{FF2B5EF4-FFF2-40B4-BE49-F238E27FC236}">
              <a16:creationId xmlns:a16="http://schemas.microsoft.com/office/drawing/2014/main" id="{00000000-0008-0000-0700-0000B7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0" name="土木費グラフ枠">
          <a:extLst>
            <a:ext uri="{FF2B5EF4-FFF2-40B4-BE49-F238E27FC236}">
              <a16:creationId xmlns:a16="http://schemas.microsoft.com/office/drawing/2014/main" id="{00000000-0008-0000-0700-0000C2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35485</xdr:rowOff>
    </xdr:from>
    <xdr:to>
      <xdr:col>54</xdr:col>
      <xdr:colOff>189865</xdr:colOff>
      <xdr:row>98</xdr:row>
      <xdr:rowOff>142246</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flipV="1">
          <a:off x="10475595" y="15637435"/>
          <a:ext cx="1270" cy="13069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146073</xdr:rowOff>
    </xdr:from>
    <xdr:ext cx="534377" cy="259045"/>
    <xdr:sp macro="" textlink="">
      <xdr:nvSpPr>
        <xdr:cNvPr id="452" name="土木費最小値テキスト">
          <a:extLst>
            <a:ext uri="{FF2B5EF4-FFF2-40B4-BE49-F238E27FC236}">
              <a16:creationId xmlns:a16="http://schemas.microsoft.com/office/drawing/2014/main" id="{00000000-0008-0000-0700-0000C4010000}"/>
            </a:ext>
          </a:extLst>
        </xdr:cNvPr>
        <xdr:cNvSpPr txBox="1"/>
      </xdr:nvSpPr>
      <xdr:spPr>
        <a:xfrm>
          <a:off x="10528300" y="16948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142246</xdr:rowOff>
    </xdr:from>
    <xdr:to>
      <xdr:col>55</xdr:col>
      <xdr:colOff>88900</xdr:colOff>
      <xdr:row>98</xdr:row>
      <xdr:rowOff>142246</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10388600" y="16944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153612</xdr:rowOff>
    </xdr:from>
    <xdr:ext cx="599010" cy="259045"/>
    <xdr:sp macro="" textlink="">
      <xdr:nvSpPr>
        <xdr:cNvPr id="454" name="土木費最大値テキスト">
          <a:extLst>
            <a:ext uri="{FF2B5EF4-FFF2-40B4-BE49-F238E27FC236}">
              <a16:creationId xmlns:a16="http://schemas.microsoft.com/office/drawing/2014/main" id="{00000000-0008-0000-0700-0000C6010000}"/>
            </a:ext>
          </a:extLst>
        </xdr:cNvPr>
        <xdr:cNvSpPr txBox="1"/>
      </xdr:nvSpPr>
      <xdr:spPr>
        <a:xfrm>
          <a:off x="10528300" y="15412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362,353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35485</xdr:rowOff>
    </xdr:from>
    <xdr:to>
      <xdr:col>55</xdr:col>
      <xdr:colOff>88900</xdr:colOff>
      <xdr:row>91</xdr:row>
      <xdr:rowOff>35485</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10388600" y="15637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144740</xdr:rowOff>
    </xdr:from>
    <xdr:to>
      <xdr:col>55</xdr:col>
      <xdr:colOff>0</xdr:colOff>
      <xdr:row>97</xdr:row>
      <xdr:rowOff>160038</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flipV="1">
          <a:off x="9639300" y="16775390"/>
          <a:ext cx="838200" cy="15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147379</xdr:rowOff>
    </xdr:from>
    <xdr:ext cx="534377" cy="259045"/>
    <xdr:sp macro="" textlink="">
      <xdr:nvSpPr>
        <xdr:cNvPr id="457" name="土木費平均値テキスト">
          <a:extLst>
            <a:ext uri="{FF2B5EF4-FFF2-40B4-BE49-F238E27FC236}">
              <a16:creationId xmlns:a16="http://schemas.microsoft.com/office/drawing/2014/main" id="{00000000-0008-0000-0700-0000C9010000}"/>
            </a:ext>
          </a:extLst>
        </xdr:cNvPr>
        <xdr:cNvSpPr txBox="1"/>
      </xdr:nvSpPr>
      <xdr:spPr>
        <a:xfrm>
          <a:off x="10528300" y="167780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168952</xdr:rowOff>
    </xdr:from>
    <xdr:to>
      <xdr:col>55</xdr:col>
      <xdr:colOff>50800</xdr:colOff>
      <xdr:row>98</xdr:row>
      <xdr:rowOff>99102</xdr:rowOff>
    </xdr:to>
    <xdr:sp macro="" textlink="">
      <xdr:nvSpPr>
        <xdr:cNvPr id="458" name="フローチャート: 判断 457">
          <a:extLst>
            <a:ext uri="{FF2B5EF4-FFF2-40B4-BE49-F238E27FC236}">
              <a16:creationId xmlns:a16="http://schemas.microsoft.com/office/drawing/2014/main" id="{00000000-0008-0000-0700-0000CA010000}"/>
            </a:ext>
          </a:extLst>
        </xdr:cNvPr>
        <xdr:cNvSpPr/>
      </xdr:nvSpPr>
      <xdr:spPr>
        <a:xfrm>
          <a:off x="10426700" y="16799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160038</xdr:rowOff>
    </xdr:from>
    <xdr:to>
      <xdr:col>50</xdr:col>
      <xdr:colOff>114300</xdr:colOff>
      <xdr:row>98</xdr:row>
      <xdr:rowOff>42382</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flipV="1">
          <a:off x="8750300" y="16790688"/>
          <a:ext cx="889000" cy="53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170590</xdr:rowOff>
    </xdr:from>
    <xdr:to>
      <xdr:col>50</xdr:col>
      <xdr:colOff>165100</xdr:colOff>
      <xdr:row>98</xdr:row>
      <xdr:rowOff>100740</xdr:rowOff>
    </xdr:to>
    <xdr:sp macro="" textlink="">
      <xdr:nvSpPr>
        <xdr:cNvPr id="460" name="フローチャート: 判断 459">
          <a:extLst>
            <a:ext uri="{FF2B5EF4-FFF2-40B4-BE49-F238E27FC236}">
              <a16:creationId xmlns:a16="http://schemas.microsoft.com/office/drawing/2014/main" id="{00000000-0008-0000-0700-0000CC010000}"/>
            </a:ext>
          </a:extLst>
        </xdr:cNvPr>
        <xdr:cNvSpPr/>
      </xdr:nvSpPr>
      <xdr:spPr>
        <a:xfrm>
          <a:off x="9588500" y="1680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91867</xdr:rowOff>
    </xdr:from>
    <xdr:ext cx="534377" cy="259045"/>
    <xdr:sp macro="" textlink="">
      <xdr:nvSpPr>
        <xdr:cNvPr id="461" name="テキスト ボックス 460">
          <a:extLst>
            <a:ext uri="{FF2B5EF4-FFF2-40B4-BE49-F238E27FC236}">
              <a16:creationId xmlns:a16="http://schemas.microsoft.com/office/drawing/2014/main" id="{00000000-0008-0000-0700-0000CD010000}"/>
            </a:ext>
          </a:extLst>
        </xdr:cNvPr>
        <xdr:cNvSpPr txBox="1"/>
      </xdr:nvSpPr>
      <xdr:spPr>
        <a:xfrm>
          <a:off x="9372111" y="16893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12506</xdr:rowOff>
    </xdr:from>
    <xdr:to>
      <xdr:col>45</xdr:col>
      <xdr:colOff>177800</xdr:colOff>
      <xdr:row>98</xdr:row>
      <xdr:rowOff>42382</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7861300" y="16814606"/>
          <a:ext cx="889000" cy="29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166002</xdr:rowOff>
    </xdr:from>
    <xdr:to>
      <xdr:col>46</xdr:col>
      <xdr:colOff>38100</xdr:colOff>
      <xdr:row>98</xdr:row>
      <xdr:rowOff>96152</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8699500" y="16796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87279</xdr:rowOff>
    </xdr:from>
    <xdr:ext cx="534377"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8483111" y="16889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12506</xdr:rowOff>
    </xdr:from>
    <xdr:to>
      <xdr:col>41</xdr:col>
      <xdr:colOff>50800</xdr:colOff>
      <xdr:row>98</xdr:row>
      <xdr:rowOff>17064</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flipV="1">
          <a:off x="6972300" y="16814606"/>
          <a:ext cx="889000" cy="4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166334</xdr:rowOff>
    </xdr:from>
    <xdr:to>
      <xdr:col>41</xdr:col>
      <xdr:colOff>101600</xdr:colOff>
      <xdr:row>98</xdr:row>
      <xdr:rowOff>96484</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7810500" y="1679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87611</xdr:rowOff>
    </xdr:from>
    <xdr:ext cx="534377"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7594111" y="16889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1178</xdr:rowOff>
    </xdr:from>
    <xdr:to>
      <xdr:col>36</xdr:col>
      <xdr:colOff>165100</xdr:colOff>
      <xdr:row>98</xdr:row>
      <xdr:rowOff>102778</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6921500" y="16803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93905</xdr:rowOff>
    </xdr:from>
    <xdr:ext cx="534377"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6705111" y="16896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93940</xdr:rowOff>
    </xdr:from>
    <xdr:to>
      <xdr:col>55</xdr:col>
      <xdr:colOff>50800</xdr:colOff>
      <xdr:row>98</xdr:row>
      <xdr:rowOff>24090</xdr:rowOff>
    </xdr:to>
    <xdr:sp macro="" textlink="">
      <xdr:nvSpPr>
        <xdr:cNvPr id="475" name="楕円 474">
          <a:extLst>
            <a:ext uri="{FF2B5EF4-FFF2-40B4-BE49-F238E27FC236}">
              <a16:creationId xmlns:a16="http://schemas.microsoft.com/office/drawing/2014/main" id="{00000000-0008-0000-0700-0000DB010000}"/>
            </a:ext>
          </a:extLst>
        </xdr:cNvPr>
        <xdr:cNvSpPr/>
      </xdr:nvSpPr>
      <xdr:spPr>
        <a:xfrm>
          <a:off x="10426700" y="16724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116817</xdr:rowOff>
    </xdr:from>
    <xdr:ext cx="534377" cy="259045"/>
    <xdr:sp macro="" textlink="">
      <xdr:nvSpPr>
        <xdr:cNvPr id="476" name="土木費該当値テキスト">
          <a:extLst>
            <a:ext uri="{FF2B5EF4-FFF2-40B4-BE49-F238E27FC236}">
              <a16:creationId xmlns:a16="http://schemas.microsoft.com/office/drawing/2014/main" id="{00000000-0008-0000-0700-0000DC010000}"/>
            </a:ext>
          </a:extLst>
        </xdr:cNvPr>
        <xdr:cNvSpPr txBox="1"/>
      </xdr:nvSpPr>
      <xdr:spPr>
        <a:xfrm>
          <a:off x="10528300" y="16576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109238</xdr:rowOff>
    </xdr:from>
    <xdr:to>
      <xdr:col>50</xdr:col>
      <xdr:colOff>165100</xdr:colOff>
      <xdr:row>98</xdr:row>
      <xdr:rowOff>39388</xdr:rowOff>
    </xdr:to>
    <xdr:sp macro="" textlink="">
      <xdr:nvSpPr>
        <xdr:cNvPr id="477" name="楕円 476">
          <a:extLst>
            <a:ext uri="{FF2B5EF4-FFF2-40B4-BE49-F238E27FC236}">
              <a16:creationId xmlns:a16="http://schemas.microsoft.com/office/drawing/2014/main" id="{00000000-0008-0000-0700-0000DD010000}"/>
            </a:ext>
          </a:extLst>
        </xdr:cNvPr>
        <xdr:cNvSpPr/>
      </xdr:nvSpPr>
      <xdr:spPr>
        <a:xfrm>
          <a:off x="9588500" y="16739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55915</xdr:rowOff>
    </xdr:from>
    <xdr:ext cx="534377"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9372111" y="16515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163032</xdr:rowOff>
    </xdr:from>
    <xdr:to>
      <xdr:col>46</xdr:col>
      <xdr:colOff>38100</xdr:colOff>
      <xdr:row>98</xdr:row>
      <xdr:rowOff>93182</xdr:rowOff>
    </xdr:to>
    <xdr:sp macro="" textlink="">
      <xdr:nvSpPr>
        <xdr:cNvPr id="479" name="楕円 478">
          <a:extLst>
            <a:ext uri="{FF2B5EF4-FFF2-40B4-BE49-F238E27FC236}">
              <a16:creationId xmlns:a16="http://schemas.microsoft.com/office/drawing/2014/main" id="{00000000-0008-0000-0700-0000DF010000}"/>
            </a:ext>
          </a:extLst>
        </xdr:cNvPr>
        <xdr:cNvSpPr/>
      </xdr:nvSpPr>
      <xdr:spPr>
        <a:xfrm>
          <a:off x="8699500" y="16793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109709</xdr:rowOff>
    </xdr:from>
    <xdr:ext cx="534377"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8483111" y="16568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133156</xdr:rowOff>
    </xdr:from>
    <xdr:to>
      <xdr:col>41</xdr:col>
      <xdr:colOff>101600</xdr:colOff>
      <xdr:row>98</xdr:row>
      <xdr:rowOff>63306</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7810500" y="16763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79833</xdr:rowOff>
    </xdr:from>
    <xdr:ext cx="534377"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7594111" y="16539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137714</xdr:rowOff>
    </xdr:from>
    <xdr:to>
      <xdr:col>36</xdr:col>
      <xdr:colOff>165100</xdr:colOff>
      <xdr:row>98</xdr:row>
      <xdr:rowOff>67864</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6921500" y="16768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84391</xdr:rowOff>
    </xdr:from>
    <xdr:ext cx="534377"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6705111" y="16543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4" name="直線コネクタ 493">
          <a:extLst>
            <a:ext uri="{FF2B5EF4-FFF2-40B4-BE49-F238E27FC236}">
              <a16:creationId xmlns:a16="http://schemas.microsoft.com/office/drawing/2014/main" id="{00000000-0008-0000-0700-0000EE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6" name="消防費グラフ枠">
          <a:extLst>
            <a:ext uri="{FF2B5EF4-FFF2-40B4-BE49-F238E27FC236}">
              <a16:creationId xmlns:a16="http://schemas.microsoft.com/office/drawing/2014/main" id="{00000000-0008-0000-0700-0000FA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49540</xdr:rowOff>
    </xdr:from>
    <xdr:to>
      <xdr:col>85</xdr:col>
      <xdr:colOff>126364</xdr:colOff>
      <xdr:row>38</xdr:row>
      <xdr:rowOff>162651</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flipV="1">
          <a:off x="16317595" y="5364490"/>
          <a:ext cx="1269" cy="13132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166478</xdr:rowOff>
    </xdr:from>
    <xdr:ext cx="469744" cy="259045"/>
    <xdr:sp macro="" textlink="">
      <xdr:nvSpPr>
        <xdr:cNvPr id="508" name="消防費最小値テキスト">
          <a:extLst>
            <a:ext uri="{FF2B5EF4-FFF2-40B4-BE49-F238E27FC236}">
              <a16:creationId xmlns:a16="http://schemas.microsoft.com/office/drawing/2014/main" id="{00000000-0008-0000-0700-0000FC010000}"/>
            </a:ext>
          </a:extLst>
        </xdr:cNvPr>
        <xdr:cNvSpPr txBox="1"/>
      </xdr:nvSpPr>
      <xdr:spPr>
        <a:xfrm>
          <a:off x="16370300" y="6681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162651</xdr:rowOff>
    </xdr:from>
    <xdr:to>
      <xdr:col>86</xdr:col>
      <xdr:colOff>25400</xdr:colOff>
      <xdr:row>38</xdr:row>
      <xdr:rowOff>162651</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6230600" y="6677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167667</xdr:rowOff>
    </xdr:from>
    <xdr:ext cx="534377" cy="259045"/>
    <xdr:sp macro="" textlink="">
      <xdr:nvSpPr>
        <xdr:cNvPr id="510" name="消防費最大値テキスト">
          <a:extLst>
            <a:ext uri="{FF2B5EF4-FFF2-40B4-BE49-F238E27FC236}">
              <a16:creationId xmlns:a16="http://schemas.microsoft.com/office/drawing/2014/main" id="{00000000-0008-0000-0700-0000FE010000}"/>
            </a:ext>
          </a:extLst>
        </xdr:cNvPr>
        <xdr:cNvSpPr txBox="1"/>
      </xdr:nvSpPr>
      <xdr:spPr>
        <a:xfrm>
          <a:off x="16370300" y="5139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38,222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49540</xdr:rowOff>
    </xdr:from>
    <xdr:to>
      <xdr:col>86</xdr:col>
      <xdr:colOff>25400</xdr:colOff>
      <xdr:row>31</xdr:row>
      <xdr:rowOff>49540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6230600" y="5364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44511</xdr:rowOff>
    </xdr:from>
    <xdr:to>
      <xdr:col>85</xdr:col>
      <xdr:colOff>127000</xdr:colOff>
      <xdr:row>37</xdr:row>
      <xdr:rowOff>137140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flipV="1">
          <a:off x="15481300" y="6388161"/>
          <a:ext cx="838200" cy="92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149130</xdr:rowOff>
    </xdr:from>
    <xdr:ext cx="534377" cy="259045"/>
    <xdr:sp macro="" textlink="">
      <xdr:nvSpPr>
        <xdr:cNvPr id="513" name="消防費平均値テキスト">
          <a:extLst>
            <a:ext uri="{FF2B5EF4-FFF2-40B4-BE49-F238E27FC236}">
              <a16:creationId xmlns:a16="http://schemas.microsoft.com/office/drawing/2014/main" id="{00000000-0008-0000-0700-000001020000}"/>
            </a:ext>
          </a:extLst>
        </xdr:cNvPr>
        <xdr:cNvSpPr txBox="1"/>
      </xdr:nvSpPr>
      <xdr:spPr>
        <a:xfrm>
          <a:off x="16370300" y="61498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126253</xdr:rowOff>
    </xdr:from>
    <xdr:to>
      <xdr:col>85</xdr:col>
      <xdr:colOff>177800</xdr:colOff>
      <xdr:row>37</xdr:row>
      <xdr:rowOff>56403</xdr:rowOff>
    </xdr:to>
    <xdr:sp macro="" textlink="">
      <xdr:nvSpPr>
        <xdr:cNvPr id="514" name="フローチャート: 判断 513">
          <a:extLst>
            <a:ext uri="{FF2B5EF4-FFF2-40B4-BE49-F238E27FC236}">
              <a16:creationId xmlns:a16="http://schemas.microsoft.com/office/drawing/2014/main" id="{00000000-0008-0000-0700-000002020000}"/>
            </a:ext>
          </a:extLst>
        </xdr:cNvPr>
        <xdr:cNvSpPr/>
      </xdr:nvSpPr>
      <xdr:spPr>
        <a:xfrm>
          <a:off x="16268700" y="6298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126350</xdr:rowOff>
    </xdr:from>
    <xdr:to>
      <xdr:col>81</xdr:col>
      <xdr:colOff>50800</xdr:colOff>
      <xdr:row>37</xdr:row>
      <xdr:rowOff>137140</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4592300" y="6470000"/>
          <a:ext cx="889000" cy="10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158349</xdr:rowOff>
    </xdr:from>
    <xdr:to>
      <xdr:col>81</xdr:col>
      <xdr:colOff>101600</xdr:colOff>
      <xdr:row>37</xdr:row>
      <xdr:rowOff>88499</xdr:rowOff>
    </xdr:to>
    <xdr:sp macro="" textlink="">
      <xdr:nvSpPr>
        <xdr:cNvPr id="516" name="フローチャート: 判断 515">
          <a:extLst>
            <a:ext uri="{FF2B5EF4-FFF2-40B4-BE49-F238E27FC236}">
              <a16:creationId xmlns:a16="http://schemas.microsoft.com/office/drawing/2014/main" id="{00000000-0008-0000-0700-000004020000}"/>
            </a:ext>
          </a:extLst>
        </xdr:cNvPr>
        <xdr:cNvSpPr/>
      </xdr:nvSpPr>
      <xdr:spPr>
        <a:xfrm>
          <a:off x="15430500" y="6330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105026</xdr:rowOff>
    </xdr:from>
    <xdr:ext cx="534377" cy="259045"/>
    <xdr:sp macro="" textlink="">
      <xdr:nvSpPr>
        <xdr:cNvPr id="517" name="テキスト ボックス 516">
          <a:extLst>
            <a:ext uri="{FF2B5EF4-FFF2-40B4-BE49-F238E27FC236}">
              <a16:creationId xmlns:a16="http://schemas.microsoft.com/office/drawing/2014/main" id="{00000000-0008-0000-0700-000005020000}"/>
            </a:ext>
          </a:extLst>
        </xdr:cNvPr>
        <xdr:cNvSpPr txBox="1"/>
      </xdr:nvSpPr>
      <xdr:spPr>
        <a:xfrm>
          <a:off x="15214111" y="6105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126350</xdr:rowOff>
    </xdr:from>
    <xdr:to>
      <xdr:col>76</xdr:col>
      <xdr:colOff>114300</xdr:colOff>
      <xdr:row>37</xdr:row>
      <xdr:rowOff>139471</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flipV="1">
          <a:off x="13703300" y="6470000"/>
          <a:ext cx="889000" cy="13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158669</xdr:rowOff>
    </xdr:from>
    <xdr:to>
      <xdr:col>76</xdr:col>
      <xdr:colOff>165100</xdr:colOff>
      <xdr:row>37</xdr:row>
      <xdr:rowOff>88819</xdr:rowOff>
    </xdr:to>
    <xdr:sp macro="" textlink="">
      <xdr:nvSpPr>
        <xdr:cNvPr id="519" name="フローチャート: 判断 518">
          <a:extLst>
            <a:ext uri="{FF2B5EF4-FFF2-40B4-BE49-F238E27FC236}">
              <a16:creationId xmlns:a16="http://schemas.microsoft.com/office/drawing/2014/main" id="{00000000-0008-0000-0700-000007020000}"/>
            </a:ext>
          </a:extLst>
        </xdr:cNvPr>
        <xdr:cNvSpPr/>
      </xdr:nvSpPr>
      <xdr:spPr>
        <a:xfrm>
          <a:off x="14541500" y="6330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105346</xdr:rowOff>
    </xdr:from>
    <xdr:ext cx="534377" cy="259045"/>
    <xdr:sp macro="" textlink="">
      <xdr:nvSpPr>
        <xdr:cNvPr id="520" name="テキスト ボックス 519">
          <a:extLst>
            <a:ext uri="{FF2B5EF4-FFF2-40B4-BE49-F238E27FC236}">
              <a16:creationId xmlns:a16="http://schemas.microsoft.com/office/drawing/2014/main" id="{00000000-0008-0000-0700-000008020000}"/>
            </a:ext>
          </a:extLst>
        </xdr:cNvPr>
        <xdr:cNvSpPr txBox="1"/>
      </xdr:nvSpPr>
      <xdr:spPr>
        <a:xfrm>
          <a:off x="14325111" y="6106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2129</xdr:rowOff>
    </xdr:from>
    <xdr:to>
      <xdr:col>71</xdr:col>
      <xdr:colOff>177800</xdr:colOff>
      <xdr:row>37</xdr:row>
      <xdr:rowOff>139471</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2814300" y="6345779"/>
          <a:ext cx="889000" cy="137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166898</xdr:rowOff>
    </xdr:from>
    <xdr:to>
      <xdr:col>72</xdr:col>
      <xdr:colOff>38100</xdr:colOff>
      <xdr:row>37</xdr:row>
      <xdr:rowOff>97048</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3652500" y="6339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113575</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3436111" y="6114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149525</xdr:rowOff>
    </xdr:from>
    <xdr:to>
      <xdr:col>67</xdr:col>
      <xdr:colOff>101600</xdr:colOff>
      <xdr:row>37</xdr:row>
      <xdr:rowOff>79675</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2763500" y="6321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70802</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2547111" y="6414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165161</xdr:rowOff>
    </xdr:from>
    <xdr:to>
      <xdr:col>85</xdr:col>
      <xdr:colOff>177800</xdr:colOff>
      <xdr:row>37</xdr:row>
      <xdr:rowOff>95311</xdr:rowOff>
    </xdr:to>
    <xdr:sp macro="" textlink="">
      <xdr:nvSpPr>
        <xdr:cNvPr id="531" name="楕円 530">
          <a:extLst>
            <a:ext uri="{FF2B5EF4-FFF2-40B4-BE49-F238E27FC236}">
              <a16:creationId xmlns:a16="http://schemas.microsoft.com/office/drawing/2014/main" id="{00000000-0008-0000-0700-000013020000}"/>
            </a:ext>
          </a:extLst>
        </xdr:cNvPr>
        <xdr:cNvSpPr/>
      </xdr:nvSpPr>
      <xdr:spPr>
        <a:xfrm>
          <a:off x="16268700" y="6337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143588</xdr:rowOff>
    </xdr:from>
    <xdr:ext cx="534377" cy="259045"/>
    <xdr:sp macro="" textlink="">
      <xdr:nvSpPr>
        <xdr:cNvPr id="532" name="消防費該当値テキスト">
          <a:extLst>
            <a:ext uri="{FF2B5EF4-FFF2-40B4-BE49-F238E27FC236}">
              <a16:creationId xmlns:a16="http://schemas.microsoft.com/office/drawing/2014/main" id="{00000000-0008-0000-0700-000014020000}"/>
            </a:ext>
          </a:extLst>
        </xdr:cNvPr>
        <xdr:cNvSpPr txBox="1"/>
      </xdr:nvSpPr>
      <xdr:spPr>
        <a:xfrm>
          <a:off x="16370300" y="6315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86340</xdr:rowOff>
    </xdr:from>
    <xdr:to>
      <xdr:col>81</xdr:col>
      <xdr:colOff>101600</xdr:colOff>
      <xdr:row>38</xdr:row>
      <xdr:rowOff>16490</xdr:rowOff>
    </xdr:to>
    <xdr:sp macro="" textlink="">
      <xdr:nvSpPr>
        <xdr:cNvPr id="533" name="楕円 532">
          <a:extLst>
            <a:ext uri="{FF2B5EF4-FFF2-40B4-BE49-F238E27FC236}">
              <a16:creationId xmlns:a16="http://schemas.microsoft.com/office/drawing/2014/main" id="{00000000-0008-0000-0700-000015020000}"/>
            </a:ext>
          </a:extLst>
        </xdr:cNvPr>
        <xdr:cNvSpPr/>
      </xdr:nvSpPr>
      <xdr:spPr>
        <a:xfrm>
          <a:off x="15430500" y="6429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7617</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5214111" y="6522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75550</xdr:rowOff>
    </xdr:from>
    <xdr:to>
      <xdr:col>76</xdr:col>
      <xdr:colOff>165100</xdr:colOff>
      <xdr:row>38</xdr:row>
      <xdr:rowOff>5700</xdr:rowOff>
    </xdr:to>
    <xdr:sp macro="" textlink="">
      <xdr:nvSpPr>
        <xdr:cNvPr id="535" name="楕円 534">
          <a:extLst>
            <a:ext uri="{FF2B5EF4-FFF2-40B4-BE49-F238E27FC236}">
              <a16:creationId xmlns:a16="http://schemas.microsoft.com/office/drawing/2014/main" id="{00000000-0008-0000-0700-000017020000}"/>
            </a:ext>
          </a:extLst>
        </xdr:cNvPr>
        <xdr:cNvSpPr/>
      </xdr:nvSpPr>
      <xdr:spPr>
        <a:xfrm>
          <a:off x="14541500" y="641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168277</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4325111" y="6511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88671</xdr:rowOff>
    </xdr:from>
    <xdr:to>
      <xdr:col>72</xdr:col>
      <xdr:colOff>38100</xdr:colOff>
      <xdr:row>38</xdr:row>
      <xdr:rowOff>18821</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3652500" y="6432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9948</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3436111" y="6525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122779</xdr:rowOff>
    </xdr:from>
    <xdr:to>
      <xdr:col>67</xdr:col>
      <xdr:colOff>101600</xdr:colOff>
      <xdr:row>37</xdr:row>
      <xdr:rowOff>52929</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2763500" y="6294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69456</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2547111" y="6070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1" name="正方形/長方形 540">
          <a:extLst>
            <a:ext uri="{FF2B5EF4-FFF2-40B4-BE49-F238E27FC236}">
              <a16:creationId xmlns:a16="http://schemas.microsoft.com/office/drawing/2014/main" id="{00000000-0008-0000-0700-00001D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2" name="正方形/長方形 541">
          <a:extLst>
            <a:ext uri="{FF2B5EF4-FFF2-40B4-BE49-F238E27FC236}">
              <a16:creationId xmlns:a16="http://schemas.microsoft.com/office/drawing/2014/main" id="{00000000-0008-0000-0700-00001E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0" name="直線コネクタ 549">
          <a:extLst>
            <a:ext uri="{FF2B5EF4-FFF2-40B4-BE49-F238E27FC236}">
              <a16:creationId xmlns:a16="http://schemas.microsoft.com/office/drawing/2014/main" id="{00000000-0008-0000-0700-000026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52" name="直線コネクタ 551">
          <a:extLst>
            <a:ext uri="{FF2B5EF4-FFF2-40B4-BE49-F238E27FC236}">
              <a16:creationId xmlns:a16="http://schemas.microsoft.com/office/drawing/2014/main" id="{00000000-0008-0000-0700-000028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教育費グラフ枠">
          <a:extLst>
            <a:ext uri="{FF2B5EF4-FFF2-40B4-BE49-F238E27FC236}">
              <a16:creationId xmlns:a16="http://schemas.microsoft.com/office/drawing/2014/main" id="{00000000-0008-0000-0700-000036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2556</xdr:rowOff>
    </xdr:from>
    <xdr:to>
      <xdr:col>85</xdr:col>
      <xdr:colOff>126364</xdr:colOff>
      <xdr:row>58</xdr:row>
      <xdr:rowOff>113476</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flipV="1">
          <a:off x="16317595" y="8746506"/>
          <a:ext cx="1269" cy="1311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117303</xdr:rowOff>
    </xdr:from>
    <xdr:ext cx="534377" cy="259045"/>
    <xdr:sp macro="" textlink="">
      <xdr:nvSpPr>
        <xdr:cNvPr id="568" name="教育費最小値テキスト">
          <a:extLst>
            <a:ext uri="{FF2B5EF4-FFF2-40B4-BE49-F238E27FC236}">
              <a16:creationId xmlns:a16="http://schemas.microsoft.com/office/drawing/2014/main" id="{00000000-0008-0000-0700-000038020000}"/>
            </a:ext>
          </a:extLst>
        </xdr:cNvPr>
        <xdr:cNvSpPr txBox="1"/>
      </xdr:nvSpPr>
      <xdr:spPr>
        <a:xfrm>
          <a:off x="16370300" y="10061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29,606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113476</xdr:rowOff>
    </xdr:from>
    <xdr:to>
      <xdr:col>86</xdr:col>
      <xdr:colOff>25400</xdr:colOff>
      <xdr:row>58</xdr:row>
      <xdr:rowOff>113476</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6230600" y="10057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120683</xdr:rowOff>
    </xdr:from>
    <xdr:ext cx="599010" cy="259045"/>
    <xdr:sp macro="" textlink="">
      <xdr:nvSpPr>
        <xdr:cNvPr id="570" name="教育費最大値テキスト">
          <a:extLst>
            <a:ext uri="{FF2B5EF4-FFF2-40B4-BE49-F238E27FC236}">
              <a16:creationId xmlns:a16="http://schemas.microsoft.com/office/drawing/2014/main" id="{00000000-0008-0000-0700-00003A020000}"/>
            </a:ext>
          </a:extLst>
        </xdr:cNvPr>
        <xdr:cNvSpPr txBox="1"/>
      </xdr:nvSpPr>
      <xdr:spPr>
        <a:xfrm>
          <a:off x="16370300" y="8521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109,899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2556</xdr:rowOff>
    </xdr:from>
    <xdr:to>
      <xdr:col>86</xdr:col>
      <xdr:colOff>25400</xdr:colOff>
      <xdr:row>51</xdr:row>
      <xdr:rowOff>2556</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6230600" y="8746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52</xdr:row>
      <xdr:rowOff>69862</xdr:rowOff>
    </xdr:from>
    <xdr:to>
      <xdr:col>85</xdr:col>
      <xdr:colOff>127000</xdr:colOff>
      <xdr:row>56</xdr:row>
      <xdr:rowOff>28502</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flipV="1">
          <a:off x="15481300" y="8985262"/>
          <a:ext cx="838200" cy="644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164809</xdr:rowOff>
    </xdr:from>
    <xdr:ext cx="534377" cy="259045"/>
    <xdr:sp macro="" textlink="">
      <xdr:nvSpPr>
        <xdr:cNvPr id="573" name="教育費平均値テキスト">
          <a:extLst>
            <a:ext uri="{FF2B5EF4-FFF2-40B4-BE49-F238E27FC236}">
              <a16:creationId xmlns:a16="http://schemas.microsoft.com/office/drawing/2014/main" id="{00000000-0008-0000-0700-00003D020000}"/>
            </a:ext>
          </a:extLst>
        </xdr:cNvPr>
        <xdr:cNvSpPr txBox="1"/>
      </xdr:nvSpPr>
      <xdr:spPr>
        <a:xfrm>
          <a:off x="16370300" y="95945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14932</xdr:rowOff>
    </xdr:from>
    <xdr:to>
      <xdr:col>85</xdr:col>
      <xdr:colOff>177800</xdr:colOff>
      <xdr:row>56</xdr:row>
      <xdr:rowOff>116532</xdr:rowOff>
    </xdr:to>
    <xdr:sp macro="" textlink="">
      <xdr:nvSpPr>
        <xdr:cNvPr id="574" name="フローチャート: 判断 573">
          <a:extLst>
            <a:ext uri="{FF2B5EF4-FFF2-40B4-BE49-F238E27FC236}">
              <a16:creationId xmlns:a16="http://schemas.microsoft.com/office/drawing/2014/main" id="{00000000-0008-0000-0700-00003E020000}"/>
            </a:ext>
          </a:extLst>
        </xdr:cNvPr>
        <xdr:cNvSpPr/>
      </xdr:nvSpPr>
      <xdr:spPr>
        <a:xfrm>
          <a:off x="16268700" y="9616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101932</xdr:rowOff>
    </xdr:from>
    <xdr:to>
      <xdr:col>81</xdr:col>
      <xdr:colOff>50800</xdr:colOff>
      <xdr:row>56</xdr:row>
      <xdr:rowOff>28502</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4592300" y="9531682"/>
          <a:ext cx="889000" cy="98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113833</xdr:rowOff>
    </xdr:from>
    <xdr:to>
      <xdr:col>81</xdr:col>
      <xdr:colOff>101600</xdr:colOff>
      <xdr:row>57</xdr:row>
      <xdr:rowOff>43983</xdr:rowOff>
    </xdr:to>
    <xdr:sp macro="" textlink="">
      <xdr:nvSpPr>
        <xdr:cNvPr id="576" name="フローチャート: 判断 575">
          <a:extLst>
            <a:ext uri="{FF2B5EF4-FFF2-40B4-BE49-F238E27FC236}">
              <a16:creationId xmlns:a16="http://schemas.microsoft.com/office/drawing/2014/main" id="{00000000-0008-0000-0700-000040020000}"/>
            </a:ext>
          </a:extLst>
        </xdr:cNvPr>
        <xdr:cNvSpPr/>
      </xdr:nvSpPr>
      <xdr:spPr>
        <a:xfrm>
          <a:off x="15430500" y="9715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35110</xdr:rowOff>
    </xdr:from>
    <xdr:ext cx="534377" cy="25904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5214111" y="9807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80574</xdr:rowOff>
    </xdr:from>
    <xdr:to>
      <xdr:col>76</xdr:col>
      <xdr:colOff>114300</xdr:colOff>
      <xdr:row>55</xdr:row>
      <xdr:rowOff>101932</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3703300" y="9338874"/>
          <a:ext cx="889000" cy="192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131665</xdr:rowOff>
    </xdr:from>
    <xdr:to>
      <xdr:col>76</xdr:col>
      <xdr:colOff>165100</xdr:colOff>
      <xdr:row>57</xdr:row>
      <xdr:rowOff>61815</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4541500" y="9732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52942</xdr:rowOff>
    </xdr:from>
    <xdr:ext cx="534377"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4325111" y="9825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51</xdr:row>
      <xdr:rowOff>122653</xdr:rowOff>
    </xdr:from>
    <xdr:to>
      <xdr:col>71</xdr:col>
      <xdr:colOff>177800</xdr:colOff>
      <xdr:row>54</xdr:row>
      <xdr:rowOff>80574</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a:off x="12814300" y="8866603"/>
          <a:ext cx="889000" cy="472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146850</xdr:rowOff>
    </xdr:from>
    <xdr:to>
      <xdr:col>72</xdr:col>
      <xdr:colOff>38100</xdr:colOff>
      <xdr:row>57</xdr:row>
      <xdr:rowOff>77000</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3652500" y="9748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68127</xdr:rowOff>
    </xdr:from>
    <xdr:ext cx="534377"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3436111" y="9840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120757</xdr:rowOff>
    </xdr:from>
    <xdr:to>
      <xdr:col>67</xdr:col>
      <xdr:colOff>101600</xdr:colOff>
      <xdr:row>57</xdr:row>
      <xdr:rowOff>50907</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2763500" y="972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42034</xdr:rowOff>
    </xdr:from>
    <xdr:ext cx="534377"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2547111" y="9814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52</xdr:row>
      <xdr:rowOff>19062</xdr:rowOff>
    </xdr:from>
    <xdr:to>
      <xdr:col>85</xdr:col>
      <xdr:colOff>177800</xdr:colOff>
      <xdr:row>52</xdr:row>
      <xdr:rowOff>120662</xdr:rowOff>
    </xdr:to>
    <xdr:sp macro="" textlink="">
      <xdr:nvSpPr>
        <xdr:cNvPr id="591" name="楕円 590">
          <a:extLst>
            <a:ext uri="{FF2B5EF4-FFF2-40B4-BE49-F238E27FC236}">
              <a16:creationId xmlns:a16="http://schemas.microsoft.com/office/drawing/2014/main" id="{00000000-0008-0000-0700-00004F020000}"/>
            </a:ext>
          </a:extLst>
        </xdr:cNvPr>
        <xdr:cNvSpPr/>
      </xdr:nvSpPr>
      <xdr:spPr>
        <a:xfrm>
          <a:off x="16268700" y="8934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51</xdr:row>
      <xdr:rowOff>41939</xdr:rowOff>
    </xdr:from>
    <xdr:ext cx="534377" cy="259045"/>
    <xdr:sp macro="" textlink="">
      <xdr:nvSpPr>
        <xdr:cNvPr id="592" name="教育費該当値テキスト">
          <a:extLst>
            <a:ext uri="{FF2B5EF4-FFF2-40B4-BE49-F238E27FC236}">
              <a16:creationId xmlns:a16="http://schemas.microsoft.com/office/drawing/2014/main" id="{00000000-0008-0000-0700-000050020000}"/>
            </a:ext>
          </a:extLst>
        </xdr:cNvPr>
        <xdr:cNvSpPr txBox="1"/>
      </xdr:nvSpPr>
      <xdr:spPr>
        <a:xfrm>
          <a:off x="16370300" y="8785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149152</xdr:rowOff>
    </xdr:from>
    <xdr:to>
      <xdr:col>81</xdr:col>
      <xdr:colOff>101600</xdr:colOff>
      <xdr:row>56</xdr:row>
      <xdr:rowOff>79302</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5430500" y="9578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95829</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5214111" y="9354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51132</xdr:rowOff>
    </xdr:from>
    <xdr:to>
      <xdr:col>76</xdr:col>
      <xdr:colOff>165100</xdr:colOff>
      <xdr:row>55</xdr:row>
      <xdr:rowOff>152732</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4541500" y="9480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169259</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4325111" y="9256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29774</xdr:rowOff>
    </xdr:from>
    <xdr:to>
      <xdr:col>72</xdr:col>
      <xdr:colOff>38100</xdr:colOff>
      <xdr:row>54</xdr:row>
      <xdr:rowOff>131374</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3652500" y="9288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52</xdr:row>
      <xdr:rowOff>147901</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3436111" y="9063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51</xdr:row>
      <xdr:rowOff>71853</xdr:rowOff>
    </xdr:from>
    <xdr:to>
      <xdr:col>67</xdr:col>
      <xdr:colOff>101600</xdr:colOff>
      <xdr:row>52</xdr:row>
      <xdr:rowOff>2003</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2763500" y="8815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50</xdr:row>
      <xdr:rowOff>18530</xdr:rowOff>
    </xdr:from>
    <xdr:ext cx="599010"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2514795" y="85910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a:extLst>
            <a:ext uri="{FF2B5EF4-FFF2-40B4-BE49-F238E27FC236}">
              <a16:creationId xmlns:a16="http://schemas.microsoft.com/office/drawing/2014/main" id="{00000000-0008-0000-0700-000062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災害復旧費グラフ枠">
          <a:extLst>
            <a:ext uri="{FF2B5EF4-FFF2-40B4-BE49-F238E27FC236}">
              <a16:creationId xmlns:a16="http://schemas.microsoft.com/office/drawing/2014/main" id="{00000000-0008-0000-0700-00006F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124854</xdr:rowOff>
    </xdr:from>
    <xdr:to>
      <xdr:col>85</xdr:col>
      <xdr:colOff>126364</xdr:colOff>
      <xdr:row>79</xdr:row>
      <xdr:rowOff>44450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flipV="1">
          <a:off x="16317595" y="11954904"/>
          <a:ext cx="1269" cy="1634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56735</xdr:rowOff>
    </xdr:from>
    <xdr:ext cx="249299" cy="259045"/>
    <xdr:sp macro="" textlink="">
      <xdr:nvSpPr>
        <xdr:cNvPr id="625" name="災害復旧費最小値テキスト">
          <a:extLst>
            <a:ext uri="{FF2B5EF4-FFF2-40B4-BE49-F238E27FC236}">
              <a16:creationId xmlns:a16="http://schemas.microsoft.com/office/drawing/2014/main" id="{00000000-0008-0000-0700-000071020000}"/>
            </a:ext>
          </a:extLst>
        </xdr:cNvPr>
        <xdr:cNvSpPr txBox="1"/>
      </xdr:nvSpPr>
      <xdr:spPr>
        <a:xfrm>
          <a:off x="16370300" y="136012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71531</xdr:rowOff>
    </xdr:from>
    <xdr:ext cx="599010" cy="259045"/>
    <xdr:sp macro="" textlink="">
      <xdr:nvSpPr>
        <xdr:cNvPr id="627" name="災害復旧費最大値テキスト">
          <a:extLst>
            <a:ext uri="{FF2B5EF4-FFF2-40B4-BE49-F238E27FC236}">
              <a16:creationId xmlns:a16="http://schemas.microsoft.com/office/drawing/2014/main" id="{00000000-0008-0000-0700-000073020000}"/>
            </a:ext>
          </a:extLst>
        </xdr:cNvPr>
        <xdr:cNvSpPr txBox="1"/>
      </xdr:nvSpPr>
      <xdr:spPr>
        <a:xfrm>
          <a:off x="16370300" y="117301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128,669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69</xdr:row>
      <xdr:rowOff>124854</xdr:rowOff>
    </xdr:from>
    <xdr:to>
      <xdr:col>86</xdr:col>
      <xdr:colOff>25400</xdr:colOff>
      <xdr:row>69</xdr:row>
      <xdr:rowOff>124854</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6230600" y="11954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44310</xdr:rowOff>
    </xdr:from>
    <xdr:to>
      <xdr:col>85</xdr:col>
      <xdr:colOff>127000</xdr:colOff>
      <xdr:row>79</xdr:row>
      <xdr:rowOff>44450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flipV="1">
          <a:off x="15481300" y="13588860"/>
          <a:ext cx="838200" cy="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145635</xdr:rowOff>
    </xdr:from>
    <xdr:ext cx="469744" cy="259045"/>
    <xdr:sp macro="" textlink="">
      <xdr:nvSpPr>
        <xdr:cNvPr id="630" name="災害復旧費平均値テキスト">
          <a:extLst>
            <a:ext uri="{FF2B5EF4-FFF2-40B4-BE49-F238E27FC236}">
              <a16:creationId xmlns:a16="http://schemas.microsoft.com/office/drawing/2014/main" id="{00000000-0008-0000-0700-000076020000}"/>
            </a:ext>
          </a:extLst>
        </xdr:cNvPr>
        <xdr:cNvSpPr txBox="1"/>
      </xdr:nvSpPr>
      <xdr:spPr>
        <a:xfrm>
          <a:off x="16370300" y="133472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122758</xdr:rowOff>
    </xdr:from>
    <xdr:to>
      <xdr:col>85</xdr:col>
      <xdr:colOff>177800</xdr:colOff>
      <xdr:row>79</xdr:row>
      <xdr:rowOff>52908</xdr:rowOff>
    </xdr:to>
    <xdr:sp macro="" textlink="">
      <xdr:nvSpPr>
        <xdr:cNvPr id="631" name="フローチャート: 判断 630">
          <a:extLst>
            <a:ext uri="{FF2B5EF4-FFF2-40B4-BE49-F238E27FC236}">
              <a16:creationId xmlns:a16="http://schemas.microsoft.com/office/drawing/2014/main" id="{00000000-0008-0000-0700-000077020000}"/>
            </a:ext>
          </a:extLst>
        </xdr:cNvPr>
        <xdr:cNvSpPr/>
      </xdr:nvSpPr>
      <xdr:spPr>
        <a:xfrm>
          <a:off x="16268700" y="13495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137452</xdr:rowOff>
    </xdr:from>
    <xdr:to>
      <xdr:col>81</xdr:col>
      <xdr:colOff>101600</xdr:colOff>
      <xdr:row>79</xdr:row>
      <xdr:rowOff>67602</xdr:rowOff>
    </xdr:to>
    <xdr:sp macro="" textlink="">
      <xdr:nvSpPr>
        <xdr:cNvPr id="633" name="フローチャート: 判断 632">
          <a:extLst>
            <a:ext uri="{FF2B5EF4-FFF2-40B4-BE49-F238E27FC236}">
              <a16:creationId xmlns:a16="http://schemas.microsoft.com/office/drawing/2014/main" id="{00000000-0008-0000-0700-000079020000}"/>
            </a:ext>
          </a:extLst>
        </xdr:cNvPr>
        <xdr:cNvSpPr/>
      </xdr:nvSpPr>
      <xdr:spPr>
        <a:xfrm>
          <a:off x="15430500" y="13510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84129</xdr:rowOff>
    </xdr:from>
    <xdr:ext cx="469744"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5246428" y="13285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148489</xdr:rowOff>
    </xdr:from>
    <xdr:to>
      <xdr:col>76</xdr:col>
      <xdr:colOff>165100</xdr:colOff>
      <xdr:row>79</xdr:row>
      <xdr:rowOff>78639</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4541500" y="13521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95166</xdr:rowOff>
    </xdr:from>
    <xdr:ext cx="469744"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4357428" y="13296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135725</xdr:rowOff>
    </xdr:from>
    <xdr:to>
      <xdr:col>72</xdr:col>
      <xdr:colOff>38100</xdr:colOff>
      <xdr:row>79</xdr:row>
      <xdr:rowOff>65875</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3652500" y="13508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82402</xdr:rowOff>
    </xdr:from>
    <xdr:ext cx="469744"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3468428" y="13284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146774</xdr:rowOff>
    </xdr:from>
    <xdr:to>
      <xdr:col>67</xdr:col>
      <xdr:colOff>101600</xdr:colOff>
      <xdr:row>79</xdr:row>
      <xdr:rowOff>76924</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2763500" y="13519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93451</xdr:rowOff>
    </xdr:from>
    <xdr:ext cx="469744"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2579428" y="13295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164960</xdr:rowOff>
    </xdr:from>
    <xdr:to>
      <xdr:col>85</xdr:col>
      <xdr:colOff>177800</xdr:colOff>
      <xdr:row>79</xdr:row>
      <xdr:rowOff>95110</xdr:rowOff>
    </xdr:to>
    <xdr:sp macro="" textlink="">
      <xdr:nvSpPr>
        <xdr:cNvPr id="648" name="楕円 647">
          <a:extLst>
            <a:ext uri="{FF2B5EF4-FFF2-40B4-BE49-F238E27FC236}">
              <a16:creationId xmlns:a16="http://schemas.microsoft.com/office/drawing/2014/main" id="{00000000-0008-0000-0700-000088020000}"/>
            </a:ext>
          </a:extLst>
        </xdr:cNvPr>
        <xdr:cNvSpPr/>
      </xdr:nvSpPr>
      <xdr:spPr>
        <a:xfrm>
          <a:off x="16268700" y="13538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101185</xdr:rowOff>
    </xdr:from>
    <xdr:ext cx="313932" cy="259045"/>
    <xdr:sp macro="" textlink="">
      <xdr:nvSpPr>
        <xdr:cNvPr id="649" name="災害復旧費該当値テキスト">
          <a:extLst>
            <a:ext uri="{FF2B5EF4-FFF2-40B4-BE49-F238E27FC236}">
              <a16:creationId xmlns:a16="http://schemas.microsoft.com/office/drawing/2014/main" id="{00000000-0008-0000-0700-000089020000}"/>
            </a:ext>
          </a:extLst>
        </xdr:cNvPr>
        <xdr:cNvSpPr txBox="1"/>
      </xdr:nvSpPr>
      <xdr:spPr>
        <a:xfrm>
          <a:off x="16370300" y="1347428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50" name="楕円 649">
          <a:extLst>
            <a:ext uri="{FF2B5EF4-FFF2-40B4-BE49-F238E27FC236}">
              <a16:creationId xmlns:a16="http://schemas.microsoft.com/office/drawing/2014/main" id="{00000000-0008-0000-0700-00008A020000}"/>
            </a:ext>
          </a:extLst>
        </xdr:cNvPr>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2" name="公債費グラフ枠">
          <a:extLst>
            <a:ext uri="{FF2B5EF4-FFF2-40B4-BE49-F238E27FC236}">
              <a16:creationId xmlns:a16="http://schemas.microsoft.com/office/drawing/2014/main" id="{00000000-0008-0000-0700-0000AA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129674</xdr:rowOff>
    </xdr:from>
    <xdr:to>
      <xdr:col>85</xdr:col>
      <xdr:colOff>126364</xdr:colOff>
      <xdr:row>98</xdr:row>
      <xdr:rowOff>110717</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flipV="1">
          <a:off x="16317595" y="15560174"/>
          <a:ext cx="1269" cy="13526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114544</xdr:rowOff>
    </xdr:from>
    <xdr:ext cx="469744" cy="259045"/>
    <xdr:sp macro="" textlink="">
      <xdr:nvSpPr>
        <xdr:cNvPr id="684" name="公債費最小値テキスト">
          <a:extLst>
            <a:ext uri="{FF2B5EF4-FFF2-40B4-BE49-F238E27FC236}">
              <a16:creationId xmlns:a16="http://schemas.microsoft.com/office/drawing/2014/main" id="{00000000-0008-0000-0700-0000AC020000}"/>
            </a:ext>
          </a:extLst>
        </xdr:cNvPr>
        <xdr:cNvSpPr txBox="1"/>
      </xdr:nvSpPr>
      <xdr:spPr>
        <a:xfrm>
          <a:off x="16370300" y="16916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110717</xdr:rowOff>
    </xdr:from>
    <xdr:to>
      <xdr:col>86</xdr:col>
      <xdr:colOff>25400</xdr:colOff>
      <xdr:row>98</xdr:row>
      <xdr:rowOff>110717</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6230600" y="16912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76351</xdr:rowOff>
    </xdr:from>
    <xdr:ext cx="534377" cy="259045"/>
    <xdr:sp macro="" textlink="">
      <xdr:nvSpPr>
        <xdr:cNvPr id="686" name="公債費最大値テキスト">
          <a:extLst>
            <a:ext uri="{FF2B5EF4-FFF2-40B4-BE49-F238E27FC236}">
              <a16:creationId xmlns:a16="http://schemas.microsoft.com/office/drawing/2014/main" id="{00000000-0008-0000-0700-0000AE020000}"/>
            </a:ext>
          </a:extLst>
        </xdr:cNvPr>
        <xdr:cNvSpPr txBox="1"/>
      </xdr:nvSpPr>
      <xdr:spPr>
        <a:xfrm>
          <a:off x="16370300" y="15335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92,614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129674</xdr:rowOff>
    </xdr:from>
    <xdr:to>
      <xdr:col>86</xdr:col>
      <xdr:colOff>25400</xdr:colOff>
      <xdr:row>90</xdr:row>
      <xdr:rowOff>129674</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6230600" y="15560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147374</xdr:rowOff>
    </xdr:from>
    <xdr:to>
      <xdr:col>85</xdr:col>
      <xdr:colOff>127000</xdr:colOff>
      <xdr:row>97</xdr:row>
      <xdr:rowOff>168325</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5481300" y="16778024"/>
          <a:ext cx="838200" cy="20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97767</xdr:rowOff>
    </xdr:from>
    <xdr:ext cx="534377" cy="259045"/>
    <xdr:sp macro="" textlink="">
      <xdr:nvSpPr>
        <xdr:cNvPr id="689" name="公債費平均値テキスト">
          <a:extLst>
            <a:ext uri="{FF2B5EF4-FFF2-40B4-BE49-F238E27FC236}">
              <a16:creationId xmlns:a16="http://schemas.microsoft.com/office/drawing/2014/main" id="{00000000-0008-0000-0700-0000B1020000}"/>
            </a:ext>
          </a:extLst>
        </xdr:cNvPr>
        <xdr:cNvSpPr txBox="1"/>
      </xdr:nvSpPr>
      <xdr:spPr>
        <a:xfrm>
          <a:off x="16370300" y="162140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74890</xdr:rowOff>
    </xdr:from>
    <xdr:to>
      <xdr:col>85</xdr:col>
      <xdr:colOff>177800</xdr:colOff>
      <xdr:row>96</xdr:row>
      <xdr:rowOff>5040</xdr:rowOff>
    </xdr:to>
    <xdr:sp macro="" textlink="">
      <xdr:nvSpPr>
        <xdr:cNvPr id="690" name="フローチャート: 判断 689">
          <a:extLst>
            <a:ext uri="{FF2B5EF4-FFF2-40B4-BE49-F238E27FC236}">
              <a16:creationId xmlns:a16="http://schemas.microsoft.com/office/drawing/2014/main" id="{00000000-0008-0000-0700-0000B2020000}"/>
            </a:ext>
          </a:extLst>
        </xdr:cNvPr>
        <xdr:cNvSpPr/>
      </xdr:nvSpPr>
      <xdr:spPr>
        <a:xfrm>
          <a:off x="16268700" y="1636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123780</xdr:rowOff>
    </xdr:from>
    <xdr:to>
      <xdr:col>81</xdr:col>
      <xdr:colOff>50800</xdr:colOff>
      <xdr:row>97</xdr:row>
      <xdr:rowOff>147374</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4592300" y="16754430"/>
          <a:ext cx="889000" cy="23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65094</xdr:rowOff>
    </xdr:from>
    <xdr:to>
      <xdr:col>81</xdr:col>
      <xdr:colOff>101600</xdr:colOff>
      <xdr:row>95</xdr:row>
      <xdr:rowOff>166694</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5430500" y="16352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11771</xdr:rowOff>
    </xdr:from>
    <xdr:ext cx="534377"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5214111" y="16128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120856</xdr:rowOff>
    </xdr:from>
    <xdr:to>
      <xdr:col>76</xdr:col>
      <xdr:colOff>114300</xdr:colOff>
      <xdr:row>97</xdr:row>
      <xdr:rowOff>123780</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a:off x="13703300" y="16751506"/>
          <a:ext cx="889000" cy="2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67869</xdr:rowOff>
    </xdr:from>
    <xdr:to>
      <xdr:col>76</xdr:col>
      <xdr:colOff>165100</xdr:colOff>
      <xdr:row>95</xdr:row>
      <xdr:rowOff>169469</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4541500" y="16355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14546</xdr:rowOff>
    </xdr:from>
    <xdr:ext cx="534377"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4325111" y="16130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104366</xdr:rowOff>
    </xdr:from>
    <xdr:to>
      <xdr:col>71</xdr:col>
      <xdr:colOff>177800</xdr:colOff>
      <xdr:row>97</xdr:row>
      <xdr:rowOff>120856</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a:off x="12814300" y="16735016"/>
          <a:ext cx="889000" cy="16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68049</xdr:rowOff>
    </xdr:from>
    <xdr:to>
      <xdr:col>72</xdr:col>
      <xdr:colOff>38100</xdr:colOff>
      <xdr:row>95</xdr:row>
      <xdr:rowOff>169649</xdr:rowOff>
    </xdr:to>
    <xdr:sp macro="" textlink="">
      <xdr:nvSpPr>
        <xdr:cNvPr id="698" name="フローチャート: 判断 697">
          <a:extLst>
            <a:ext uri="{FF2B5EF4-FFF2-40B4-BE49-F238E27FC236}">
              <a16:creationId xmlns:a16="http://schemas.microsoft.com/office/drawing/2014/main" id="{00000000-0008-0000-0700-0000BA020000}"/>
            </a:ext>
          </a:extLst>
        </xdr:cNvPr>
        <xdr:cNvSpPr/>
      </xdr:nvSpPr>
      <xdr:spPr>
        <a:xfrm>
          <a:off x="13652500" y="16355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14726</xdr:rowOff>
    </xdr:from>
    <xdr:ext cx="534377"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3436111" y="16131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62202</xdr:rowOff>
    </xdr:from>
    <xdr:to>
      <xdr:col>67</xdr:col>
      <xdr:colOff>101600</xdr:colOff>
      <xdr:row>95</xdr:row>
      <xdr:rowOff>163802</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2763500" y="16349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8879</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2547111" y="16125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117525</xdr:rowOff>
    </xdr:from>
    <xdr:to>
      <xdr:col>85</xdr:col>
      <xdr:colOff>177800</xdr:colOff>
      <xdr:row>98</xdr:row>
      <xdr:rowOff>47675</xdr:rowOff>
    </xdr:to>
    <xdr:sp macro="" textlink="">
      <xdr:nvSpPr>
        <xdr:cNvPr id="707" name="楕円 706">
          <a:extLst>
            <a:ext uri="{FF2B5EF4-FFF2-40B4-BE49-F238E27FC236}">
              <a16:creationId xmlns:a16="http://schemas.microsoft.com/office/drawing/2014/main" id="{00000000-0008-0000-0700-0000C3020000}"/>
            </a:ext>
          </a:extLst>
        </xdr:cNvPr>
        <xdr:cNvSpPr/>
      </xdr:nvSpPr>
      <xdr:spPr>
        <a:xfrm>
          <a:off x="16268700" y="16748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32452</xdr:rowOff>
    </xdr:from>
    <xdr:ext cx="534377" cy="259045"/>
    <xdr:sp macro="" textlink="">
      <xdr:nvSpPr>
        <xdr:cNvPr id="708" name="公債費該当値テキスト">
          <a:extLst>
            <a:ext uri="{FF2B5EF4-FFF2-40B4-BE49-F238E27FC236}">
              <a16:creationId xmlns:a16="http://schemas.microsoft.com/office/drawing/2014/main" id="{00000000-0008-0000-0700-0000C4020000}"/>
            </a:ext>
          </a:extLst>
        </xdr:cNvPr>
        <xdr:cNvSpPr txBox="1"/>
      </xdr:nvSpPr>
      <xdr:spPr>
        <a:xfrm>
          <a:off x="16370300" y="16663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96574</xdr:rowOff>
    </xdr:from>
    <xdr:to>
      <xdr:col>81</xdr:col>
      <xdr:colOff>101600</xdr:colOff>
      <xdr:row>98</xdr:row>
      <xdr:rowOff>26724</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5430500" y="16727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17851</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5214111" y="16819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72980</xdr:rowOff>
    </xdr:from>
    <xdr:to>
      <xdr:col>76</xdr:col>
      <xdr:colOff>165100</xdr:colOff>
      <xdr:row>98</xdr:row>
      <xdr:rowOff>3130</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4541500" y="16703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165707</xdr:rowOff>
    </xdr:from>
    <xdr:ext cx="534377"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4325111" y="16796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70056</xdr:rowOff>
    </xdr:from>
    <xdr:to>
      <xdr:col>72</xdr:col>
      <xdr:colOff>38100</xdr:colOff>
      <xdr:row>98</xdr:row>
      <xdr:rowOff>206</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3652500" y="16700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162783</xdr:rowOff>
    </xdr:from>
    <xdr:ext cx="534377"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3436111" y="16793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53566</xdr:rowOff>
    </xdr:from>
    <xdr:to>
      <xdr:col>67</xdr:col>
      <xdr:colOff>101600</xdr:colOff>
      <xdr:row>97</xdr:row>
      <xdr:rowOff>155166</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2763500" y="16684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146293</xdr:rowOff>
    </xdr:from>
    <xdr:ext cx="534377"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2547111" y="16776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諸支出金グラフ枠">
          <a:extLst>
            <a:ext uri="{FF2B5EF4-FFF2-40B4-BE49-F238E27FC236}">
              <a16:creationId xmlns:a16="http://schemas.microsoft.com/office/drawing/2014/main" id="{00000000-0008-0000-0700-0000E1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12598</xdr:rowOff>
    </xdr:from>
    <xdr:to>
      <xdr:col>116</xdr:col>
      <xdr:colOff>62864</xdr:colOff>
      <xdr:row>38</xdr:row>
      <xdr:rowOff>139700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flipV="1">
          <a:off x="22159595" y="5156098"/>
          <a:ext cx="1269" cy="14987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2532</xdr:rowOff>
    </xdr:from>
    <xdr:ext cx="249299" cy="259045"/>
    <xdr:sp macro="" textlink="">
      <xdr:nvSpPr>
        <xdr:cNvPr id="739" name="諸支出金最小値テキスト">
          <a:extLst>
            <a:ext uri="{FF2B5EF4-FFF2-40B4-BE49-F238E27FC236}">
              <a16:creationId xmlns:a16="http://schemas.microsoft.com/office/drawing/2014/main" id="{00000000-0008-0000-0700-0000E3020000}"/>
            </a:ext>
          </a:extLst>
        </xdr:cNvPr>
        <xdr:cNvSpPr txBox="1"/>
      </xdr:nvSpPr>
      <xdr:spPr>
        <a:xfrm>
          <a:off x="22212300" y="66890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130725</xdr:rowOff>
    </xdr:from>
    <xdr:ext cx="469744" cy="259045"/>
    <xdr:sp macro="" textlink="">
      <xdr:nvSpPr>
        <xdr:cNvPr id="741" name="諸支出金最大値テキスト">
          <a:extLst>
            <a:ext uri="{FF2B5EF4-FFF2-40B4-BE49-F238E27FC236}">
              <a16:creationId xmlns:a16="http://schemas.microsoft.com/office/drawing/2014/main" id="{00000000-0008-0000-0700-0000E5020000}"/>
            </a:ext>
          </a:extLst>
        </xdr:cNvPr>
        <xdr:cNvSpPr txBox="1"/>
      </xdr:nvSpPr>
      <xdr:spPr>
        <a:xfrm>
          <a:off x="22212300" y="4931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6,556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12598</xdr:rowOff>
    </xdr:from>
    <xdr:to>
      <xdr:col>116</xdr:col>
      <xdr:colOff>152400</xdr:colOff>
      <xdr:row>30</xdr:row>
      <xdr:rowOff>12598</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22072600" y="5156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91432</xdr:rowOff>
    </xdr:from>
    <xdr:ext cx="313932" cy="259045"/>
    <xdr:sp macro="" textlink="">
      <xdr:nvSpPr>
        <xdr:cNvPr id="744" name="諸支出金平均値テキスト">
          <a:extLst>
            <a:ext uri="{FF2B5EF4-FFF2-40B4-BE49-F238E27FC236}">
              <a16:creationId xmlns:a16="http://schemas.microsoft.com/office/drawing/2014/main" id="{00000000-0008-0000-0700-0000E8020000}"/>
            </a:ext>
          </a:extLst>
        </xdr:cNvPr>
        <xdr:cNvSpPr txBox="1"/>
      </xdr:nvSpPr>
      <xdr:spPr>
        <a:xfrm>
          <a:off x="22212300" y="6435082"/>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68555</xdr:rowOff>
    </xdr:from>
    <xdr:to>
      <xdr:col>116</xdr:col>
      <xdr:colOff>114300</xdr:colOff>
      <xdr:row>38</xdr:row>
      <xdr:rowOff>170155</xdr:rowOff>
    </xdr:to>
    <xdr:sp macro="" textlink="">
      <xdr:nvSpPr>
        <xdr:cNvPr id="745" name="フローチャート: 判断 744">
          <a:extLst>
            <a:ext uri="{FF2B5EF4-FFF2-40B4-BE49-F238E27FC236}">
              <a16:creationId xmlns:a16="http://schemas.microsoft.com/office/drawing/2014/main" id="{00000000-0008-0000-0700-0000E9020000}"/>
            </a:ext>
          </a:extLst>
        </xdr:cNvPr>
        <xdr:cNvSpPr/>
      </xdr:nvSpPr>
      <xdr:spPr>
        <a:xfrm>
          <a:off x="22110700" y="658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68555</xdr:rowOff>
    </xdr:from>
    <xdr:to>
      <xdr:col>112</xdr:col>
      <xdr:colOff>38100</xdr:colOff>
      <xdr:row>38</xdr:row>
      <xdr:rowOff>170155</xdr:rowOff>
    </xdr:to>
    <xdr:sp macro="" textlink="">
      <xdr:nvSpPr>
        <xdr:cNvPr id="747" name="フローチャート: 判断 746">
          <a:extLst>
            <a:ext uri="{FF2B5EF4-FFF2-40B4-BE49-F238E27FC236}">
              <a16:creationId xmlns:a16="http://schemas.microsoft.com/office/drawing/2014/main" id="{00000000-0008-0000-0700-0000EB020000}"/>
            </a:ext>
          </a:extLst>
        </xdr:cNvPr>
        <xdr:cNvSpPr/>
      </xdr:nvSpPr>
      <xdr:spPr>
        <a:xfrm>
          <a:off x="21272500" y="658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15232</xdr:rowOff>
    </xdr:from>
    <xdr:ext cx="313932"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21166333" y="635888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37236</xdr:rowOff>
    </xdr:from>
    <xdr:to>
      <xdr:col>107</xdr:col>
      <xdr:colOff>101600</xdr:colOff>
      <xdr:row>38</xdr:row>
      <xdr:rowOff>138836</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20383500" y="6552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155363</xdr:rowOff>
    </xdr:from>
    <xdr:ext cx="378565"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20245017" y="63275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27178</xdr:rowOff>
    </xdr:from>
    <xdr:to>
      <xdr:col>102</xdr:col>
      <xdr:colOff>165100</xdr:colOff>
      <xdr:row>38</xdr:row>
      <xdr:rowOff>128778</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19494500" y="6542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145305</xdr:rowOff>
    </xdr:from>
    <xdr:ext cx="378565"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19356017" y="63175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37008</xdr:rowOff>
    </xdr:from>
    <xdr:to>
      <xdr:col>98</xdr:col>
      <xdr:colOff>38100</xdr:colOff>
      <xdr:row>38</xdr:row>
      <xdr:rowOff>138608</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18605500" y="6552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155135</xdr:rowOff>
    </xdr:from>
    <xdr:ext cx="378565"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8467017" y="63273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2" name="楕円 761">
          <a:extLst>
            <a:ext uri="{FF2B5EF4-FFF2-40B4-BE49-F238E27FC236}">
              <a16:creationId xmlns:a16="http://schemas.microsoft.com/office/drawing/2014/main" id="{00000000-0008-0000-0700-0000FA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46982</xdr:rowOff>
    </xdr:from>
    <xdr:ext cx="249299" cy="259045"/>
    <xdr:sp macro="" textlink="">
      <xdr:nvSpPr>
        <xdr:cNvPr id="763" name="諸支出金該当値テキスト">
          <a:extLst>
            <a:ext uri="{FF2B5EF4-FFF2-40B4-BE49-F238E27FC236}">
              <a16:creationId xmlns:a16="http://schemas.microsoft.com/office/drawing/2014/main" id="{00000000-0008-0000-0700-0000FB020000}"/>
            </a:ext>
          </a:extLst>
        </xdr:cNvPr>
        <xdr:cNvSpPr txBox="1"/>
      </xdr:nvSpPr>
      <xdr:spPr>
        <a:xfrm>
          <a:off x="22212300" y="65620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a:extLst>
            <a:ext uri="{FF2B5EF4-FFF2-40B4-BE49-F238E27FC236}">
              <a16:creationId xmlns:a16="http://schemas.microsoft.com/office/drawing/2014/main" id="{00000000-0008-0000-0700-00000D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前年度繰上充用金グラフ枠">
          <a:extLst>
            <a:ext uri="{FF2B5EF4-FFF2-40B4-BE49-F238E27FC236}">
              <a16:creationId xmlns:a16="http://schemas.microsoft.com/office/drawing/2014/main" id="{00000000-0008-0000-0700-000012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8" name="前年度繰上充用金最小値テキスト">
          <a:extLst>
            <a:ext uri="{FF2B5EF4-FFF2-40B4-BE49-F238E27FC236}">
              <a16:creationId xmlns:a16="http://schemas.microsoft.com/office/drawing/2014/main" id="{00000000-0008-0000-0700-000014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0" name="前年度繰上充用金最大値テキスト">
          <a:extLst>
            <a:ext uri="{FF2B5EF4-FFF2-40B4-BE49-F238E27FC236}">
              <a16:creationId xmlns:a16="http://schemas.microsoft.com/office/drawing/2014/main" id="{00000000-0008-0000-0700-000016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3" name="前年度繰上充用金平均値テキスト">
          <a:extLst>
            <a:ext uri="{FF2B5EF4-FFF2-40B4-BE49-F238E27FC236}">
              <a16:creationId xmlns:a16="http://schemas.microsoft.com/office/drawing/2014/main" id="{00000000-0008-0000-0700-000019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4" name="フローチャート: 判断 793">
          <a:extLst>
            <a:ext uri="{FF2B5EF4-FFF2-40B4-BE49-F238E27FC236}">
              <a16:creationId xmlns:a16="http://schemas.microsoft.com/office/drawing/2014/main" id="{00000000-0008-0000-0700-00001A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6" name="フローチャート: 判断 795">
          <a:extLst>
            <a:ext uri="{FF2B5EF4-FFF2-40B4-BE49-F238E27FC236}">
              <a16:creationId xmlns:a16="http://schemas.microsoft.com/office/drawing/2014/main" id="{00000000-0008-0000-0700-00001C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9" name="フローチャート: 判断 798">
          <a:extLst>
            <a:ext uri="{FF2B5EF4-FFF2-40B4-BE49-F238E27FC236}">
              <a16:creationId xmlns:a16="http://schemas.microsoft.com/office/drawing/2014/main" id="{00000000-0008-0000-0700-00001F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1" name="楕円 810">
          <a:extLst>
            <a:ext uri="{FF2B5EF4-FFF2-40B4-BE49-F238E27FC236}">
              <a16:creationId xmlns:a16="http://schemas.microsoft.com/office/drawing/2014/main" id="{00000000-0008-0000-0700-00002B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2" name="前年度繰上充用金該当値テキスト">
          <a:extLst>
            <a:ext uri="{FF2B5EF4-FFF2-40B4-BE49-F238E27FC236}">
              <a16:creationId xmlns:a16="http://schemas.microsoft.com/office/drawing/2014/main" id="{00000000-0008-0000-0700-00002C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3" name="楕円 812">
          <a:extLst>
            <a:ext uri="{FF2B5EF4-FFF2-40B4-BE49-F238E27FC236}">
              <a16:creationId xmlns:a16="http://schemas.microsoft.com/office/drawing/2014/main" id="{00000000-0008-0000-0700-00002D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1" name="正方形/長方形 820">
          <a:extLst>
            <a:ext uri="{FF2B5EF4-FFF2-40B4-BE49-F238E27FC236}">
              <a16:creationId xmlns:a16="http://schemas.microsoft.com/office/drawing/2014/main" id="{00000000-0008-0000-0700-000035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2" name="正方形/長方形 821">
          <a:extLst>
            <a:ext uri="{FF2B5EF4-FFF2-40B4-BE49-F238E27FC236}">
              <a16:creationId xmlns:a16="http://schemas.microsoft.com/office/drawing/2014/main" id="{00000000-0008-0000-0700-000036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総務費における住民一人当たりのコストは８３，８７９円となっており、類似団体平均に比べて高い水準で推移している。この要因としては、財政調整基金や公共施設維持管理基金、地区拠点施設整備基金などへの積立金が総務費に含まれるた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商工費における住民一人当たりのコストは７，４０９円となっており、類似団体平均に比べてい低い数値となっている。これは、事務所が庁舎内にあることにより、施設の維持管理費がかからないからである。また、前年度に比べて増加しているのは、企業立地を促進するための基金を積み立てたこと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教育費における住民一人当たりのコストは９５，２７７円と、類似団体平均を上回っており、特に令和元年度は前年度と比較しても大きく増加している。これは、子ども子育てに関する新たな基金の積立て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公債費における住民一人当たりのコストは１６，７４７円となっており、類似団体平均を大きく下回っている。これは、起債の発行を最小限にとどめ、計画的に基金を積立てて事業を実施する財政運営を行ってきたためであ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愛知県みよし市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財政調整基金については、中長期的な見通しをもとに、決算剰余金を中心に積立てている。取崩しについては、財源不足を補てんするために最低水準になるように努めている。標準財政規模により、財政調整基金残高にの標準財政規模費は変動するが、財政調整基金の残高自体は、大きな増減はしていない。</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愛知県みよし市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すべての会計において実質赤字比率に係る黒字が維持されており、早期健全化基準に達していない。今後も各会計ごとの財務体質の強化を図りながら適正な財政運営・経営への取組みを継続していく。</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39" t="s">
        <v>80</v>
      </c>
      <c r="C1" s="439"/>
      <c r="D1" s="439"/>
      <c r="E1" s="439"/>
      <c r="F1" s="439"/>
      <c r="G1" s="439"/>
      <c r="H1" s="439"/>
      <c r="I1" s="439"/>
      <c r="J1" s="439"/>
      <c r="K1" s="439"/>
      <c r="L1" s="439"/>
      <c r="M1" s="439"/>
      <c r="N1" s="439"/>
      <c r="O1" s="439"/>
      <c r="P1" s="439"/>
      <c r="Q1" s="439"/>
      <c r="R1" s="439"/>
      <c r="S1" s="439"/>
      <c r="T1" s="439"/>
      <c r="U1" s="439"/>
      <c r="V1" s="439"/>
      <c r="W1" s="439"/>
      <c r="X1" s="439"/>
      <c r="Y1" s="439"/>
      <c r="Z1" s="439"/>
      <c r="AA1" s="439"/>
      <c r="AB1" s="439"/>
      <c r="AC1" s="439"/>
      <c r="AD1" s="439"/>
      <c r="AE1" s="439"/>
      <c r="AF1" s="439"/>
      <c r="AG1" s="439"/>
      <c r="AH1" s="439"/>
      <c r="AI1" s="439"/>
      <c r="AJ1" s="439"/>
      <c r="AK1" s="439"/>
      <c r="AL1" s="439"/>
      <c r="AM1" s="439"/>
      <c r="AN1" s="439"/>
      <c r="AO1" s="439"/>
      <c r="AP1" s="439"/>
      <c r="AQ1" s="439"/>
      <c r="AR1" s="439"/>
      <c r="AS1" s="439"/>
      <c r="AT1" s="439"/>
      <c r="AU1" s="439"/>
      <c r="AV1" s="439"/>
      <c r="AW1" s="439"/>
      <c r="AX1" s="439"/>
      <c r="AY1" s="439"/>
      <c r="AZ1" s="439"/>
      <c r="BA1" s="439"/>
      <c r="BB1" s="439"/>
      <c r="BC1" s="439"/>
      <c r="BD1" s="439"/>
      <c r="BE1" s="439"/>
      <c r="BF1" s="439"/>
      <c r="BG1" s="439"/>
      <c r="BH1" s="439"/>
      <c r="BI1" s="439"/>
      <c r="BJ1" s="439"/>
      <c r="BK1" s="439"/>
      <c r="BL1" s="439"/>
      <c r="BM1" s="439"/>
      <c r="BN1" s="439"/>
      <c r="BO1" s="439"/>
      <c r="BP1" s="439"/>
      <c r="BQ1" s="439"/>
      <c r="BR1" s="439"/>
      <c r="BS1" s="439"/>
      <c r="BT1" s="439"/>
      <c r="BU1" s="439"/>
      <c r="BV1" s="439"/>
      <c r="BW1" s="439"/>
      <c r="BX1" s="439"/>
      <c r="BY1" s="439"/>
      <c r="BZ1" s="439"/>
      <c r="CA1" s="439"/>
      <c r="CB1" s="439"/>
      <c r="CC1" s="439"/>
      <c r="CD1" s="439"/>
      <c r="CE1" s="439"/>
      <c r="CF1" s="439"/>
      <c r="CG1" s="439"/>
      <c r="CH1" s="439"/>
      <c r="CI1" s="439"/>
      <c r="CJ1" s="439"/>
      <c r="CK1" s="439"/>
      <c r="CL1" s="439"/>
      <c r="CM1" s="439"/>
      <c r="CN1" s="439"/>
      <c r="CO1" s="439"/>
      <c r="CP1" s="439"/>
      <c r="CQ1" s="439"/>
      <c r="CR1" s="439"/>
      <c r="CS1" s="439"/>
      <c r="CT1" s="439"/>
      <c r="CU1" s="439"/>
      <c r="CV1" s="439"/>
      <c r="CW1" s="439"/>
      <c r="CX1" s="439"/>
      <c r="CY1" s="439"/>
      <c r="CZ1" s="439"/>
      <c r="DA1" s="439"/>
      <c r="DB1" s="439"/>
      <c r="DC1" s="439"/>
      <c r="DD1" s="439"/>
      <c r="DE1" s="439"/>
      <c r="DF1" s="439"/>
      <c r="DG1" s="439"/>
      <c r="DH1" s="439"/>
      <c r="DI1" s="439"/>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40" t="s">
        <v>82</v>
      </c>
      <c r="C3" s="441"/>
      <c r="D3" s="441"/>
      <c r="E3" s="442"/>
      <c r="F3" s="442"/>
      <c r="G3" s="442"/>
      <c r="H3" s="442"/>
      <c r="I3" s="442"/>
      <c r="J3" s="442"/>
      <c r="K3" s="442"/>
      <c r="L3" s="442" t="s">
        <v>83</v>
      </c>
      <c r="M3" s="442"/>
      <c r="N3" s="442"/>
      <c r="O3" s="442"/>
      <c r="P3" s="442"/>
      <c r="Q3" s="442"/>
      <c r="R3" s="449"/>
      <c r="S3" s="449"/>
      <c r="T3" s="449"/>
      <c r="U3" s="449"/>
      <c r="V3" s="450"/>
      <c r="W3" s="424" t="s">
        <v>84</v>
      </c>
      <c r="X3" s="425"/>
      <c r="Y3" s="425"/>
      <c r="Z3" s="425"/>
      <c r="AA3" s="425"/>
      <c r="AB3" s="441"/>
      <c r="AC3" s="449" t="s">
        <v>85</v>
      </c>
      <c r="AD3" s="425"/>
      <c r="AE3" s="425"/>
      <c r="AF3" s="425"/>
      <c r="AG3" s="425"/>
      <c r="AH3" s="425"/>
      <c r="AI3" s="425"/>
      <c r="AJ3" s="425"/>
      <c r="AK3" s="425"/>
      <c r="AL3" s="426"/>
      <c r="AM3" s="424" t="s">
        <v>86</v>
      </c>
      <c r="AN3" s="425"/>
      <c r="AO3" s="425"/>
      <c r="AP3" s="425"/>
      <c r="AQ3" s="425"/>
      <c r="AR3" s="425"/>
      <c r="AS3" s="425"/>
      <c r="AT3" s="425"/>
      <c r="AU3" s="425"/>
      <c r="AV3" s="425"/>
      <c r="AW3" s="425"/>
      <c r="AX3" s="426"/>
      <c r="AY3" s="461" t="s">
        <v>1</v>
      </c>
      <c r="AZ3" s="462"/>
      <c r="BA3" s="462"/>
      <c r="BB3" s="462"/>
      <c r="BC3" s="462"/>
      <c r="BD3" s="462"/>
      <c r="BE3" s="462"/>
      <c r="BF3" s="462"/>
      <c r="BG3" s="462"/>
      <c r="BH3" s="462"/>
      <c r="BI3" s="462"/>
      <c r="BJ3" s="462"/>
      <c r="BK3" s="462"/>
      <c r="BL3" s="462"/>
      <c r="BM3" s="463"/>
      <c r="BN3" s="424" t="s">
        <v>87</v>
      </c>
      <c r="BO3" s="425"/>
      <c r="BP3" s="425"/>
      <c r="BQ3" s="425"/>
      <c r="BR3" s="425"/>
      <c r="BS3" s="425"/>
      <c r="BT3" s="425"/>
      <c r="BU3" s="426"/>
      <c r="BV3" s="424" t="s">
        <v>88</v>
      </c>
      <c r="BW3" s="425"/>
      <c r="BX3" s="425"/>
      <c r="BY3" s="425"/>
      <c r="BZ3" s="425"/>
      <c r="CA3" s="425"/>
      <c r="CB3" s="425"/>
      <c r="CC3" s="426"/>
      <c r="CD3" s="461" t="s">
        <v>1</v>
      </c>
      <c r="CE3" s="462"/>
      <c r="CF3" s="462"/>
      <c r="CG3" s="462"/>
      <c r="CH3" s="462"/>
      <c r="CI3" s="462"/>
      <c r="CJ3" s="462"/>
      <c r="CK3" s="462"/>
      <c r="CL3" s="462"/>
      <c r="CM3" s="462"/>
      <c r="CN3" s="462"/>
      <c r="CO3" s="462"/>
      <c r="CP3" s="462"/>
      <c r="CQ3" s="462"/>
      <c r="CR3" s="462"/>
      <c r="CS3" s="463"/>
      <c r="CT3" s="424" t="s">
        <v>89</v>
      </c>
      <c r="CU3" s="425"/>
      <c r="CV3" s="425"/>
      <c r="CW3" s="425"/>
      <c r="CX3" s="425"/>
      <c r="CY3" s="425"/>
      <c r="CZ3" s="425"/>
      <c r="DA3" s="426"/>
      <c r="DB3" s="424" t="s">
        <v>90</v>
      </c>
      <c r="DC3" s="425"/>
      <c r="DD3" s="425"/>
      <c r="DE3" s="425"/>
      <c r="DF3" s="425"/>
      <c r="DG3" s="425"/>
      <c r="DH3" s="425"/>
      <c r="DI3" s="426"/>
      <c r="DJ3" s="186"/>
      <c r="DK3" s="186"/>
      <c r="DL3" s="186"/>
      <c r="DM3" s="186"/>
      <c r="DN3" s="186"/>
      <c r="DO3" s="186"/>
    </row>
    <row r="4" spans="1:119" ht="18.75" customHeight="1" x14ac:dyDescent="0.15">
      <c r="A4" s="187"/>
      <c r="B4" s="443"/>
      <c r="C4" s="444"/>
      <c r="D4" s="444"/>
      <c r="E4" s="445"/>
      <c r="F4" s="445"/>
      <c r="G4" s="445"/>
      <c r="H4" s="445"/>
      <c r="I4" s="445"/>
      <c r="J4" s="445"/>
      <c r="K4" s="445"/>
      <c r="L4" s="445"/>
      <c r="M4" s="445"/>
      <c r="N4" s="445"/>
      <c r="O4" s="445"/>
      <c r="P4" s="445"/>
      <c r="Q4" s="445"/>
      <c r="R4" s="451"/>
      <c r="S4" s="451"/>
      <c r="T4" s="451"/>
      <c r="U4" s="451"/>
      <c r="V4" s="452"/>
      <c r="W4" s="455"/>
      <c r="X4" s="456"/>
      <c r="Y4" s="456"/>
      <c r="Z4" s="456"/>
      <c r="AA4" s="456"/>
      <c r="AB4" s="444"/>
      <c r="AC4" s="451"/>
      <c r="AD4" s="456"/>
      <c r="AE4" s="456"/>
      <c r="AF4" s="456"/>
      <c r="AG4" s="456"/>
      <c r="AH4" s="456"/>
      <c r="AI4" s="456"/>
      <c r="AJ4" s="456"/>
      <c r="AK4" s="456"/>
      <c r="AL4" s="459"/>
      <c r="AM4" s="457"/>
      <c r="AN4" s="458"/>
      <c r="AO4" s="458"/>
      <c r="AP4" s="458"/>
      <c r="AQ4" s="458"/>
      <c r="AR4" s="458"/>
      <c r="AS4" s="458"/>
      <c r="AT4" s="458"/>
      <c r="AU4" s="458"/>
      <c r="AV4" s="458"/>
      <c r="AW4" s="458"/>
      <c r="AX4" s="460"/>
      <c r="AY4" s="427" t="s">
        <v>91</v>
      </c>
      <c r="AZ4" s="428"/>
      <c r="BA4" s="428"/>
      <c r="BB4" s="428"/>
      <c r="BC4" s="428"/>
      <c r="BD4" s="428"/>
      <c r="BE4" s="428"/>
      <c r="BF4" s="428"/>
      <c r="BG4" s="428"/>
      <c r="BH4" s="428"/>
      <c r="BI4" s="428"/>
      <c r="BJ4" s="428"/>
      <c r="BK4" s="428"/>
      <c r="BL4" s="428"/>
      <c r="BM4" s="429"/>
      <c r="BN4" s="430">
        <v>29917390</v>
      </c>
      <c r="BO4" s="431"/>
      <c r="BP4" s="431"/>
      <c r="BQ4" s="431"/>
      <c r="BR4" s="431"/>
      <c r="BS4" s="431"/>
      <c r="BT4" s="431"/>
      <c r="BU4" s="432"/>
      <c r="BV4" s="430">
        <v>27366211</v>
      </c>
      <c r="BW4" s="431"/>
      <c r="BX4" s="431"/>
      <c r="BY4" s="431"/>
      <c r="BZ4" s="431"/>
      <c r="CA4" s="431"/>
      <c r="CB4" s="431"/>
      <c r="CC4" s="432"/>
      <c r="CD4" s="433" t="s">
        <v>92</v>
      </c>
      <c r="CE4" s="434"/>
      <c r="CF4" s="434"/>
      <c r="CG4" s="434"/>
      <c r="CH4" s="434"/>
      <c r="CI4" s="434"/>
      <c r="CJ4" s="434"/>
      <c r="CK4" s="434"/>
      <c r="CL4" s="434"/>
      <c r="CM4" s="434"/>
      <c r="CN4" s="434"/>
      <c r="CO4" s="434"/>
      <c r="CP4" s="434"/>
      <c r="CQ4" s="434"/>
      <c r="CR4" s="434"/>
      <c r="CS4" s="435"/>
      <c r="CT4" s="436">
        <v>9.9</v>
      </c>
      <c r="CU4" s="437"/>
      <c r="CV4" s="437"/>
      <c r="CW4" s="437"/>
      <c r="CX4" s="437"/>
      <c r="CY4" s="437"/>
      <c r="CZ4" s="437"/>
      <c r="DA4" s="438"/>
      <c r="DB4" s="436">
        <v>15.6</v>
      </c>
      <c r="DC4" s="437"/>
      <c r="DD4" s="437"/>
      <c r="DE4" s="437"/>
      <c r="DF4" s="437"/>
      <c r="DG4" s="437"/>
      <c r="DH4" s="437"/>
      <c r="DI4" s="438"/>
      <c r="DJ4" s="186"/>
      <c r="DK4" s="186"/>
      <c r="DL4" s="186"/>
      <c r="DM4" s="186"/>
      <c r="DN4" s="186"/>
      <c r="DO4" s="186"/>
    </row>
    <row r="5" spans="1:119" ht="18.75" customHeight="1" x14ac:dyDescent="0.15">
      <c r="A5" s="187"/>
      <c r="B5" s="446"/>
      <c r="C5" s="447"/>
      <c r="D5" s="447"/>
      <c r="E5" s="448"/>
      <c r="F5" s="448"/>
      <c r="G5" s="448"/>
      <c r="H5" s="448"/>
      <c r="I5" s="448"/>
      <c r="J5" s="448"/>
      <c r="K5" s="448"/>
      <c r="L5" s="448"/>
      <c r="M5" s="448"/>
      <c r="N5" s="448"/>
      <c r="O5" s="448"/>
      <c r="P5" s="448"/>
      <c r="Q5" s="448"/>
      <c r="R5" s="453"/>
      <c r="S5" s="453"/>
      <c r="T5" s="453"/>
      <c r="U5" s="453"/>
      <c r="V5" s="454"/>
      <c r="W5" s="457"/>
      <c r="X5" s="458"/>
      <c r="Y5" s="458"/>
      <c r="Z5" s="458"/>
      <c r="AA5" s="458"/>
      <c r="AB5" s="447"/>
      <c r="AC5" s="453"/>
      <c r="AD5" s="458"/>
      <c r="AE5" s="458"/>
      <c r="AF5" s="458"/>
      <c r="AG5" s="458"/>
      <c r="AH5" s="458"/>
      <c r="AI5" s="458"/>
      <c r="AJ5" s="458"/>
      <c r="AK5" s="458"/>
      <c r="AL5" s="460"/>
      <c r="AM5" s="496" t="s">
        <v>93</v>
      </c>
      <c r="AN5" s="497"/>
      <c r="AO5" s="497"/>
      <c r="AP5" s="497"/>
      <c r="AQ5" s="497"/>
      <c r="AR5" s="497"/>
      <c r="AS5" s="497"/>
      <c r="AT5" s="498"/>
      <c r="AU5" s="499" t="s">
        <v>94</v>
      </c>
      <c r="AV5" s="500"/>
      <c r="AW5" s="500"/>
      <c r="AX5" s="500"/>
      <c r="AY5" s="501" t="s">
        <v>95</v>
      </c>
      <c r="AZ5" s="502"/>
      <c r="BA5" s="502"/>
      <c r="BB5" s="502"/>
      <c r="BC5" s="502"/>
      <c r="BD5" s="502"/>
      <c r="BE5" s="502"/>
      <c r="BF5" s="502"/>
      <c r="BG5" s="502"/>
      <c r="BH5" s="502"/>
      <c r="BI5" s="502"/>
      <c r="BJ5" s="502"/>
      <c r="BK5" s="502"/>
      <c r="BL5" s="502"/>
      <c r="BM5" s="503"/>
      <c r="BN5" s="467">
        <v>27620031</v>
      </c>
      <c r="BO5" s="468"/>
      <c r="BP5" s="468"/>
      <c r="BQ5" s="468"/>
      <c r="BR5" s="468"/>
      <c r="BS5" s="468"/>
      <c r="BT5" s="468"/>
      <c r="BU5" s="469"/>
      <c r="BV5" s="467">
        <v>24460096</v>
      </c>
      <c r="BW5" s="468"/>
      <c r="BX5" s="468"/>
      <c r="BY5" s="468"/>
      <c r="BZ5" s="468"/>
      <c r="CA5" s="468"/>
      <c r="CB5" s="468"/>
      <c r="CC5" s="469"/>
      <c r="CD5" s="470" t="s">
        <v>96</v>
      </c>
      <c r="CE5" s="471"/>
      <c r="CF5" s="471"/>
      <c r="CG5" s="471"/>
      <c r="CH5" s="471"/>
      <c r="CI5" s="471"/>
      <c r="CJ5" s="471"/>
      <c r="CK5" s="471"/>
      <c r="CL5" s="471"/>
      <c r="CM5" s="471"/>
      <c r="CN5" s="471"/>
      <c r="CO5" s="471"/>
      <c r="CP5" s="471"/>
      <c r="CQ5" s="471"/>
      <c r="CR5" s="471"/>
      <c r="CS5" s="472"/>
      <c r="CT5" s="464">
        <v>74.8</v>
      </c>
      <c r="CU5" s="465"/>
      <c r="CV5" s="465"/>
      <c r="CW5" s="465"/>
      <c r="CX5" s="465"/>
      <c r="CY5" s="465"/>
      <c r="CZ5" s="465"/>
      <c r="DA5" s="466"/>
      <c r="DB5" s="464">
        <v>74.2</v>
      </c>
      <c r="DC5" s="465"/>
      <c r="DD5" s="465"/>
      <c r="DE5" s="465"/>
      <c r="DF5" s="465"/>
      <c r="DG5" s="465"/>
      <c r="DH5" s="465"/>
      <c r="DI5" s="466"/>
      <c r="DJ5" s="186"/>
      <c r="DK5" s="186"/>
      <c r="DL5" s="186"/>
      <c r="DM5" s="186"/>
      <c r="DN5" s="186"/>
      <c r="DO5" s="186"/>
    </row>
    <row r="6" spans="1:119" ht="18.75" customHeight="1" x14ac:dyDescent="0.15">
      <c r="A6" s="187"/>
      <c r="B6" s="473" t="s">
        <v>97</v>
      </c>
      <c r="C6" s="474"/>
      <c r="D6" s="474"/>
      <c r="E6" s="475"/>
      <c r="F6" s="475"/>
      <c r="G6" s="475"/>
      <c r="H6" s="475"/>
      <c r="I6" s="475"/>
      <c r="J6" s="475"/>
      <c r="K6" s="475"/>
      <c r="L6" s="475" t="s">
        <v>98</v>
      </c>
      <c r="M6" s="475"/>
      <c r="N6" s="475"/>
      <c r="O6" s="475"/>
      <c r="P6" s="475"/>
      <c r="Q6" s="475"/>
      <c r="R6" s="479"/>
      <c r="S6" s="479"/>
      <c r="T6" s="479"/>
      <c r="U6" s="479"/>
      <c r="V6" s="480"/>
      <c r="W6" s="483" t="s">
        <v>99</v>
      </c>
      <c r="X6" s="484"/>
      <c r="Y6" s="484"/>
      <c r="Z6" s="484"/>
      <c r="AA6" s="484"/>
      <c r="AB6" s="474"/>
      <c r="AC6" s="487" t="s">
        <v>100</v>
      </c>
      <c r="AD6" s="488"/>
      <c r="AE6" s="488"/>
      <c r="AF6" s="488"/>
      <c r="AG6" s="488"/>
      <c r="AH6" s="488"/>
      <c r="AI6" s="488"/>
      <c r="AJ6" s="488"/>
      <c r="AK6" s="488"/>
      <c r="AL6" s="489"/>
      <c r="AM6" s="496" t="s">
        <v>101</v>
      </c>
      <c r="AN6" s="497"/>
      <c r="AO6" s="497"/>
      <c r="AP6" s="497"/>
      <c r="AQ6" s="497"/>
      <c r="AR6" s="497"/>
      <c r="AS6" s="497"/>
      <c r="AT6" s="498"/>
      <c r="AU6" s="499" t="s">
        <v>102</v>
      </c>
      <c r="AV6" s="500"/>
      <c r="AW6" s="500"/>
      <c r="AX6" s="500"/>
      <c r="AY6" s="501" t="s">
        <v>103</v>
      </c>
      <c r="AZ6" s="502"/>
      <c r="BA6" s="502"/>
      <c r="BB6" s="502"/>
      <c r="BC6" s="502"/>
      <c r="BD6" s="502"/>
      <c r="BE6" s="502"/>
      <c r="BF6" s="502"/>
      <c r="BG6" s="502"/>
      <c r="BH6" s="502"/>
      <c r="BI6" s="502"/>
      <c r="BJ6" s="502"/>
      <c r="BK6" s="502"/>
      <c r="BL6" s="502"/>
      <c r="BM6" s="503"/>
      <c r="BN6" s="467">
        <v>2297359</v>
      </c>
      <c r="BO6" s="468"/>
      <c r="BP6" s="468"/>
      <c r="BQ6" s="468"/>
      <c r="BR6" s="468"/>
      <c r="BS6" s="468"/>
      <c r="BT6" s="468"/>
      <c r="BU6" s="469"/>
      <c r="BV6" s="467">
        <v>2906115</v>
      </c>
      <c r="BW6" s="468"/>
      <c r="BX6" s="468"/>
      <c r="BY6" s="468"/>
      <c r="BZ6" s="468"/>
      <c r="CA6" s="468"/>
      <c r="CB6" s="468"/>
      <c r="CC6" s="469"/>
      <c r="CD6" s="470" t="s">
        <v>104</v>
      </c>
      <c r="CE6" s="471"/>
      <c r="CF6" s="471"/>
      <c r="CG6" s="471"/>
      <c r="CH6" s="471"/>
      <c r="CI6" s="471"/>
      <c r="CJ6" s="471"/>
      <c r="CK6" s="471"/>
      <c r="CL6" s="471"/>
      <c r="CM6" s="471"/>
      <c r="CN6" s="471"/>
      <c r="CO6" s="471"/>
      <c r="CP6" s="471"/>
      <c r="CQ6" s="471"/>
      <c r="CR6" s="471"/>
      <c r="CS6" s="472"/>
      <c r="CT6" s="504">
        <v>74.8</v>
      </c>
      <c r="CU6" s="505"/>
      <c r="CV6" s="505"/>
      <c r="CW6" s="505"/>
      <c r="CX6" s="505"/>
      <c r="CY6" s="505"/>
      <c r="CZ6" s="505"/>
      <c r="DA6" s="506"/>
      <c r="DB6" s="504">
        <v>74.2</v>
      </c>
      <c r="DC6" s="505"/>
      <c r="DD6" s="505"/>
      <c r="DE6" s="505"/>
      <c r="DF6" s="505"/>
      <c r="DG6" s="505"/>
      <c r="DH6" s="505"/>
      <c r="DI6" s="506"/>
      <c r="DJ6" s="186"/>
      <c r="DK6" s="186"/>
      <c r="DL6" s="186"/>
      <c r="DM6" s="186"/>
      <c r="DN6" s="186"/>
      <c r="DO6" s="186"/>
    </row>
    <row r="7" spans="1:119" ht="18.75" customHeight="1" x14ac:dyDescent="0.15">
      <c r="A7" s="187"/>
      <c r="B7" s="443"/>
      <c r="C7" s="444"/>
      <c r="D7" s="444"/>
      <c r="E7" s="445"/>
      <c r="F7" s="445"/>
      <c r="G7" s="445"/>
      <c r="H7" s="445"/>
      <c r="I7" s="445"/>
      <c r="J7" s="445"/>
      <c r="K7" s="445"/>
      <c r="L7" s="445"/>
      <c r="M7" s="445"/>
      <c r="N7" s="445"/>
      <c r="O7" s="445"/>
      <c r="P7" s="445"/>
      <c r="Q7" s="445"/>
      <c r="R7" s="451"/>
      <c r="S7" s="451"/>
      <c r="T7" s="451"/>
      <c r="U7" s="451"/>
      <c r="V7" s="452"/>
      <c r="W7" s="455"/>
      <c r="X7" s="456"/>
      <c r="Y7" s="456"/>
      <c r="Z7" s="456"/>
      <c r="AA7" s="456"/>
      <c r="AB7" s="444"/>
      <c r="AC7" s="490"/>
      <c r="AD7" s="491"/>
      <c r="AE7" s="491"/>
      <c r="AF7" s="491"/>
      <c r="AG7" s="491"/>
      <c r="AH7" s="491"/>
      <c r="AI7" s="491"/>
      <c r="AJ7" s="491"/>
      <c r="AK7" s="491"/>
      <c r="AL7" s="492"/>
      <c r="AM7" s="496" t="s">
        <v>105</v>
      </c>
      <c r="AN7" s="497"/>
      <c r="AO7" s="497"/>
      <c r="AP7" s="497"/>
      <c r="AQ7" s="497"/>
      <c r="AR7" s="497"/>
      <c r="AS7" s="497"/>
      <c r="AT7" s="498"/>
      <c r="AU7" s="499" t="s">
        <v>106</v>
      </c>
      <c r="AV7" s="500"/>
      <c r="AW7" s="500"/>
      <c r="AX7" s="500"/>
      <c r="AY7" s="501" t="s">
        <v>107</v>
      </c>
      <c r="AZ7" s="502"/>
      <c r="BA7" s="502"/>
      <c r="BB7" s="502"/>
      <c r="BC7" s="502"/>
      <c r="BD7" s="502"/>
      <c r="BE7" s="502"/>
      <c r="BF7" s="502"/>
      <c r="BG7" s="502"/>
      <c r="BH7" s="502"/>
      <c r="BI7" s="502"/>
      <c r="BJ7" s="502"/>
      <c r="BK7" s="502"/>
      <c r="BL7" s="502"/>
      <c r="BM7" s="503"/>
      <c r="BN7" s="467">
        <v>517058</v>
      </c>
      <c r="BO7" s="468"/>
      <c r="BP7" s="468"/>
      <c r="BQ7" s="468"/>
      <c r="BR7" s="468"/>
      <c r="BS7" s="468"/>
      <c r="BT7" s="468"/>
      <c r="BU7" s="469"/>
      <c r="BV7" s="467">
        <v>622588</v>
      </c>
      <c r="BW7" s="468"/>
      <c r="BX7" s="468"/>
      <c r="BY7" s="468"/>
      <c r="BZ7" s="468"/>
      <c r="CA7" s="468"/>
      <c r="CB7" s="468"/>
      <c r="CC7" s="469"/>
      <c r="CD7" s="470" t="s">
        <v>108</v>
      </c>
      <c r="CE7" s="471"/>
      <c r="CF7" s="471"/>
      <c r="CG7" s="471"/>
      <c r="CH7" s="471"/>
      <c r="CI7" s="471"/>
      <c r="CJ7" s="471"/>
      <c r="CK7" s="471"/>
      <c r="CL7" s="471"/>
      <c r="CM7" s="471"/>
      <c r="CN7" s="471"/>
      <c r="CO7" s="471"/>
      <c r="CP7" s="471"/>
      <c r="CQ7" s="471"/>
      <c r="CR7" s="471"/>
      <c r="CS7" s="472"/>
      <c r="CT7" s="467">
        <v>18037571</v>
      </c>
      <c r="CU7" s="468"/>
      <c r="CV7" s="468"/>
      <c r="CW7" s="468"/>
      <c r="CX7" s="468"/>
      <c r="CY7" s="468"/>
      <c r="CZ7" s="468"/>
      <c r="DA7" s="469"/>
      <c r="DB7" s="467">
        <v>14640048</v>
      </c>
      <c r="DC7" s="468"/>
      <c r="DD7" s="468"/>
      <c r="DE7" s="468"/>
      <c r="DF7" s="468"/>
      <c r="DG7" s="468"/>
      <c r="DH7" s="468"/>
      <c r="DI7" s="469"/>
      <c r="DJ7" s="186"/>
      <c r="DK7" s="186"/>
      <c r="DL7" s="186"/>
      <c r="DM7" s="186"/>
      <c r="DN7" s="186"/>
      <c r="DO7" s="186"/>
    </row>
    <row r="8" spans="1:119" ht="18.75" customHeight="1" thickBot="1" x14ac:dyDescent="0.2">
      <c r="A8" s="187"/>
      <c r="B8" s="476"/>
      <c r="C8" s="477"/>
      <c r="D8" s="477"/>
      <c r="E8" s="478"/>
      <c r="F8" s="478"/>
      <c r="G8" s="478"/>
      <c r="H8" s="478"/>
      <c r="I8" s="478"/>
      <c r="J8" s="478"/>
      <c r="K8" s="478"/>
      <c r="L8" s="478"/>
      <c r="M8" s="478"/>
      <c r="N8" s="478"/>
      <c r="O8" s="478"/>
      <c r="P8" s="478"/>
      <c r="Q8" s="478"/>
      <c r="R8" s="481"/>
      <c r="S8" s="481"/>
      <c r="T8" s="481"/>
      <c r="U8" s="481"/>
      <c r="V8" s="482"/>
      <c r="W8" s="485"/>
      <c r="X8" s="486"/>
      <c r="Y8" s="486"/>
      <c r="Z8" s="486"/>
      <c r="AA8" s="486"/>
      <c r="AB8" s="477"/>
      <c r="AC8" s="493"/>
      <c r="AD8" s="494"/>
      <c r="AE8" s="494"/>
      <c r="AF8" s="494"/>
      <c r="AG8" s="494"/>
      <c r="AH8" s="494"/>
      <c r="AI8" s="494"/>
      <c r="AJ8" s="494"/>
      <c r="AK8" s="494"/>
      <c r="AL8" s="495"/>
      <c r="AM8" s="496" t="s">
        <v>109</v>
      </c>
      <c r="AN8" s="497"/>
      <c r="AO8" s="497"/>
      <c r="AP8" s="497"/>
      <c r="AQ8" s="497"/>
      <c r="AR8" s="497"/>
      <c r="AS8" s="497"/>
      <c r="AT8" s="498"/>
      <c r="AU8" s="499" t="s">
        <v>110</v>
      </c>
      <c r="AV8" s="500"/>
      <c r="AW8" s="500"/>
      <c r="AX8" s="500"/>
      <c r="AY8" s="501" t="s">
        <v>111</v>
      </c>
      <c r="AZ8" s="502"/>
      <c r="BA8" s="502"/>
      <c r="BB8" s="502"/>
      <c r="BC8" s="502"/>
      <c r="BD8" s="502"/>
      <c r="BE8" s="502"/>
      <c r="BF8" s="502"/>
      <c r="BG8" s="502"/>
      <c r="BH8" s="502"/>
      <c r="BI8" s="502"/>
      <c r="BJ8" s="502"/>
      <c r="BK8" s="502"/>
      <c r="BL8" s="502"/>
      <c r="BM8" s="503"/>
      <c r="BN8" s="467">
        <v>1780301</v>
      </c>
      <c r="BO8" s="468"/>
      <c r="BP8" s="468"/>
      <c r="BQ8" s="468"/>
      <c r="BR8" s="468"/>
      <c r="BS8" s="468"/>
      <c r="BT8" s="468"/>
      <c r="BU8" s="469"/>
      <c r="BV8" s="467">
        <v>2283527</v>
      </c>
      <c r="BW8" s="468"/>
      <c r="BX8" s="468"/>
      <c r="BY8" s="468"/>
      <c r="BZ8" s="468"/>
      <c r="CA8" s="468"/>
      <c r="CB8" s="468"/>
      <c r="CC8" s="469"/>
      <c r="CD8" s="470" t="s">
        <v>112</v>
      </c>
      <c r="CE8" s="471"/>
      <c r="CF8" s="471"/>
      <c r="CG8" s="471"/>
      <c r="CH8" s="471"/>
      <c r="CI8" s="471"/>
      <c r="CJ8" s="471"/>
      <c r="CK8" s="471"/>
      <c r="CL8" s="471"/>
      <c r="CM8" s="471"/>
      <c r="CN8" s="471"/>
      <c r="CO8" s="471"/>
      <c r="CP8" s="471"/>
      <c r="CQ8" s="471"/>
      <c r="CR8" s="471"/>
      <c r="CS8" s="472"/>
      <c r="CT8" s="507">
        <v>1.47</v>
      </c>
      <c r="CU8" s="508"/>
      <c r="CV8" s="508"/>
      <c r="CW8" s="508"/>
      <c r="CX8" s="508"/>
      <c r="CY8" s="508"/>
      <c r="CZ8" s="508"/>
      <c r="DA8" s="509"/>
      <c r="DB8" s="507">
        <v>1.5</v>
      </c>
      <c r="DC8" s="508"/>
      <c r="DD8" s="508"/>
      <c r="DE8" s="508"/>
      <c r="DF8" s="508"/>
      <c r="DG8" s="508"/>
      <c r="DH8" s="508"/>
      <c r="DI8" s="509"/>
      <c r="DJ8" s="186"/>
      <c r="DK8" s="186"/>
      <c r="DL8" s="186"/>
      <c r="DM8" s="186"/>
      <c r="DN8" s="186"/>
      <c r="DO8" s="186"/>
    </row>
    <row r="9" spans="1:119" ht="18.75" customHeight="1" thickBot="1" x14ac:dyDescent="0.2">
      <c r="A9" s="187"/>
      <c r="B9" s="461" t="s">
        <v>113</v>
      </c>
      <c r="C9" s="462"/>
      <c r="D9" s="462"/>
      <c r="E9" s="462"/>
      <c r="F9" s="462"/>
      <c r="G9" s="462"/>
      <c r="H9" s="462"/>
      <c r="I9" s="462"/>
      <c r="J9" s="462"/>
      <c r="K9" s="510"/>
      <c r="L9" s="511" t="s">
        <v>114</v>
      </c>
      <c r="M9" s="512"/>
      <c r="N9" s="512"/>
      <c r="O9" s="512"/>
      <c r="P9" s="512"/>
      <c r="Q9" s="513"/>
      <c r="R9" s="514">
        <v>61810</v>
      </c>
      <c r="S9" s="515"/>
      <c r="T9" s="515"/>
      <c r="U9" s="515"/>
      <c r="V9" s="516"/>
      <c r="W9" s="424" t="s">
        <v>115</v>
      </c>
      <c r="X9" s="425"/>
      <c r="Y9" s="425"/>
      <c r="Z9" s="425"/>
      <c r="AA9" s="425"/>
      <c r="AB9" s="425"/>
      <c r="AC9" s="425"/>
      <c r="AD9" s="425"/>
      <c r="AE9" s="425"/>
      <c r="AF9" s="425"/>
      <c r="AG9" s="425"/>
      <c r="AH9" s="425"/>
      <c r="AI9" s="425"/>
      <c r="AJ9" s="425"/>
      <c r="AK9" s="425"/>
      <c r="AL9" s="426"/>
      <c r="AM9" s="496" t="s">
        <v>116</v>
      </c>
      <c r="AN9" s="497"/>
      <c r="AO9" s="497"/>
      <c r="AP9" s="497"/>
      <c r="AQ9" s="497"/>
      <c r="AR9" s="497"/>
      <c r="AS9" s="497"/>
      <c r="AT9" s="498"/>
      <c r="AU9" s="499" t="s">
        <v>117</v>
      </c>
      <c r="AV9" s="500"/>
      <c r="AW9" s="500"/>
      <c r="AX9" s="500"/>
      <c r="AY9" s="501" t="s">
        <v>118</v>
      </c>
      <c r="AZ9" s="502"/>
      <c r="BA9" s="502"/>
      <c r="BB9" s="502"/>
      <c r="BC9" s="502"/>
      <c r="BD9" s="502"/>
      <c r="BE9" s="502"/>
      <c r="BF9" s="502"/>
      <c r="BG9" s="502"/>
      <c r="BH9" s="502"/>
      <c r="BI9" s="502"/>
      <c r="BJ9" s="502"/>
      <c r="BK9" s="502"/>
      <c r="BL9" s="502"/>
      <c r="BM9" s="503"/>
      <c r="BN9" s="467">
        <v>-503226</v>
      </c>
      <c r="BO9" s="468"/>
      <c r="BP9" s="468"/>
      <c r="BQ9" s="468"/>
      <c r="BR9" s="468"/>
      <c r="BS9" s="468"/>
      <c r="BT9" s="468"/>
      <c r="BU9" s="469"/>
      <c r="BV9" s="467">
        <v>79002</v>
      </c>
      <c r="BW9" s="468"/>
      <c r="BX9" s="468"/>
      <c r="BY9" s="468"/>
      <c r="BZ9" s="468"/>
      <c r="CA9" s="468"/>
      <c r="CB9" s="468"/>
      <c r="CC9" s="469"/>
      <c r="CD9" s="470" t="s">
        <v>119</v>
      </c>
      <c r="CE9" s="471"/>
      <c r="CF9" s="471"/>
      <c r="CG9" s="471"/>
      <c r="CH9" s="471"/>
      <c r="CI9" s="471"/>
      <c r="CJ9" s="471"/>
      <c r="CK9" s="471"/>
      <c r="CL9" s="471"/>
      <c r="CM9" s="471"/>
      <c r="CN9" s="471"/>
      <c r="CO9" s="471"/>
      <c r="CP9" s="471"/>
      <c r="CQ9" s="471"/>
      <c r="CR9" s="471"/>
      <c r="CS9" s="472"/>
      <c r="CT9" s="464">
        <v>4.4000000000000004</v>
      </c>
      <c r="CU9" s="465"/>
      <c r="CV9" s="465"/>
      <c r="CW9" s="465"/>
      <c r="CX9" s="465"/>
      <c r="CY9" s="465"/>
      <c r="CZ9" s="465"/>
      <c r="DA9" s="466"/>
      <c r="DB9" s="464">
        <v>5.0999999999999996</v>
      </c>
      <c r="DC9" s="465"/>
      <c r="DD9" s="465"/>
      <c r="DE9" s="465"/>
      <c r="DF9" s="465"/>
      <c r="DG9" s="465"/>
      <c r="DH9" s="465"/>
      <c r="DI9" s="466"/>
      <c r="DJ9" s="186"/>
      <c r="DK9" s="186"/>
      <c r="DL9" s="186"/>
      <c r="DM9" s="186"/>
      <c r="DN9" s="186"/>
      <c r="DO9" s="186"/>
    </row>
    <row r="10" spans="1:119" ht="18.75" customHeight="1" thickBot="1" x14ac:dyDescent="0.2">
      <c r="A10" s="187"/>
      <c r="B10" s="461"/>
      <c r="C10" s="462"/>
      <c r="D10" s="462"/>
      <c r="E10" s="462"/>
      <c r="F10" s="462"/>
      <c r="G10" s="462"/>
      <c r="H10" s="462"/>
      <c r="I10" s="462"/>
      <c r="J10" s="462"/>
      <c r="K10" s="510"/>
      <c r="L10" s="517" t="s">
        <v>120</v>
      </c>
      <c r="M10" s="497"/>
      <c r="N10" s="497"/>
      <c r="O10" s="497"/>
      <c r="P10" s="497"/>
      <c r="Q10" s="498"/>
      <c r="R10" s="518">
        <v>60098</v>
      </c>
      <c r="S10" s="519"/>
      <c r="T10" s="519"/>
      <c r="U10" s="519"/>
      <c r="V10" s="520"/>
      <c r="W10" s="455"/>
      <c r="X10" s="456"/>
      <c r="Y10" s="456"/>
      <c r="Z10" s="456"/>
      <c r="AA10" s="456"/>
      <c r="AB10" s="456"/>
      <c r="AC10" s="456"/>
      <c r="AD10" s="456"/>
      <c r="AE10" s="456"/>
      <c r="AF10" s="456"/>
      <c r="AG10" s="456"/>
      <c r="AH10" s="456"/>
      <c r="AI10" s="456"/>
      <c r="AJ10" s="456"/>
      <c r="AK10" s="456"/>
      <c r="AL10" s="459"/>
      <c r="AM10" s="496" t="s">
        <v>121</v>
      </c>
      <c r="AN10" s="497"/>
      <c r="AO10" s="497"/>
      <c r="AP10" s="497"/>
      <c r="AQ10" s="497"/>
      <c r="AR10" s="497"/>
      <c r="AS10" s="497"/>
      <c r="AT10" s="498"/>
      <c r="AU10" s="499" t="s">
        <v>110</v>
      </c>
      <c r="AV10" s="500"/>
      <c r="AW10" s="500"/>
      <c r="AX10" s="500"/>
      <c r="AY10" s="501" t="s">
        <v>122</v>
      </c>
      <c r="AZ10" s="502"/>
      <c r="BA10" s="502"/>
      <c r="BB10" s="502"/>
      <c r="BC10" s="502"/>
      <c r="BD10" s="502"/>
      <c r="BE10" s="502"/>
      <c r="BF10" s="502"/>
      <c r="BG10" s="502"/>
      <c r="BH10" s="502"/>
      <c r="BI10" s="502"/>
      <c r="BJ10" s="502"/>
      <c r="BK10" s="502"/>
      <c r="BL10" s="502"/>
      <c r="BM10" s="503"/>
      <c r="BN10" s="467">
        <v>1161338</v>
      </c>
      <c r="BO10" s="468"/>
      <c r="BP10" s="468"/>
      <c r="BQ10" s="468"/>
      <c r="BR10" s="468"/>
      <c r="BS10" s="468"/>
      <c r="BT10" s="468"/>
      <c r="BU10" s="469"/>
      <c r="BV10" s="467">
        <v>1189142</v>
      </c>
      <c r="BW10" s="468"/>
      <c r="BX10" s="468"/>
      <c r="BY10" s="468"/>
      <c r="BZ10" s="468"/>
      <c r="CA10" s="468"/>
      <c r="CB10" s="468"/>
      <c r="CC10" s="469"/>
      <c r="CD10" s="191" t="s">
        <v>123</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61"/>
      <c r="C11" s="462"/>
      <c r="D11" s="462"/>
      <c r="E11" s="462"/>
      <c r="F11" s="462"/>
      <c r="G11" s="462"/>
      <c r="H11" s="462"/>
      <c r="I11" s="462"/>
      <c r="J11" s="462"/>
      <c r="K11" s="510"/>
      <c r="L11" s="521" t="s">
        <v>124</v>
      </c>
      <c r="M11" s="522"/>
      <c r="N11" s="522"/>
      <c r="O11" s="522"/>
      <c r="P11" s="522"/>
      <c r="Q11" s="523"/>
      <c r="R11" s="524" t="s">
        <v>125</v>
      </c>
      <c r="S11" s="525"/>
      <c r="T11" s="525"/>
      <c r="U11" s="525"/>
      <c r="V11" s="526"/>
      <c r="W11" s="455"/>
      <c r="X11" s="456"/>
      <c r="Y11" s="456"/>
      <c r="Z11" s="456"/>
      <c r="AA11" s="456"/>
      <c r="AB11" s="456"/>
      <c r="AC11" s="456"/>
      <c r="AD11" s="456"/>
      <c r="AE11" s="456"/>
      <c r="AF11" s="456"/>
      <c r="AG11" s="456"/>
      <c r="AH11" s="456"/>
      <c r="AI11" s="456"/>
      <c r="AJ11" s="456"/>
      <c r="AK11" s="456"/>
      <c r="AL11" s="459"/>
      <c r="AM11" s="496" t="s">
        <v>126</v>
      </c>
      <c r="AN11" s="497"/>
      <c r="AO11" s="497"/>
      <c r="AP11" s="497"/>
      <c r="AQ11" s="497"/>
      <c r="AR11" s="497"/>
      <c r="AS11" s="497"/>
      <c r="AT11" s="498"/>
      <c r="AU11" s="499" t="s">
        <v>127</v>
      </c>
      <c r="AV11" s="500"/>
      <c r="AW11" s="500"/>
      <c r="AX11" s="500"/>
      <c r="AY11" s="501" t="s">
        <v>128</v>
      </c>
      <c r="AZ11" s="502"/>
      <c r="BA11" s="502"/>
      <c r="BB11" s="502"/>
      <c r="BC11" s="502"/>
      <c r="BD11" s="502"/>
      <c r="BE11" s="502"/>
      <c r="BF11" s="502"/>
      <c r="BG11" s="502"/>
      <c r="BH11" s="502"/>
      <c r="BI11" s="502"/>
      <c r="BJ11" s="502"/>
      <c r="BK11" s="502"/>
      <c r="BL11" s="502"/>
      <c r="BM11" s="503"/>
      <c r="BN11" s="467">
        <v>0</v>
      </c>
      <c r="BO11" s="468"/>
      <c r="BP11" s="468"/>
      <c r="BQ11" s="468"/>
      <c r="BR11" s="468"/>
      <c r="BS11" s="468"/>
      <c r="BT11" s="468"/>
      <c r="BU11" s="469"/>
      <c r="BV11" s="467">
        <v>0</v>
      </c>
      <c r="BW11" s="468"/>
      <c r="BX11" s="468"/>
      <c r="BY11" s="468"/>
      <c r="BZ11" s="468"/>
      <c r="CA11" s="468"/>
      <c r="CB11" s="468"/>
      <c r="CC11" s="469"/>
      <c r="CD11" s="470" t="s">
        <v>129</v>
      </c>
      <c r="CE11" s="471"/>
      <c r="CF11" s="471"/>
      <c r="CG11" s="471"/>
      <c r="CH11" s="471"/>
      <c r="CI11" s="471"/>
      <c r="CJ11" s="471"/>
      <c r="CK11" s="471"/>
      <c r="CL11" s="471"/>
      <c r="CM11" s="471"/>
      <c r="CN11" s="471"/>
      <c r="CO11" s="471"/>
      <c r="CP11" s="471"/>
      <c r="CQ11" s="471"/>
      <c r="CR11" s="471"/>
      <c r="CS11" s="472"/>
      <c r="CT11" s="507" t="s">
        <v>130</v>
      </c>
      <c r="CU11" s="508"/>
      <c r="CV11" s="508"/>
      <c r="CW11" s="508"/>
      <c r="CX11" s="508"/>
      <c r="CY11" s="508"/>
      <c r="CZ11" s="508"/>
      <c r="DA11" s="509"/>
      <c r="DB11" s="507" t="s">
        <v>131</v>
      </c>
      <c r="DC11" s="508"/>
      <c r="DD11" s="508"/>
      <c r="DE11" s="508"/>
      <c r="DF11" s="508"/>
      <c r="DG11" s="508"/>
      <c r="DH11" s="508"/>
      <c r="DI11" s="509"/>
      <c r="DJ11" s="186"/>
      <c r="DK11" s="186"/>
      <c r="DL11" s="186"/>
      <c r="DM11" s="186"/>
      <c r="DN11" s="186"/>
      <c r="DO11" s="186"/>
    </row>
    <row r="12" spans="1:119" ht="18.75" customHeight="1" x14ac:dyDescent="0.15">
      <c r="A12" s="187"/>
      <c r="B12" s="527" t="s">
        <v>132</v>
      </c>
      <c r="C12" s="528"/>
      <c r="D12" s="528"/>
      <c r="E12" s="528"/>
      <c r="F12" s="528"/>
      <c r="G12" s="528"/>
      <c r="H12" s="528"/>
      <c r="I12" s="528"/>
      <c r="J12" s="528"/>
      <c r="K12" s="529"/>
      <c r="L12" s="536" t="s">
        <v>133</v>
      </c>
      <c r="M12" s="537"/>
      <c r="N12" s="537"/>
      <c r="O12" s="537"/>
      <c r="P12" s="537"/>
      <c r="Q12" s="538"/>
      <c r="R12" s="539">
        <v>61145</v>
      </c>
      <c r="S12" s="540"/>
      <c r="T12" s="540"/>
      <c r="U12" s="540"/>
      <c r="V12" s="541"/>
      <c r="W12" s="542" t="s">
        <v>1</v>
      </c>
      <c r="X12" s="500"/>
      <c r="Y12" s="500"/>
      <c r="Z12" s="500"/>
      <c r="AA12" s="500"/>
      <c r="AB12" s="543"/>
      <c r="AC12" s="544" t="s">
        <v>134</v>
      </c>
      <c r="AD12" s="545"/>
      <c r="AE12" s="545"/>
      <c r="AF12" s="545"/>
      <c r="AG12" s="546"/>
      <c r="AH12" s="544" t="s">
        <v>135</v>
      </c>
      <c r="AI12" s="545"/>
      <c r="AJ12" s="545"/>
      <c r="AK12" s="545"/>
      <c r="AL12" s="547"/>
      <c r="AM12" s="496" t="s">
        <v>136</v>
      </c>
      <c r="AN12" s="497"/>
      <c r="AO12" s="497"/>
      <c r="AP12" s="497"/>
      <c r="AQ12" s="497"/>
      <c r="AR12" s="497"/>
      <c r="AS12" s="497"/>
      <c r="AT12" s="498"/>
      <c r="AU12" s="499" t="s">
        <v>110</v>
      </c>
      <c r="AV12" s="500"/>
      <c r="AW12" s="500"/>
      <c r="AX12" s="500"/>
      <c r="AY12" s="501" t="s">
        <v>137</v>
      </c>
      <c r="AZ12" s="502"/>
      <c r="BA12" s="502"/>
      <c r="BB12" s="502"/>
      <c r="BC12" s="502"/>
      <c r="BD12" s="502"/>
      <c r="BE12" s="502"/>
      <c r="BF12" s="502"/>
      <c r="BG12" s="502"/>
      <c r="BH12" s="502"/>
      <c r="BI12" s="502"/>
      <c r="BJ12" s="502"/>
      <c r="BK12" s="502"/>
      <c r="BL12" s="502"/>
      <c r="BM12" s="503"/>
      <c r="BN12" s="467">
        <v>823740</v>
      </c>
      <c r="BO12" s="468"/>
      <c r="BP12" s="468"/>
      <c r="BQ12" s="468"/>
      <c r="BR12" s="468"/>
      <c r="BS12" s="468"/>
      <c r="BT12" s="468"/>
      <c r="BU12" s="469"/>
      <c r="BV12" s="467">
        <v>691473</v>
      </c>
      <c r="BW12" s="468"/>
      <c r="BX12" s="468"/>
      <c r="BY12" s="468"/>
      <c r="BZ12" s="468"/>
      <c r="CA12" s="468"/>
      <c r="CB12" s="468"/>
      <c r="CC12" s="469"/>
      <c r="CD12" s="470" t="s">
        <v>138</v>
      </c>
      <c r="CE12" s="471"/>
      <c r="CF12" s="471"/>
      <c r="CG12" s="471"/>
      <c r="CH12" s="471"/>
      <c r="CI12" s="471"/>
      <c r="CJ12" s="471"/>
      <c r="CK12" s="471"/>
      <c r="CL12" s="471"/>
      <c r="CM12" s="471"/>
      <c r="CN12" s="471"/>
      <c r="CO12" s="471"/>
      <c r="CP12" s="471"/>
      <c r="CQ12" s="471"/>
      <c r="CR12" s="471"/>
      <c r="CS12" s="472"/>
      <c r="CT12" s="507" t="s">
        <v>130</v>
      </c>
      <c r="CU12" s="508"/>
      <c r="CV12" s="508"/>
      <c r="CW12" s="508"/>
      <c r="CX12" s="508"/>
      <c r="CY12" s="508"/>
      <c r="CZ12" s="508"/>
      <c r="DA12" s="509"/>
      <c r="DB12" s="507" t="s">
        <v>131</v>
      </c>
      <c r="DC12" s="508"/>
      <c r="DD12" s="508"/>
      <c r="DE12" s="508"/>
      <c r="DF12" s="508"/>
      <c r="DG12" s="508"/>
      <c r="DH12" s="508"/>
      <c r="DI12" s="509"/>
      <c r="DJ12" s="186"/>
      <c r="DK12" s="186"/>
      <c r="DL12" s="186"/>
      <c r="DM12" s="186"/>
      <c r="DN12" s="186"/>
      <c r="DO12" s="186"/>
    </row>
    <row r="13" spans="1:119" ht="18.75" customHeight="1" x14ac:dyDescent="0.15">
      <c r="A13" s="187"/>
      <c r="B13" s="530"/>
      <c r="C13" s="531"/>
      <c r="D13" s="531"/>
      <c r="E13" s="531"/>
      <c r="F13" s="531"/>
      <c r="G13" s="531"/>
      <c r="H13" s="531"/>
      <c r="I13" s="531"/>
      <c r="J13" s="531"/>
      <c r="K13" s="532"/>
      <c r="L13" s="197"/>
      <c r="M13" s="558" t="s">
        <v>139</v>
      </c>
      <c r="N13" s="559"/>
      <c r="O13" s="559"/>
      <c r="P13" s="559"/>
      <c r="Q13" s="560"/>
      <c r="R13" s="551">
        <v>58980</v>
      </c>
      <c r="S13" s="552"/>
      <c r="T13" s="552"/>
      <c r="U13" s="552"/>
      <c r="V13" s="553"/>
      <c r="W13" s="483" t="s">
        <v>140</v>
      </c>
      <c r="X13" s="484"/>
      <c r="Y13" s="484"/>
      <c r="Z13" s="484"/>
      <c r="AA13" s="484"/>
      <c r="AB13" s="474"/>
      <c r="AC13" s="518">
        <v>532</v>
      </c>
      <c r="AD13" s="519"/>
      <c r="AE13" s="519"/>
      <c r="AF13" s="519"/>
      <c r="AG13" s="561"/>
      <c r="AH13" s="518">
        <v>510</v>
      </c>
      <c r="AI13" s="519"/>
      <c r="AJ13" s="519"/>
      <c r="AK13" s="519"/>
      <c r="AL13" s="520"/>
      <c r="AM13" s="496" t="s">
        <v>141</v>
      </c>
      <c r="AN13" s="497"/>
      <c r="AO13" s="497"/>
      <c r="AP13" s="497"/>
      <c r="AQ13" s="497"/>
      <c r="AR13" s="497"/>
      <c r="AS13" s="497"/>
      <c r="AT13" s="498"/>
      <c r="AU13" s="499" t="s">
        <v>117</v>
      </c>
      <c r="AV13" s="500"/>
      <c r="AW13" s="500"/>
      <c r="AX13" s="500"/>
      <c r="AY13" s="501" t="s">
        <v>142</v>
      </c>
      <c r="AZ13" s="502"/>
      <c r="BA13" s="502"/>
      <c r="BB13" s="502"/>
      <c r="BC13" s="502"/>
      <c r="BD13" s="502"/>
      <c r="BE13" s="502"/>
      <c r="BF13" s="502"/>
      <c r="BG13" s="502"/>
      <c r="BH13" s="502"/>
      <c r="BI13" s="502"/>
      <c r="BJ13" s="502"/>
      <c r="BK13" s="502"/>
      <c r="BL13" s="502"/>
      <c r="BM13" s="503"/>
      <c r="BN13" s="467">
        <v>-165628</v>
      </c>
      <c r="BO13" s="468"/>
      <c r="BP13" s="468"/>
      <c r="BQ13" s="468"/>
      <c r="BR13" s="468"/>
      <c r="BS13" s="468"/>
      <c r="BT13" s="468"/>
      <c r="BU13" s="469"/>
      <c r="BV13" s="467">
        <v>576671</v>
      </c>
      <c r="BW13" s="468"/>
      <c r="BX13" s="468"/>
      <c r="BY13" s="468"/>
      <c r="BZ13" s="468"/>
      <c r="CA13" s="468"/>
      <c r="CB13" s="468"/>
      <c r="CC13" s="469"/>
      <c r="CD13" s="470" t="s">
        <v>143</v>
      </c>
      <c r="CE13" s="471"/>
      <c r="CF13" s="471"/>
      <c r="CG13" s="471"/>
      <c r="CH13" s="471"/>
      <c r="CI13" s="471"/>
      <c r="CJ13" s="471"/>
      <c r="CK13" s="471"/>
      <c r="CL13" s="471"/>
      <c r="CM13" s="471"/>
      <c r="CN13" s="471"/>
      <c r="CO13" s="471"/>
      <c r="CP13" s="471"/>
      <c r="CQ13" s="471"/>
      <c r="CR13" s="471"/>
      <c r="CS13" s="472"/>
      <c r="CT13" s="464">
        <v>3.2</v>
      </c>
      <c r="CU13" s="465"/>
      <c r="CV13" s="465"/>
      <c r="CW13" s="465"/>
      <c r="CX13" s="465"/>
      <c r="CY13" s="465"/>
      <c r="CZ13" s="465"/>
      <c r="DA13" s="466"/>
      <c r="DB13" s="464">
        <v>3.2</v>
      </c>
      <c r="DC13" s="465"/>
      <c r="DD13" s="465"/>
      <c r="DE13" s="465"/>
      <c r="DF13" s="465"/>
      <c r="DG13" s="465"/>
      <c r="DH13" s="465"/>
      <c r="DI13" s="466"/>
      <c r="DJ13" s="186"/>
      <c r="DK13" s="186"/>
      <c r="DL13" s="186"/>
      <c r="DM13" s="186"/>
      <c r="DN13" s="186"/>
      <c r="DO13" s="186"/>
    </row>
    <row r="14" spans="1:119" ht="18.75" customHeight="1" thickBot="1" x14ac:dyDescent="0.2">
      <c r="A14" s="187"/>
      <c r="B14" s="530"/>
      <c r="C14" s="531"/>
      <c r="D14" s="531"/>
      <c r="E14" s="531"/>
      <c r="F14" s="531"/>
      <c r="G14" s="531"/>
      <c r="H14" s="531"/>
      <c r="I14" s="531"/>
      <c r="J14" s="531"/>
      <c r="K14" s="532"/>
      <c r="L14" s="548" t="s">
        <v>144</v>
      </c>
      <c r="M14" s="549"/>
      <c r="N14" s="549"/>
      <c r="O14" s="549"/>
      <c r="P14" s="549"/>
      <c r="Q14" s="550"/>
      <c r="R14" s="551">
        <v>61272</v>
      </c>
      <c r="S14" s="552"/>
      <c r="T14" s="552"/>
      <c r="U14" s="552"/>
      <c r="V14" s="553"/>
      <c r="W14" s="457"/>
      <c r="X14" s="458"/>
      <c r="Y14" s="458"/>
      <c r="Z14" s="458"/>
      <c r="AA14" s="458"/>
      <c r="AB14" s="447"/>
      <c r="AC14" s="554">
        <v>1.9</v>
      </c>
      <c r="AD14" s="555"/>
      <c r="AE14" s="555"/>
      <c r="AF14" s="555"/>
      <c r="AG14" s="556"/>
      <c r="AH14" s="554">
        <v>1.9</v>
      </c>
      <c r="AI14" s="555"/>
      <c r="AJ14" s="555"/>
      <c r="AK14" s="555"/>
      <c r="AL14" s="557"/>
      <c r="AM14" s="496"/>
      <c r="AN14" s="497"/>
      <c r="AO14" s="497"/>
      <c r="AP14" s="497"/>
      <c r="AQ14" s="497"/>
      <c r="AR14" s="497"/>
      <c r="AS14" s="497"/>
      <c r="AT14" s="498"/>
      <c r="AU14" s="499"/>
      <c r="AV14" s="500"/>
      <c r="AW14" s="500"/>
      <c r="AX14" s="500"/>
      <c r="AY14" s="501"/>
      <c r="AZ14" s="502"/>
      <c r="BA14" s="502"/>
      <c r="BB14" s="502"/>
      <c r="BC14" s="502"/>
      <c r="BD14" s="502"/>
      <c r="BE14" s="502"/>
      <c r="BF14" s="502"/>
      <c r="BG14" s="502"/>
      <c r="BH14" s="502"/>
      <c r="BI14" s="502"/>
      <c r="BJ14" s="502"/>
      <c r="BK14" s="502"/>
      <c r="BL14" s="502"/>
      <c r="BM14" s="503"/>
      <c r="BN14" s="467"/>
      <c r="BO14" s="468"/>
      <c r="BP14" s="468"/>
      <c r="BQ14" s="468"/>
      <c r="BR14" s="468"/>
      <c r="BS14" s="468"/>
      <c r="BT14" s="468"/>
      <c r="BU14" s="469"/>
      <c r="BV14" s="467"/>
      <c r="BW14" s="468"/>
      <c r="BX14" s="468"/>
      <c r="BY14" s="468"/>
      <c r="BZ14" s="468"/>
      <c r="CA14" s="468"/>
      <c r="CB14" s="468"/>
      <c r="CC14" s="469"/>
      <c r="CD14" s="562" t="s">
        <v>145</v>
      </c>
      <c r="CE14" s="563"/>
      <c r="CF14" s="563"/>
      <c r="CG14" s="563"/>
      <c r="CH14" s="563"/>
      <c r="CI14" s="563"/>
      <c r="CJ14" s="563"/>
      <c r="CK14" s="563"/>
      <c r="CL14" s="563"/>
      <c r="CM14" s="563"/>
      <c r="CN14" s="563"/>
      <c r="CO14" s="563"/>
      <c r="CP14" s="563"/>
      <c r="CQ14" s="563"/>
      <c r="CR14" s="563"/>
      <c r="CS14" s="564"/>
      <c r="CT14" s="565" t="s">
        <v>131</v>
      </c>
      <c r="CU14" s="566"/>
      <c r="CV14" s="566"/>
      <c r="CW14" s="566"/>
      <c r="CX14" s="566"/>
      <c r="CY14" s="566"/>
      <c r="CZ14" s="566"/>
      <c r="DA14" s="567"/>
      <c r="DB14" s="565" t="s">
        <v>131</v>
      </c>
      <c r="DC14" s="566"/>
      <c r="DD14" s="566"/>
      <c r="DE14" s="566"/>
      <c r="DF14" s="566"/>
      <c r="DG14" s="566"/>
      <c r="DH14" s="566"/>
      <c r="DI14" s="567"/>
      <c r="DJ14" s="186"/>
      <c r="DK14" s="186"/>
      <c r="DL14" s="186"/>
      <c r="DM14" s="186"/>
      <c r="DN14" s="186"/>
      <c r="DO14" s="186"/>
    </row>
    <row r="15" spans="1:119" ht="18.75" customHeight="1" x14ac:dyDescent="0.15">
      <c r="A15" s="187"/>
      <c r="B15" s="530"/>
      <c r="C15" s="531"/>
      <c r="D15" s="531"/>
      <c r="E15" s="531"/>
      <c r="F15" s="531"/>
      <c r="G15" s="531"/>
      <c r="H15" s="531"/>
      <c r="I15" s="531"/>
      <c r="J15" s="531"/>
      <c r="K15" s="532"/>
      <c r="L15" s="197"/>
      <c r="M15" s="558" t="s">
        <v>146</v>
      </c>
      <c r="N15" s="559"/>
      <c r="O15" s="559"/>
      <c r="P15" s="559"/>
      <c r="Q15" s="560"/>
      <c r="R15" s="551">
        <v>59168</v>
      </c>
      <c r="S15" s="552"/>
      <c r="T15" s="552"/>
      <c r="U15" s="552"/>
      <c r="V15" s="553"/>
      <c r="W15" s="483" t="s">
        <v>147</v>
      </c>
      <c r="X15" s="484"/>
      <c r="Y15" s="484"/>
      <c r="Z15" s="484"/>
      <c r="AA15" s="484"/>
      <c r="AB15" s="474"/>
      <c r="AC15" s="518">
        <v>12088</v>
      </c>
      <c r="AD15" s="519"/>
      <c r="AE15" s="519"/>
      <c r="AF15" s="519"/>
      <c r="AG15" s="561"/>
      <c r="AH15" s="518">
        <v>11475</v>
      </c>
      <c r="AI15" s="519"/>
      <c r="AJ15" s="519"/>
      <c r="AK15" s="519"/>
      <c r="AL15" s="520"/>
      <c r="AM15" s="496"/>
      <c r="AN15" s="497"/>
      <c r="AO15" s="497"/>
      <c r="AP15" s="497"/>
      <c r="AQ15" s="497"/>
      <c r="AR15" s="497"/>
      <c r="AS15" s="497"/>
      <c r="AT15" s="498"/>
      <c r="AU15" s="499"/>
      <c r="AV15" s="500"/>
      <c r="AW15" s="500"/>
      <c r="AX15" s="500"/>
      <c r="AY15" s="427" t="s">
        <v>148</v>
      </c>
      <c r="AZ15" s="428"/>
      <c r="BA15" s="428"/>
      <c r="BB15" s="428"/>
      <c r="BC15" s="428"/>
      <c r="BD15" s="428"/>
      <c r="BE15" s="428"/>
      <c r="BF15" s="428"/>
      <c r="BG15" s="428"/>
      <c r="BH15" s="428"/>
      <c r="BI15" s="428"/>
      <c r="BJ15" s="428"/>
      <c r="BK15" s="428"/>
      <c r="BL15" s="428"/>
      <c r="BM15" s="429"/>
      <c r="BN15" s="430">
        <v>13778084</v>
      </c>
      <c r="BO15" s="431"/>
      <c r="BP15" s="431"/>
      <c r="BQ15" s="431"/>
      <c r="BR15" s="431"/>
      <c r="BS15" s="431"/>
      <c r="BT15" s="431"/>
      <c r="BU15" s="432"/>
      <c r="BV15" s="430">
        <v>11205041</v>
      </c>
      <c r="BW15" s="431"/>
      <c r="BX15" s="431"/>
      <c r="BY15" s="431"/>
      <c r="BZ15" s="431"/>
      <c r="CA15" s="431"/>
      <c r="CB15" s="431"/>
      <c r="CC15" s="432"/>
      <c r="CD15" s="568" t="s">
        <v>149</v>
      </c>
      <c r="CE15" s="569"/>
      <c r="CF15" s="569"/>
      <c r="CG15" s="569"/>
      <c r="CH15" s="569"/>
      <c r="CI15" s="569"/>
      <c r="CJ15" s="569"/>
      <c r="CK15" s="569"/>
      <c r="CL15" s="569"/>
      <c r="CM15" s="569"/>
      <c r="CN15" s="569"/>
      <c r="CO15" s="569"/>
      <c r="CP15" s="569"/>
      <c r="CQ15" s="569"/>
      <c r="CR15" s="569"/>
      <c r="CS15" s="57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30"/>
      <c r="C16" s="531"/>
      <c r="D16" s="531"/>
      <c r="E16" s="531"/>
      <c r="F16" s="531"/>
      <c r="G16" s="531"/>
      <c r="H16" s="531"/>
      <c r="I16" s="531"/>
      <c r="J16" s="531"/>
      <c r="K16" s="532"/>
      <c r="L16" s="548" t="s">
        <v>150</v>
      </c>
      <c r="M16" s="579"/>
      <c r="N16" s="579"/>
      <c r="O16" s="579"/>
      <c r="P16" s="579"/>
      <c r="Q16" s="580"/>
      <c r="R16" s="571" t="s">
        <v>151</v>
      </c>
      <c r="S16" s="572"/>
      <c r="T16" s="572"/>
      <c r="U16" s="572"/>
      <c r="V16" s="573"/>
      <c r="W16" s="457"/>
      <c r="X16" s="458"/>
      <c r="Y16" s="458"/>
      <c r="Z16" s="458"/>
      <c r="AA16" s="458"/>
      <c r="AB16" s="447"/>
      <c r="AC16" s="554">
        <v>42.1</v>
      </c>
      <c r="AD16" s="555"/>
      <c r="AE16" s="555"/>
      <c r="AF16" s="555"/>
      <c r="AG16" s="556"/>
      <c r="AH16" s="554">
        <v>43.1</v>
      </c>
      <c r="AI16" s="555"/>
      <c r="AJ16" s="555"/>
      <c r="AK16" s="555"/>
      <c r="AL16" s="557"/>
      <c r="AM16" s="496"/>
      <c r="AN16" s="497"/>
      <c r="AO16" s="497"/>
      <c r="AP16" s="497"/>
      <c r="AQ16" s="497"/>
      <c r="AR16" s="497"/>
      <c r="AS16" s="497"/>
      <c r="AT16" s="498"/>
      <c r="AU16" s="499"/>
      <c r="AV16" s="500"/>
      <c r="AW16" s="500"/>
      <c r="AX16" s="500"/>
      <c r="AY16" s="501" t="s">
        <v>152</v>
      </c>
      <c r="AZ16" s="502"/>
      <c r="BA16" s="502"/>
      <c r="BB16" s="502"/>
      <c r="BC16" s="502"/>
      <c r="BD16" s="502"/>
      <c r="BE16" s="502"/>
      <c r="BF16" s="502"/>
      <c r="BG16" s="502"/>
      <c r="BH16" s="502"/>
      <c r="BI16" s="502"/>
      <c r="BJ16" s="502"/>
      <c r="BK16" s="502"/>
      <c r="BL16" s="502"/>
      <c r="BM16" s="503"/>
      <c r="BN16" s="467">
        <v>9075076</v>
      </c>
      <c r="BO16" s="468"/>
      <c r="BP16" s="468"/>
      <c r="BQ16" s="468"/>
      <c r="BR16" s="468"/>
      <c r="BS16" s="468"/>
      <c r="BT16" s="468"/>
      <c r="BU16" s="469"/>
      <c r="BV16" s="467">
        <v>9036227</v>
      </c>
      <c r="BW16" s="468"/>
      <c r="BX16" s="468"/>
      <c r="BY16" s="468"/>
      <c r="BZ16" s="468"/>
      <c r="CA16" s="468"/>
      <c r="CB16" s="468"/>
      <c r="CC16" s="469"/>
      <c r="CD16" s="201"/>
      <c r="CE16" s="577"/>
      <c r="CF16" s="577"/>
      <c r="CG16" s="577"/>
      <c r="CH16" s="577"/>
      <c r="CI16" s="577"/>
      <c r="CJ16" s="577"/>
      <c r="CK16" s="577"/>
      <c r="CL16" s="577"/>
      <c r="CM16" s="577"/>
      <c r="CN16" s="577"/>
      <c r="CO16" s="577"/>
      <c r="CP16" s="577"/>
      <c r="CQ16" s="577"/>
      <c r="CR16" s="577"/>
      <c r="CS16" s="578"/>
      <c r="CT16" s="464"/>
      <c r="CU16" s="465"/>
      <c r="CV16" s="465"/>
      <c r="CW16" s="465"/>
      <c r="CX16" s="465"/>
      <c r="CY16" s="465"/>
      <c r="CZ16" s="465"/>
      <c r="DA16" s="466"/>
      <c r="DB16" s="464"/>
      <c r="DC16" s="465"/>
      <c r="DD16" s="465"/>
      <c r="DE16" s="465"/>
      <c r="DF16" s="465"/>
      <c r="DG16" s="465"/>
      <c r="DH16" s="465"/>
      <c r="DI16" s="466"/>
      <c r="DJ16" s="186"/>
      <c r="DK16" s="186"/>
      <c r="DL16" s="186"/>
      <c r="DM16" s="186"/>
      <c r="DN16" s="186"/>
      <c r="DO16" s="186"/>
    </row>
    <row r="17" spans="1:119" ht="18.75" customHeight="1" thickBot="1" x14ac:dyDescent="0.2">
      <c r="A17" s="187"/>
      <c r="B17" s="533"/>
      <c r="C17" s="534"/>
      <c r="D17" s="534"/>
      <c r="E17" s="534"/>
      <c r="F17" s="534"/>
      <c r="G17" s="534"/>
      <c r="H17" s="534"/>
      <c r="I17" s="534"/>
      <c r="J17" s="534"/>
      <c r="K17" s="535"/>
      <c r="L17" s="202"/>
      <c r="M17" s="574" t="s">
        <v>153</v>
      </c>
      <c r="N17" s="575"/>
      <c r="O17" s="575"/>
      <c r="P17" s="575"/>
      <c r="Q17" s="576"/>
      <c r="R17" s="571" t="s">
        <v>154</v>
      </c>
      <c r="S17" s="572"/>
      <c r="T17" s="572"/>
      <c r="U17" s="572"/>
      <c r="V17" s="573"/>
      <c r="W17" s="483" t="s">
        <v>155</v>
      </c>
      <c r="X17" s="484"/>
      <c r="Y17" s="484"/>
      <c r="Z17" s="484"/>
      <c r="AA17" s="484"/>
      <c r="AB17" s="474"/>
      <c r="AC17" s="518">
        <v>16074</v>
      </c>
      <c r="AD17" s="519"/>
      <c r="AE17" s="519"/>
      <c r="AF17" s="519"/>
      <c r="AG17" s="561"/>
      <c r="AH17" s="518">
        <v>14637</v>
      </c>
      <c r="AI17" s="519"/>
      <c r="AJ17" s="519"/>
      <c r="AK17" s="519"/>
      <c r="AL17" s="520"/>
      <c r="AM17" s="496"/>
      <c r="AN17" s="497"/>
      <c r="AO17" s="497"/>
      <c r="AP17" s="497"/>
      <c r="AQ17" s="497"/>
      <c r="AR17" s="497"/>
      <c r="AS17" s="497"/>
      <c r="AT17" s="498"/>
      <c r="AU17" s="499"/>
      <c r="AV17" s="500"/>
      <c r="AW17" s="500"/>
      <c r="AX17" s="500"/>
      <c r="AY17" s="501" t="s">
        <v>156</v>
      </c>
      <c r="AZ17" s="502"/>
      <c r="BA17" s="502"/>
      <c r="BB17" s="502"/>
      <c r="BC17" s="502"/>
      <c r="BD17" s="502"/>
      <c r="BE17" s="502"/>
      <c r="BF17" s="502"/>
      <c r="BG17" s="502"/>
      <c r="BH17" s="502"/>
      <c r="BI17" s="502"/>
      <c r="BJ17" s="502"/>
      <c r="BK17" s="502"/>
      <c r="BL17" s="502"/>
      <c r="BM17" s="503"/>
      <c r="BN17" s="467">
        <v>18037571</v>
      </c>
      <c r="BO17" s="468"/>
      <c r="BP17" s="468"/>
      <c r="BQ17" s="468"/>
      <c r="BR17" s="468"/>
      <c r="BS17" s="468"/>
      <c r="BT17" s="468"/>
      <c r="BU17" s="469"/>
      <c r="BV17" s="467">
        <v>14640048</v>
      </c>
      <c r="BW17" s="468"/>
      <c r="BX17" s="468"/>
      <c r="BY17" s="468"/>
      <c r="BZ17" s="468"/>
      <c r="CA17" s="468"/>
      <c r="CB17" s="468"/>
      <c r="CC17" s="469"/>
      <c r="CD17" s="201"/>
      <c r="CE17" s="577"/>
      <c r="CF17" s="577"/>
      <c r="CG17" s="577"/>
      <c r="CH17" s="577"/>
      <c r="CI17" s="577"/>
      <c r="CJ17" s="577"/>
      <c r="CK17" s="577"/>
      <c r="CL17" s="577"/>
      <c r="CM17" s="577"/>
      <c r="CN17" s="577"/>
      <c r="CO17" s="577"/>
      <c r="CP17" s="577"/>
      <c r="CQ17" s="577"/>
      <c r="CR17" s="577"/>
      <c r="CS17" s="578"/>
      <c r="CT17" s="464"/>
      <c r="CU17" s="465"/>
      <c r="CV17" s="465"/>
      <c r="CW17" s="465"/>
      <c r="CX17" s="465"/>
      <c r="CY17" s="465"/>
      <c r="CZ17" s="465"/>
      <c r="DA17" s="466"/>
      <c r="DB17" s="464"/>
      <c r="DC17" s="465"/>
      <c r="DD17" s="465"/>
      <c r="DE17" s="465"/>
      <c r="DF17" s="465"/>
      <c r="DG17" s="465"/>
      <c r="DH17" s="465"/>
      <c r="DI17" s="466"/>
      <c r="DJ17" s="186"/>
      <c r="DK17" s="186"/>
      <c r="DL17" s="186"/>
      <c r="DM17" s="186"/>
      <c r="DN17" s="186"/>
      <c r="DO17" s="186"/>
    </row>
    <row r="18" spans="1:119" ht="18.75" customHeight="1" thickBot="1" x14ac:dyDescent="0.2">
      <c r="A18" s="187"/>
      <c r="B18" s="581" t="s">
        <v>157</v>
      </c>
      <c r="C18" s="510"/>
      <c r="D18" s="510"/>
      <c r="E18" s="582"/>
      <c r="F18" s="582"/>
      <c r="G18" s="582"/>
      <c r="H18" s="582"/>
      <c r="I18" s="582"/>
      <c r="J18" s="582"/>
      <c r="K18" s="582"/>
      <c r="L18" s="583">
        <v>32.19</v>
      </c>
      <c r="M18" s="583"/>
      <c r="N18" s="583"/>
      <c r="O18" s="583"/>
      <c r="P18" s="583"/>
      <c r="Q18" s="583"/>
      <c r="R18" s="584"/>
      <c r="S18" s="584"/>
      <c r="T18" s="584"/>
      <c r="U18" s="584"/>
      <c r="V18" s="585"/>
      <c r="W18" s="485"/>
      <c r="X18" s="486"/>
      <c r="Y18" s="486"/>
      <c r="Z18" s="486"/>
      <c r="AA18" s="486"/>
      <c r="AB18" s="477"/>
      <c r="AC18" s="586">
        <v>56</v>
      </c>
      <c r="AD18" s="587"/>
      <c r="AE18" s="587"/>
      <c r="AF18" s="587"/>
      <c r="AG18" s="588"/>
      <c r="AH18" s="586">
        <v>55</v>
      </c>
      <c r="AI18" s="587"/>
      <c r="AJ18" s="587"/>
      <c r="AK18" s="587"/>
      <c r="AL18" s="589"/>
      <c r="AM18" s="496"/>
      <c r="AN18" s="497"/>
      <c r="AO18" s="497"/>
      <c r="AP18" s="497"/>
      <c r="AQ18" s="497"/>
      <c r="AR18" s="497"/>
      <c r="AS18" s="497"/>
      <c r="AT18" s="498"/>
      <c r="AU18" s="499"/>
      <c r="AV18" s="500"/>
      <c r="AW18" s="500"/>
      <c r="AX18" s="500"/>
      <c r="AY18" s="501" t="s">
        <v>158</v>
      </c>
      <c r="AZ18" s="502"/>
      <c r="BA18" s="502"/>
      <c r="BB18" s="502"/>
      <c r="BC18" s="502"/>
      <c r="BD18" s="502"/>
      <c r="BE18" s="502"/>
      <c r="BF18" s="502"/>
      <c r="BG18" s="502"/>
      <c r="BH18" s="502"/>
      <c r="BI18" s="502"/>
      <c r="BJ18" s="502"/>
      <c r="BK18" s="502"/>
      <c r="BL18" s="502"/>
      <c r="BM18" s="503"/>
      <c r="BN18" s="467">
        <v>13613131</v>
      </c>
      <c r="BO18" s="468"/>
      <c r="BP18" s="468"/>
      <c r="BQ18" s="468"/>
      <c r="BR18" s="468"/>
      <c r="BS18" s="468"/>
      <c r="BT18" s="468"/>
      <c r="BU18" s="469"/>
      <c r="BV18" s="467">
        <v>12952367</v>
      </c>
      <c r="BW18" s="468"/>
      <c r="BX18" s="468"/>
      <c r="BY18" s="468"/>
      <c r="BZ18" s="468"/>
      <c r="CA18" s="468"/>
      <c r="CB18" s="468"/>
      <c r="CC18" s="469"/>
      <c r="CD18" s="201"/>
      <c r="CE18" s="577"/>
      <c r="CF18" s="577"/>
      <c r="CG18" s="577"/>
      <c r="CH18" s="577"/>
      <c r="CI18" s="577"/>
      <c r="CJ18" s="577"/>
      <c r="CK18" s="577"/>
      <c r="CL18" s="577"/>
      <c r="CM18" s="577"/>
      <c r="CN18" s="577"/>
      <c r="CO18" s="577"/>
      <c r="CP18" s="577"/>
      <c r="CQ18" s="577"/>
      <c r="CR18" s="577"/>
      <c r="CS18" s="578"/>
      <c r="CT18" s="464"/>
      <c r="CU18" s="465"/>
      <c r="CV18" s="465"/>
      <c r="CW18" s="465"/>
      <c r="CX18" s="465"/>
      <c r="CY18" s="465"/>
      <c r="CZ18" s="465"/>
      <c r="DA18" s="466"/>
      <c r="DB18" s="464"/>
      <c r="DC18" s="465"/>
      <c r="DD18" s="465"/>
      <c r="DE18" s="465"/>
      <c r="DF18" s="465"/>
      <c r="DG18" s="465"/>
      <c r="DH18" s="465"/>
      <c r="DI18" s="466"/>
      <c r="DJ18" s="186"/>
      <c r="DK18" s="186"/>
      <c r="DL18" s="186"/>
      <c r="DM18" s="186"/>
      <c r="DN18" s="186"/>
      <c r="DO18" s="186"/>
    </row>
    <row r="19" spans="1:119" ht="18.75" customHeight="1" thickBot="1" x14ac:dyDescent="0.2">
      <c r="A19" s="187"/>
      <c r="B19" s="581" t="s">
        <v>159</v>
      </c>
      <c r="C19" s="510"/>
      <c r="D19" s="510"/>
      <c r="E19" s="582"/>
      <c r="F19" s="582"/>
      <c r="G19" s="582"/>
      <c r="H19" s="582"/>
      <c r="I19" s="582"/>
      <c r="J19" s="582"/>
      <c r="K19" s="582"/>
      <c r="L19" s="590">
        <v>1920</v>
      </c>
      <c r="M19" s="590"/>
      <c r="N19" s="590"/>
      <c r="O19" s="590"/>
      <c r="P19" s="590"/>
      <c r="Q19" s="590"/>
      <c r="R19" s="591"/>
      <c r="S19" s="591"/>
      <c r="T19" s="591"/>
      <c r="U19" s="591"/>
      <c r="V19" s="592"/>
      <c r="W19" s="424"/>
      <c r="X19" s="425"/>
      <c r="Y19" s="425"/>
      <c r="Z19" s="425"/>
      <c r="AA19" s="425"/>
      <c r="AB19" s="425"/>
      <c r="AC19" s="599"/>
      <c r="AD19" s="599"/>
      <c r="AE19" s="599"/>
      <c r="AF19" s="599"/>
      <c r="AG19" s="599"/>
      <c r="AH19" s="599"/>
      <c r="AI19" s="599"/>
      <c r="AJ19" s="599"/>
      <c r="AK19" s="599"/>
      <c r="AL19" s="600"/>
      <c r="AM19" s="496"/>
      <c r="AN19" s="497"/>
      <c r="AO19" s="497"/>
      <c r="AP19" s="497"/>
      <c r="AQ19" s="497"/>
      <c r="AR19" s="497"/>
      <c r="AS19" s="497"/>
      <c r="AT19" s="498"/>
      <c r="AU19" s="499"/>
      <c r="AV19" s="500"/>
      <c r="AW19" s="500"/>
      <c r="AX19" s="500"/>
      <c r="AY19" s="501" t="s">
        <v>160</v>
      </c>
      <c r="AZ19" s="502"/>
      <c r="BA19" s="502"/>
      <c r="BB19" s="502"/>
      <c r="BC19" s="502"/>
      <c r="BD19" s="502"/>
      <c r="BE19" s="502"/>
      <c r="BF19" s="502"/>
      <c r="BG19" s="502"/>
      <c r="BH19" s="502"/>
      <c r="BI19" s="502"/>
      <c r="BJ19" s="502"/>
      <c r="BK19" s="502"/>
      <c r="BL19" s="502"/>
      <c r="BM19" s="503"/>
      <c r="BN19" s="467">
        <v>23120315</v>
      </c>
      <c r="BO19" s="468"/>
      <c r="BP19" s="468"/>
      <c r="BQ19" s="468"/>
      <c r="BR19" s="468"/>
      <c r="BS19" s="468"/>
      <c r="BT19" s="468"/>
      <c r="BU19" s="469"/>
      <c r="BV19" s="467">
        <v>21675872</v>
      </c>
      <c r="BW19" s="468"/>
      <c r="BX19" s="468"/>
      <c r="BY19" s="468"/>
      <c r="BZ19" s="468"/>
      <c r="CA19" s="468"/>
      <c r="CB19" s="468"/>
      <c r="CC19" s="469"/>
      <c r="CD19" s="201"/>
      <c r="CE19" s="577"/>
      <c r="CF19" s="577"/>
      <c r="CG19" s="577"/>
      <c r="CH19" s="577"/>
      <c r="CI19" s="577"/>
      <c r="CJ19" s="577"/>
      <c r="CK19" s="577"/>
      <c r="CL19" s="577"/>
      <c r="CM19" s="577"/>
      <c r="CN19" s="577"/>
      <c r="CO19" s="577"/>
      <c r="CP19" s="577"/>
      <c r="CQ19" s="577"/>
      <c r="CR19" s="577"/>
      <c r="CS19" s="578"/>
      <c r="CT19" s="464"/>
      <c r="CU19" s="465"/>
      <c r="CV19" s="465"/>
      <c r="CW19" s="465"/>
      <c r="CX19" s="465"/>
      <c r="CY19" s="465"/>
      <c r="CZ19" s="465"/>
      <c r="DA19" s="466"/>
      <c r="DB19" s="464"/>
      <c r="DC19" s="465"/>
      <c r="DD19" s="465"/>
      <c r="DE19" s="465"/>
      <c r="DF19" s="465"/>
      <c r="DG19" s="465"/>
      <c r="DH19" s="465"/>
      <c r="DI19" s="466"/>
      <c r="DJ19" s="186"/>
      <c r="DK19" s="186"/>
      <c r="DL19" s="186"/>
      <c r="DM19" s="186"/>
      <c r="DN19" s="186"/>
      <c r="DO19" s="186"/>
    </row>
    <row r="20" spans="1:119" ht="18.75" customHeight="1" thickBot="1" x14ac:dyDescent="0.2">
      <c r="A20" s="187"/>
      <c r="B20" s="581" t="s">
        <v>161</v>
      </c>
      <c r="C20" s="510"/>
      <c r="D20" s="510"/>
      <c r="E20" s="582"/>
      <c r="F20" s="582"/>
      <c r="G20" s="582"/>
      <c r="H20" s="582"/>
      <c r="I20" s="582"/>
      <c r="J20" s="582"/>
      <c r="K20" s="582"/>
      <c r="L20" s="590">
        <v>22552</v>
      </c>
      <c r="M20" s="590"/>
      <c r="N20" s="590"/>
      <c r="O20" s="590"/>
      <c r="P20" s="590"/>
      <c r="Q20" s="590"/>
      <c r="R20" s="591"/>
      <c r="S20" s="591"/>
      <c r="T20" s="591"/>
      <c r="U20" s="591"/>
      <c r="V20" s="592"/>
      <c r="W20" s="485"/>
      <c r="X20" s="486"/>
      <c r="Y20" s="486"/>
      <c r="Z20" s="486"/>
      <c r="AA20" s="486"/>
      <c r="AB20" s="486"/>
      <c r="AC20" s="593"/>
      <c r="AD20" s="593"/>
      <c r="AE20" s="593"/>
      <c r="AF20" s="593"/>
      <c r="AG20" s="593"/>
      <c r="AH20" s="593"/>
      <c r="AI20" s="593"/>
      <c r="AJ20" s="593"/>
      <c r="AK20" s="593"/>
      <c r="AL20" s="594"/>
      <c r="AM20" s="595"/>
      <c r="AN20" s="522"/>
      <c r="AO20" s="522"/>
      <c r="AP20" s="522"/>
      <c r="AQ20" s="522"/>
      <c r="AR20" s="522"/>
      <c r="AS20" s="522"/>
      <c r="AT20" s="523"/>
      <c r="AU20" s="596"/>
      <c r="AV20" s="597"/>
      <c r="AW20" s="597"/>
      <c r="AX20" s="598"/>
      <c r="AY20" s="501"/>
      <c r="AZ20" s="502"/>
      <c r="BA20" s="502"/>
      <c r="BB20" s="502"/>
      <c r="BC20" s="502"/>
      <c r="BD20" s="502"/>
      <c r="BE20" s="502"/>
      <c r="BF20" s="502"/>
      <c r="BG20" s="502"/>
      <c r="BH20" s="502"/>
      <c r="BI20" s="502"/>
      <c r="BJ20" s="502"/>
      <c r="BK20" s="502"/>
      <c r="BL20" s="502"/>
      <c r="BM20" s="503"/>
      <c r="BN20" s="467"/>
      <c r="BO20" s="468"/>
      <c r="BP20" s="468"/>
      <c r="BQ20" s="468"/>
      <c r="BR20" s="468"/>
      <c r="BS20" s="468"/>
      <c r="BT20" s="468"/>
      <c r="BU20" s="469"/>
      <c r="BV20" s="467"/>
      <c r="BW20" s="468"/>
      <c r="BX20" s="468"/>
      <c r="BY20" s="468"/>
      <c r="BZ20" s="468"/>
      <c r="CA20" s="468"/>
      <c r="CB20" s="468"/>
      <c r="CC20" s="469"/>
      <c r="CD20" s="201"/>
      <c r="CE20" s="577"/>
      <c r="CF20" s="577"/>
      <c r="CG20" s="577"/>
      <c r="CH20" s="577"/>
      <c r="CI20" s="577"/>
      <c r="CJ20" s="577"/>
      <c r="CK20" s="577"/>
      <c r="CL20" s="577"/>
      <c r="CM20" s="577"/>
      <c r="CN20" s="577"/>
      <c r="CO20" s="577"/>
      <c r="CP20" s="577"/>
      <c r="CQ20" s="577"/>
      <c r="CR20" s="577"/>
      <c r="CS20" s="578"/>
      <c r="CT20" s="464"/>
      <c r="CU20" s="465"/>
      <c r="CV20" s="465"/>
      <c r="CW20" s="465"/>
      <c r="CX20" s="465"/>
      <c r="CY20" s="465"/>
      <c r="CZ20" s="465"/>
      <c r="DA20" s="466"/>
      <c r="DB20" s="464"/>
      <c r="DC20" s="465"/>
      <c r="DD20" s="465"/>
      <c r="DE20" s="465"/>
      <c r="DF20" s="465"/>
      <c r="DG20" s="465"/>
      <c r="DH20" s="465"/>
      <c r="DI20" s="466"/>
      <c r="DJ20" s="186"/>
      <c r="DK20" s="186"/>
      <c r="DL20" s="186"/>
      <c r="DM20" s="186"/>
      <c r="DN20" s="186"/>
      <c r="DO20" s="186"/>
    </row>
    <row r="21" spans="1:119" ht="18.75" customHeight="1" x14ac:dyDescent="0.15">
      <c r="A21" s="187"/>
      <c r="B21" s="601" t="s">
        <v>162</v>
      </c>
      <c r="C21" s="602"/>
      <c r="D21" s="602"/>
      <c r="E21" s="602"/>
      <c r="F21" s="602"/>
      <c r="G21" s="602"/>
      <c r="H21" s="602"/>
      <c r="I21" s="602"/>
      <c r="J21" s="602"/>
      <c r="K21" s="602"/>
      <c r="L21" s="602"/>
      <c r="M21" s="602"/>
      <c r="N21" s="602"/>
      <c r="O21" s="602"/>
      <c r="P21" s="602"/>
      <c r="Q21" s="602"/>
      <c r="R21" s="602"/>
      <c r="S21" s="602"/>
      <c r="T21" s="602"/>
      <c r="U21" s="602"/>
      <c r="V21" s="602"/>
      <c r="W21" s="602"/>
      <c r="X21" s="602"/>
      <c r="Y21" s="602"/>
      <c r="Z21" s="602"/>
      <c r="AA21" s="602"/>
      <c r="AB21" s="602"/>
      <c r="AC21" s="602"/>
      <c r="AD21" s="602"/>
      <c r="AE21" s="602"/>
      <c r="AF21" s="602"/>
      <c r="AG21" s="602"/>
      <c r="AH21" s="602"/>
      <c r="AI21" s="602"/>
      <c r="AJ21" s="602"/>
      <c r="AK21" s="602"/>
      <c r="AL21" s="602"/>
      <c r="AM21" s="602"/>
      <c r="AN21" s="602"/>
      <c r="AO21" s="602"/>
      <c r="AP21" s="602"/>
      <c r="AQ21" s="602"/>
      <c r="AR21" s="602"/>
      <c r="AS21" s="602"/>
      <c r="AT21" s="602"/>
      <c r="AU21" s="602"/>
      <c r="AV21" s="602"/>
      <c r="AW21" s="602"/>
      <c r="AX21" s="603"/>
      <c r="AY21" s="501"/>
      <c r="AZ21" s="502"/>
      <c r="BA21" s="502"/>
      <c r="BB21" s="502"/>
      <c r="BC21" s="502"/>
      <c r="BD21" s="502"/>
      <c r="BE21" s="502"/>
      <c r="BF21" s="502"/>
      <c r="BG21" s="502"/>
      <c r="BH21" s="502"/>
      <c r="BI21" s="502"/>
      <c r="BJ21" s="502"/>
      <c r="BK21" s="502"/>
      <c r="BL21" s="502"/>
      <c r="BM21" s="503"/>
      <c r="BN21" s="467"/>
      <c r="BO21" s="468"/>
      <c r="BP21" s="468"/>
      <c r="BQ21" s="468"/>
      <c r="BR21" s="468"/>
      <c r="BS21" s="468"/>
      <c r="BT21" s="468"/>
      <c r="BU21" s="469"/>
      <c r="BV21" s="467"/>
      <c r="BW21" s="468"/>
      <c r="BX21" s="468"/>
      <c r="BY21" s="468"/>
      <c r="BZ21" s="468"/>
      <c r="CA21" s="468"/>
      <c r="CB21" s="468"/>
      <c r="CC21" s="469"/>
      <c r="CD21" s="201"/>
      <c r="CE21" s="577"/>
      <c r="CF21" s="577"/>
      <c r="CG21" s="577"/>
      <c r="CH21" s="577"/>
      <c r="CI21" s="577"/>
      <c r="CJ21" s="577"/>
      <c r="CK21" s="577"/>
      <c r="CL21" s="577"/>
      <c r="CM21" s="577"/>
      <c r="CN21" s="577"/>
      <c r="CO21" s="577"/>
      <c r="CP21" s="577"/>
      <c r="CQ21" s="577"/>
      <c r="CR21" s="577"/>
      <c r="CS21" s="578"/>
      <c r="CT21" s="464"/>
      <c r="CU21" s="465"/>
      <c r="CV21" s="465"/>
      <c r="CW21" s="465"/>
      <c r="CX21" s="465"/>
      <c r="CY21" s="465"/>
      <c r="CZ21" s="465"/>
      <c r="DA21" s="466"/>
      <c r="DB21" s="464"/>
      <c r="DC21" s="465"/>
      <c r="DD21" s="465"/>
      <c r="DE21" s="465"/>
      <c r="DF21" s="465"/>
      <c r="DG21" s="465"/>
      <c r="DH21" s="465"/>
      <c r="DI21" s="466"/>
      <c r="DJ21" s="186"/>
      <c r="DK21" s="186"/>
      <c r="DL21" s="186"/>
      <c r="DM21" s="186"/>
      <c r="DN21" s="186"/>
      <c r="DO21" s="186"/>
    </row>
    <row r="22" spans="1:119" ht="18.75" customHeight="1" thickBot="1" x14ac:dyDescent="0.2">
      <c r="A22" s="187"/>
      <c r="B22" s="604" t="s">
        <v>163</v>
      </c>
      <c r="C22" s="605"/>
      <c r="D22" s="606"/>
      <c r="E22" s="479" t="s">
        <v>1</v>
      </c>
      <c r="F22" s="484"/>
      <c r="G22" s="484"/>
      <c r="H22" s="484"/>
      <c r="I22" s="484"/>
      <c r="J22" s="484"/>
      <c r="K22" s="474"/>
      <c r="L22" s="479" t="s">
        <v>164</v>
      </c>
      <c r="M22" s="484"/>
      <c r="N22" s="484"/>
      <c r="O22" s="484"/>
      <c r="P22" s="474"/>
      <c r="Q22" s="613" t="s">
        <v>165</v>
      </c>
      <c r="R22" s="614"/>
      <c r="S22" s="614"/>
      <c r="T22" s="614"/>
      <c r="U22" s="614"/>
      <c r="V22" s="615"/>
      <c r="W22" s="619" t="s">
        <v>166</v>
      </c>
      <c r="X22" s="605"/>
      <c r="Y22" s="606"/>
      <c r="Z22" s="479" t="s">
        <v>1</v>
      </c>
      <c r="AA22" s="484"/>
      <c r="AB22" s="484"/>
      <c r="AC22" s="484"/>
      <c r="AD22" s="484"/>
      <c r="AE22" s="484"/>
      <c r="AF22" s="484"/>
      <c r="AG22" s="474"/>
      <c r="AH22" s="632" t="s">
        <v>167</v>
      </c>
      <c r="AI22" s="484"/>
      <c r="AJ22" s="484"/>
      <c r="AK22" s="484"/>
      <c r="AL22" s="474"/>
      <c r="AM22" s="632" t="s">
        <v>168</v>
      </c>
      <c r="AN22" s="633"/>
      <c r="AO22" s="633"/>
      <c r="AP22" s="633"/>
      <c r="AQ22" s="633"/>
      <c r="AR22" s="634"/>
      <c r="AS22" s="613" t="s">
        <v>165</v>
      </c>
      <c r="AT22" s="614"/>
      <c r="AU22" s="614"/>
      <c r="AV22" s="614"/>
      <c r="AW22" s="614"/>
      <c r="AX22" s="638"/>
      <c r="AY22" s="640"/>
      <c r="AZ22" s="641"/>
      <c r="BA22" s="641"/>
      <c r="BB22" s="641"/>
      <c r="BC22" s="641"/>
      <c r="BD22" s="641"/>
      <c r="BE22" s="641"/>
      <c r="BF22" s="641"/>
      <c r="BG22" s="641"/>
      <c r="BH22" s="641"/>
      <c r="BI22" s="641"/>
      <c r="BJ22" s="641"/>
      <c r="BK22" s="641"/>
      <c r="BL22" s="641"/>
      <c r="BM22" s="642"/>
      <c r="BN22" s="643"/>
      <c r="BO22" s="644"/>
      <c r="BP22" s="644"/>
      <c r="BQ22" s="644"/>
      <c r="BR22" s="644"/>
      <c r="BS22" s="644"/>
      <c r="BT22" s="644"/>
      <c r="BU22" s="645"/>
      <c r="BV22" s="643"/>
      <c r="BW22" s="644"/>
      <c r="BX22" s="644"/>
      <c r="BY22" s="644"/>
      <c r="BZ22" s="644"/>
      <c r="CA22" s="644"/>
      <c r="CB22" s="644"/>
      <c r="CC22" s="645"/>
      <c r="CD22" s="201"/>
      <c r="CE22" s="577"/>
      <c r="CF22" s="577"/>
      <c r="CG22" s="577"/>
      <c r="CH22" s="577"/>
      <c r="CI22" s="577"/>
      <c r="CJ22" s="577"/>
      <c r="CK22" s="577"/>
      <c r="CL22" s="577"/>
      <c r="CM22" s="577"/>
      <c r="CN22" s="577"/>
      <c r="CO22" s="577"/>
      <c r="CP22" s="577"/>
      <c r="CQ22" s="577"/>
      <c r="CR22" s="577"/>
      <c r="CS22" s="578"/>
      <c r="CT22" s="464"/>
      <c r="CU22" s="465"/>
      <c r="CV22" s="465"/>
      <c r="CW22" s="465"/>
      <c r="CX22" s="465"/>
      <c r="CY22" s="465"/>
      <c r="CZ22" s="465"/>
      <c r="DA22" s="466"/>
      <c r="DB22" s="464"/>
      <c r="DC22" s="465"/>
      <c r="DD22" s="465"/>
      <c r="DE22" s="465"/>
      <c r="DF22" s="465"/>
      <c r="DG22" s="465"/>
      <c r="DH22" s="465"/>
      <c r="DI22" s="466"/>
      <c r="DJ22" s="186"/>
      <c r="DK22" s="186"/>
      <c r="DL22" s="186"/>
      <c r="DM22" s="186"/>
      <c r="DN22" s="186"/>
      <c r="DO22" s="186"/>
    </row>
    <row r="23" spans="1:119" ht="18.75" customHeight="1" x14ac:dyDescent="0.15">
      <c r="A23" s="187"/>
      <c r="B23" s="607"/>
      <c r="C23" s="608"/>
      <c r="D23" s="609"/>
      <c r="E23" s="453"/>
      <c r="F23" s="458"/>
      <c r="G23" s="458"/>
      <c r="H23" s="458"/>
      <c r="I23" s="458"/>
      <c r="J23" s="458"/>
      <c r="K23" s="447"/>
      <c r="L23" s="453"/>
      <c r="M23" s="458"/>
      <c r="N23" s="458"/>
      <c r="O23" s="458"/>
      <c r="P23" s="447"/>
      <c r="Q23" s="616"/>
      <c r="R23" s="617"/>
      <c r="S23" s="617"/>
      <c r="T23" s="617"/>
      <c r="U23" s="617"/>
      <c r="V23" s="618"/>
      <c r="W23" s="620"/>
      <c r="X23" s="608"/>
      <c r="Y23" s="609"/>
      <c r="Z23" s="453"/>
      <c r="AA23" s="458"/>
      <c r="AB23" s="458"/>
      <c r="AC23" s="458"/>
      <c r="AD23" s="458"/>
      <c r="AE23" s="458"/>
      <c r="AF23" s="458"/>
      <c r="AG23" s="447"/>
      <c r="AH23" s="453"/>
      <c r="AI23" s="458"/>
      <c r="AJ23" s="458"/>
      <c r="AK23" s="458"/>
      <c r="AL23" s="447"/>
      <c r="AM23" s="635"/>
      <c r="AN23" s="636"/>
      <c r="AO23" s="636"/>
      <c r="AP23" s="636"/>
      <c r="AQ23" s="636"/>
      <c r="AR23" s="637"/>
      <c r="AS23" s="616"/>
      <c r="AT23" s="617"/>
      <c r="AU23" s="617"/>
      <c r="AV23" s="617"/>
      <c r="AW23" s="617"/>
      <c r="AX23" s="639"/>
      <c r="AY23" s="427" t="s">
        <v>169</v>
      </c>
      <c r="AZ23" s="428"/>
      <c r="BA23" s="428"/>
      <c r="BB23" s="428"/>
      <c r="BC23" s="428"/>
      <c r="BD23" s="428"/>
      <c r="BE23" s="428"/>
      <c r="BF23" s="428"/>
      <c r="BG23" s="428"/>
      <c r="BH23" s="428"/>
      <c r="BI23" s="428"/>
      <c r="BJ23" s="428"/>
      <c r="BK23" s="428"/>
      <c r="BL23" s="428"/>
      <c r="BM23" s="429"/>
      <c r="BN23" s="467">
        <v>6165526</v>
      </c>
      <c r="BO23" s="468"/>
      <c r="BP23" s="468"/>
      <c r="BQ23" s="468"/>
      <c r="BR23" s="468"/>
      <c r="BS23" s="468"/>
      <c r="BT23" s="468"/>
      <c r="BU23" s="469"/>
      <c r="BV23" s="467">
        <v>6745954</v>
      </c>
      <c r="BW23" s="468"/>
      <c r="BX23" s="468"/>
      <c r="BY23" s="468"/>
      <c r="BZ23" s="468"/>
      <c r="CA23" s="468"/>
      <c r="CB23" s="468"/>
      <c r="CC23" s="469"/>
      <c r="CD23" s="201"/>
      <c r="CE23" s="577"/>
      <c r="CF23" s="577"/>
      <c r="CG23" s="577"/>
      <c r="CH23" s="577"/>
      <c r="CI23" s="577"/>
      <c r="CJ23" s="577"/>
      <c r="CK23" s="577"/>
      <c r="CL23" s="577"/>
      <c r="CM23" s="577"/>
      <c r="CN23" s="577"/>
      <c r="CO23" s="577"/>
      <c r="CP23" s="577"/>
      <c r="CQ23" s="577"/>
      <c r="CR23" s="577"/>
      <c r="CS23" s="578"/>
      <c r="CT23" s="464"/>
      <c r="CU23" s="465"/>
      <c r="CV23" s="465"/>
      <c r="CW23" s="465"/>
      <c r="CX23" s="465"/>
      <c r="CY23" s="465"/>
      <c r="CZ23" s="465"/>
      <c r="DA23" s="466"/>
      <c r="DB23" s="464"/>
      <c r="DC23" s="465"/>
      <c r="DD23" s="465"/>
      <c r="DE23" s="465"/>
      <c r="DF23" s="465"/>
      <c r="DG23" s="465"/>
      <c r="DH23" s="465"/>
      <c r="DI23" s="466"/>
      <c r="DJ23" s="186"/>
      <c r="DK23" s="186"/>
      <c r="DL23" s="186"/>
      <c r="DM23" s="186"/>
      <c r="DN23" s="186"/>
      <c r="DO23" s="186"/>
    </row>
    <row r="24" spans="1:119" ht="18.75" customHeight="1" thickBot="1" x14ac:dyDescent="0.2">
      <c r="A24" s="187"/>
      <c r="B24" s="607"/>
      <c r="C24" s="608"/>
      <c r="D24" s="609"/>
      <c r="E24" s="517" t="s">
        <v>170</v>
      </c>
      <c r="F24" s="497"/>
      <c r="G24" s="497"/>
      <c r="H24" s="497"/>
      <c r="I24" s="497"/>
      <c r="J24" s="497"/>
      <c r="K24" s="498"/>
      <c r="L24" s="518">
        <v>1</v>
      </c>
      <c r="M24" s="519"/>
      <c r="N24" s="519"/>
      <c r="O24" s="519"/>
      <c r="P24" s="561"/>
      <c r="Q24" s="518">
        <v>9230</v>
      </c>
      <c r="R24" s="519"/>
      <c r="S24" s="519"/>
      <c r="T24" s="519"/>
      <c r="U24" s="519"/>
      <c r="V24" s="561"/>
      <c r="W24" s="620"/>
      <c r="X24" s="608"/>
      <c r="Y24" s="609"/>
      <c r="Z24" s="517" t="s">
        <v>171</v>
      </c>
      <c r="AA24" s="497"/>
      <c r="AB24" s="497"/>
      <c r="AC24" s="497"/>
      <c r="AD24" s="497"/>
      <c r="AE24" s="497"/>
      <c r="AF24" s="497"/>
      <c r="AG24" s="498"/>
      <c r="AH24" s="518">
        <v>382</v>
      </c>
      <c r="AI24" s="519"/>
      <c r="AJ24" s="519"/>
      <c r="AK24" s="519"/>
      <c r="AL24" s="561"/>
      <c r="AM24" s="518">
        <v>1104362</v>
      </c>
      <c r="AN24" s="519"/>
      <c r="AO24" s="519"/>
      <c r="AP24" s="519"/>
      <c r="AQ24" s="519"/>
      <c r="AR24" s="561"/>
      <c r="AS24" s="518">
        <v>2891</v>
      </c>
      <c r="AT24" s="519"/>
      <c r="AU24" s="519"/>
      <c r="AV24" s="519"/>
      <c r="AW24" s="519"/>
      <c r="AX24" s="520"/>
      <c r="AY24" s="640" t="s">
        <v>172</v>
      </c>
      <c r="AZ24" s="641"/>
      <c r="BA24" s="641"/>
      <c r="BB24" s="641"/>
      <c r="BC24" s="641"/>
      <c r="BD24" s="641"/>
      <c r="BE24" s="641"/>
      <c r="BF24" s="641"/>
      <c r="BG24" s="641"/>
      <c r="BH24" s="641"/>
      <c r="BI24" s="641"/>
      <c r="BJ24" s="641"/>
      <c r="BK24" s="641"/>
      <c r="BL24" s="641"/>
      <c r="BM24" s="642"/>
      <c r="BN24" s="467">
        <v>4841988</v>
      </c>
      <c r="BO24" s="468"/>
      <c r="BP24" s="468"/>
      <c r="BQ24" s="468"/>
      <c r="BR24" s="468"/>
      <c r="BS24" s="468"/>
      <c r="BT24" s="468"/>
      <c r="BU24" s="469"/>
      <c r="BV24" s="467">
        <v>5456574</v>
      </c>
      <c r="BW24" s="468"/>
      <c r="BX24" s="468"/>
      <c r="BY24" s="468"/>
      <c r="BZ24" s="468"/>
      <c r="CA24" s="468"/>
      <c r="CB24" s="468"/>
      <c r="CC24" s="469"/>
      <c r="CD24" s="201"/>
      <c r="CE24" s="577"/>
      <c r="CF24" s="577"/>
      <c r="CG24" s="577"/>
      <c r="CH24" s="577"/>
      <c r="CI24" s="577"/>
      <c r="CJ24" s="577"/>
      <c r="CK24" s="577"/>
      <c r="CL24" s="577"/>
      <c r="CM24" s="577"/>
      <c r="CN24" s="577"/>
      <c r="CO24" s="577"/>
      <c r="CP24" s="577"/>
      <c r="CQ24" s="577"/>
      <c r="CR24" s="577"/>
      <c r="CS24" s="578"/>
      <c r="CT24" s="464"/>
      <c r="CU24" s="465"/>
      <c r="CV24" s="465"/>
      <c r="CW24" s="465"/>
      <c r="CX24" s="465"/>
      <c r="CY24" s="465"/>
      <c r="CZ24" s="465"/>
      <c r="DA24" s="466"/>
      <c r="DB24" s="464"/>
      <c r="DC24" s="465"/>
      <c r="DD24" s="465"/>
      <c r="DE24" s="465"/>
      <c r="DF24" s="465"/>
      <c r="DG24" s="465"/>
      <c r="DH24" s="465"/>
      <c r="DI24" s="466"/>
      <c r="DJ24" s="186"/>
      <c r="DK24" s="186"/>
      <c r="DL24" s="186"/>
      <c r="DM24" s="186"/>
      <c r="DN24" s="186"/>
      <c r="DO24" s="186"/>
    </row>
    <row r="25" spans="1:119" s="186" customFormat="1" ht="18.75" customHeight="1" x14ac:dyDescent="0.15">
      <c r="A25" s="187"/>
      <c r="B25" s="607"/>
      <c r="C25" s="608"/>
      <c r="D25" s="609"/>
      <c r="E25" s="517" t="s">
        <v>173</v>
      </c>
      <c r="F25" s="497"/>
      <c r="G25" s="497"/>
      <c r="H25" s="497"/>
      <c r="I25" s="497"/>
      <c r="J25" s="497"/>
      <c r="K25" s="498"/>
      <c r="L25" s="518">
        <v>1</v>
      </c>
      <c r="M25" s="519"/>
      <c r="N25" s="519"/>
      <c r="O25" s="519"/>
      <c r="P25" s="561"/>
      <c r="Q25" s="518">
        <v>7610</v>
      </c>
      <c r="R25" s="519"/>
      <c r="S25" s="519"/>
      <c r="T25" s="519"/>
      <c r="U25" s="519"/>
      <c r="V25" s="561"/>
      <c r="W25" s="620"/>
      <c r="X25" s="608"/>
      <c r="Y25" s="609"/>
      <c r="Z25" s="517" t="s">
        <v>174</v>
      </c>
      <c r="AA25" s="497"/>
      <c r="AB25" s="497"/>
      <c r="AC25" s="497"/>
      <c r="AD25" s="497"/>
      <c r="AE25" s="497"/>
      <c r="AF25" s="497"/>
      <c r="AG25" s="498"/>
      <c r="AH25" s="518" t="s">
        <v>130</v>
      </c>
      <c r="AI25" s="519"/>
      <c r="AJ25" s="519"/>
      <c r="AK25" s="519"/>
      <c r="AL25" s="561"/>
      <c r="AM25" s="518" t="s">
        <v>130</v>
      </c>
      <c r="AN25" s="519"/>
      <c r="AO25" s="519"/>
      <c r="AP25" s="519"/>
      <c r="AQ25" s="519"/>
      <c r="AR25" s="561"/>
      <c r="AS25" s="518" t="s">
        <v>130</v>
      </c>
      <c r="AT25" s="519"/>
      <c r="AU25" s="519"/>
      <c r="AV25" s="519"/>
      <c r="AW25" s="519"/>
      <c r="AX25" s="520"/>
      <c r="AY25" s="427" t="s">
        <v>175</v>
      </c>
      <c r="AZ25" s="428"/>
      <c r="BA25" s="428"/>
      <c r="BB25" s="428"/>
      <c r="BC25" s="428"/>
      <c r="BD25" s="428"/>
      <c r="BE25" s="428"/>
      <c r="BF25" s="428"/>
      <c r="BG25" s="428"/>
      <c r="BH25" s="428"/>
      <c r="BI25" s="428"/>
      <c r="BJ25" s="428"/>
      <c r="BK25" s="428"/>
      <c r="BL25" s="428"/>
      <c r="BM25" s="429"/>
      <c r="BN25" s="430">
        <v>2206274</v>
      </c>
      <c r="BO25" s="431"/>
      <c r="BP25" s="431"/>
      <c r="BQ25" s="431"/>
      <c r="BR25" s="431"/>
      <c r="BS25" s="431"/>
      <c r="BT25" s="431"/>
      <c r="BU25" s="432"/>
      <c r="BV25" s="430">
        <v>3198425</v>
      </c>
      <c r="BW25" s="431"/>
      <c r="BX25" s="431"/>
      <c r="BY25" s="431"/>
      <c r="BZ25" s="431"/>
      <c r="CA25" s="431"/>
      <c r="CB25" s="431"/>
      <c r="CC25" s="432"/>
      <c r="CD25" s="201"/>
      <c r="CE25" s="577"/>
      <c r="CF25" s="577"/>
      <c r="CG25" s="577"/>
      <c r="CH25" s="577"/>
      <c r="CI25" s="577"/>
      <c r="CJ25" s="577"/>
      <c r="CK25" s="577"/>
      <c r="CL25" s="577"/>
      <c r="CM25" s="577"/>
      <c r="CN25" s="577"/>
      <c r="CO25" s="577"/>
      <c r="CP25" s="577"/>
      <c r="CQ25" s="577"/>
      <c r="CR25" s="577"/>
      <c r="CS25" s="578"/>
      <c r="CT25" s="464"/>
      <c r="CU25" s="465"/>
      <c r="CV25" s="465"/>
      <c r="CW25" s="465"/>
      <c r="CX25" s="465"/>
      <c r="CY25" s="465"/>
      <c r="CZ25" s="465"/>
      <c r="DA25" s="466"/>
      <c r="DB25" s="464"/>
      <c r="DC25" s="465"/>
      <c r="DD25" s="465"/>
      <c r="DE25" s="465"/>
      <c r="DF25" s="465"/>
      <c r="DG25" s="465"/>
      <c r="DH25" s="465"/>
      <c r="DI25" s="466"/>
    </row>
    <row r="26" spans="1:119" s="186" customFormat="1" ht="18.75" customHeight="1" x14ac:dyDescent="0.15">
      <c r="A26" s="187"/>
      <c r="B26" s="607"/>
      <c r="C26" s="608"/>
      <c r="D26" s="609"/>
      <c r="E26" s="517" t="s">
        <v>176</v>
      </c>
      <c r="F26" s="497"/>
      <c r="G26" s="497"/>
      <c r="H26" s="497"/>
      <c r="I26" s="497"/>
      <c r="J26" s="497"/>
      <c r="K26" s="498"/>
      <c r="L26" s="518">
        <v>1</v>
      </c>
      <c r="M26" s="519"/>
      <c r="N26" s="519"/>
      <c r="O26" s="519"/>
      <c r="P26" s="561"/>
      <c r="Q26" s="518">
        <v>6910</v>
      </c>
      <c r="R26" s="519"/>
      <c r="S26" s="519"/>
      <c r="T26" s="519"/>
      <c r="U26" s="519"/>
      <c r="V26" s="561"/>
      <c r="W26" s="620"/>
      <c r="X26" s="608"/>
      <c r="Y26" s="609"/>
      <c r="Z26" s="517" t="s">
        <v>177</v>
      </c>
      <c r="AA26" s="630"/>
      <c r="AB26" s="630"/>
      <c r="AC26" s="630"/>
      <c r="AD26" s="630"/>
      <c r="AE26" s="630"/>
      <c r="AF26" s="630"/>
      <c r="AG26" s="631"/>
      <c r="AH26" s="518">
        <v>3</v>
      </c>
      <c r="AI26" s="519"/>
      <c r="AJ26" s="519"/>
      <c r="AK26" s="519"/>
      <c r="AL26" s="561"/>
      <c r="AM26" s="518">
        <v>6534</v>
      </c>
      <c r="AN26" s="519"/>
      <c r="AO26" s="519"/>
      <c r="AP26" s="519"/>
      <c r="AQ26" s="519"/>
      <c r="AR26" s="561"/>
      <c r="AS26" s="518">
        <v>2178</v>
      </c>
      <c r="AT26" s="519"/>
      <c r="AU26" s="519"/>
      <c r="AV26" s="519"/>
      <c r="AW26" s="519"/>
      <c r="AX26" s="520"/>
      <c r="AY26" s="470" t="s">
        <v>178</v>
      </c>
      <c r="AZ26" s="471"/>
      <c r="BA26" s="471"/>
      <c r="BB26" s="471"/>
      <c r="BC26" s="471"/>
      <c r="BD26" s="471"/>
      <c r="BE26" s="471"/>
      <c r="BF26" s="471"/>
      <c r="BG26" s="471"/>
      <c r="BH26" s="471"/>
      <c r="BI26" s="471"/>
      <c r="BJ26" s="471"/>
      <c r="BK26" s="471"/>
      <c r="BL26" s="471"/>
      <c r="BM26" s="472"/>
      <c r="BN26" s="467" t="s">
        <v>130</v>
      </c>
      <c r="BO26" s="468"/>
      <c r="BP26" s="468"/>
      <c r="BQ26" s="468"/>
      <c r="BR26" s="468"/>
      <c r="BS26" s="468"/>
      <c r="BT26" s="468"/>
      <c r="BU26" s="469"/>
      <c r="BV26" s="467" t="s">
        <v>130</v>
      </c>
      <c r="BW26" s="468"/>
      <c r="BX26" s="468"/>
      <c r="BY26" s="468"/>
      <c r="BZ26" s="468"/>
      <c r="CA26" s="468"/>
      <c r="CB26" s="468"/>
      <c r="CC26" s="469"/>
      <c r="CD26" s="201"/>
      <c r="CE26" s="577"/>
      <c r="CF26" s="577"/>
      <c r="CG26" s="577"/>
      <c r="CH26" s="577"/>
      <c r="CI26" s="577"/>
      <c r="CJ26" s="577"/>
      <c r="CK26" s="577"/>
      <c r="CL26" s="577"/>
      <c r="CM26" s="577"/>
      <c r="CN26" s="577"/>
      <c r="CO26" s="577"/>
      <c r="CP26" s="577"/>
      <c r="CQ26" s="577"/>
      <c r="CR26" s="577"/>
      <c r="CS26" s="578"/>
      <c r="CT26" s="464"/>
      <c r="CU26" s="465"/>
      <c r="CV26" s="465"/>
      <c r="CW26" s="465"/>
      <c r="CX26" s="465"/>
      <c r="CY26" s="465"/>
      <c r="CZ26" s="465"/>
      <c r="DA26" s="466"/>
      <c r="DB26" s="464"/>
      <c r="DC26" s="465"/>
      <c r="DD26" s="465"/>
      <c r="DE26" s="465"/>
      <c r="DF26" s="465"/>
      <c r="DG26" s="465"/>
      <c r="DH26" s="465"/>
      <c r="DI26" s="466"/>
    </row>
    <row r="27" spans="1:119" ht="18.75" customHeight="1" thickBot="1" x14ac:dyDescent="0.2">
      <c r="A27" s="187"/>
      <c r="B27" s="607"/>
      <c r="C27" s="608"/>
      <c r="D27" s="609"/>
      <c r="E27" s="517" t="s">
        <v>179</v>
      </c>
      <c r="F27" s="497"/>
      <c r="G27" s="497"/>
      <c r="H27" s="497"/>
      <c r="I27" s="497"/>
      <c r="J27" s="497"/>
      <c r="K27" s="498"/>
      <c r="L27" s="518">
        <v>1</v>
      </c>
      <c r="M27" s="519"/>
      <c r="N27" s="519"/>
      <c r="O27" s="519"/>
      <c r="P27" s="561"/>
      <c r="Q27" s="518">
        <v>4960</v>
      </c>
      <c r="R27" s="519"/>
      <c r="S27" s="519"/>
      <c r="T27" s="519"/>
      <c r="U27" s="519"/>
      <c r="V27" s="561"/>
      <c r="W27" s="620"/>
      <c r="X27" s="608"/>
      <c r="Y27" s="609"/>
      <c r="Z27" s="517" t="s">
        <v>180</v>
      </c>
      <c r="AA27" s="497"/>
      <c r="AB27" s="497"/>
      <c r="AC27" s="497"/>
      <c r="AD27" s="497"/>
      <c r="AE27" s="497"/>
      <c r="AF27" s="497"/>
      <c r="AG27" s="498"/>
      <c r="AH27" s="518">
        <v>12</v>
      </c>
      <c r="AI27" s="519"/>
      <c r="AJ27" s="519"/>
      <c r="AK27" s="519"/>
      <c r="AL27" s="561"/>
      <c r="AM27" s="518">
        <v>33240</v>
      </c>
      <c r="AN27" s="519"/>
      <c r="AO27" s="519"/>
      <c r="AP27" s="519"/>
      <c r="AQ27" s="519"/>
      <c r="AR27" s="561"/>
      <c r="AS27" s="518">
        <v>2770</v>
      </c>
      <c r="AT27" s="519"/>
      <c r="AU27" s="519"/>
      <c r="AV27" s="519"/>
      <c r="AW27" s="519"/>
      <c r="AX27" s="520"/>
      <c r="AY27" s="562" t="s">
        <v>181</v>
      </c>
      <c r="AZ27" s="563"/>
      <c r="BA27" s="563"/>
      <c r="BB27" s="563"/>
      <c r="BC27" s="563"/>
      <c r="BD27" s="563"/>
      <c r="BE27" s="563"/>
      <c r="BF27" s="563"/>
      <c r="BG27" s="563"/>
      <c r="BH27" s="563"/>
      <c r="BI27" s="563"/>
      <c r="BJ27" s="563"/>
      <c r="BK27" s="563"/>
      <c r="BL27" s="563"/>
      <c r="BM27" s="564"/>
      <c r="BN27" s="643">
        <v>522422</v>
      </c>
      <c r="BO27" s="644"/>
      <c r="BP27" s="644"/>
      <c r="BQ27" s="644"/>
      <c r="BR27" s="644"/>
      <c r="BS27" s="644"/>
      <c r="BT27" s="644"/>
      <c r="BU27" s="645"/>
      <c r="BV27" s="643">
        <v>522405</v>
      </c>
      <c r="BW27" s="644"/>
      <c r="BX27" s="644"/>
      <c r="BY27" s="644"/>
      <c r="BZ27" s="644"/>
      <c r="CA27" s="644"/>
      <c r="CB27" s="644"/>
      <c r="CC27" s="645"/>
      <c r="CD27" s="203"/>
      <c r="CE27" s="577"/>
      <c r="CF27" s="577"/>
      <c r="CG27" s="577"/>
      <c r="CH27" s="577"/>
      <c r="CI27" s="577"/>
      <c r="CJ27" s="577"/>
      <c r="CK27" s="577"/>
      <c r="CL27" s="577"/>
      <c r="CM27" s="577"/>
      <c r="CN27" s="577"/>
      <c r="CO27" s="577"/>
      <c r="CP27" s="577"/>
      <c r="CQ27" s="577"/>
      <c r="CR27" s="577"/>
      <c r="CS27" s="578"/>
      <c r="CT27" s="464"/>
      <c r="CU27" s="465"/>
      <c r="CV27" s="465"/>
      <c r="CW27" s="465"/>
      <c r="CX27" s="465"/>
      <c r="CY27" s="465"/>
      <c r="CZ27" s="465"/>
      <c r="DA27" s="466"/>
      <c r="DB27" s="464"/>
      <c r="DC27" s="465"/>
      <c r="DD27" s="465"/>
      <c r="DE27" s="465"/>
      <c r="DF27" s="465"/>
      <c r="DG27" s="465"/>
      <c r="DH27" s="465"/>
      <c r="DI27" s="466"/>
      <c r="DJ27" s="186"/>
      <c r="DK27" s="186"/>
      <c r="DL27" s="186"/>
      <c r="DM27" s="186"/>
      <c r="DN27" s="186"/>
      <c r="DO27" s="186"/>
    </row>
    <row r="28" spans="1:119" ht="18.75" customHeight="1" x14ac:dyDescent="0.15">
      <c r="A28" s="187"/>
      <c r="B28" s="607"/>
      <c r="C28" s="608"/>
      <c r="D28" s="609"/>
      <c r="E28" s="517" t="s">
        <v>182</v>
      </c>
      <c r="F28" s="497"/>
      <c r="G28" s="497"/>
      <c r="H28" s="497"/>
      <c r="I28" s="497"/>
      <c r="J28" s="497"/>
      <c r="K28" s="498"/>
      <c r="L28" s="518">
        <v>1</v>
      </c>
      <c r="M28" s="519"/>
      <c r="N28" s="519"/>
      <c r="O28" s="519"/>
      <c r="P28" s="561"/>
      <c r="Q28" s="518">
        <v>4250</v>
      </c>
      <c r="R28" s="519"/>
      <c r="S28" s="519"/>
      <c r="T28" s="519"/>
      <c r="U28" s="519"/>
      <c r="V28" s="561"/>
      <c r="W28" s="620"/>
      <c r="X28" s="608"/>
      <c r="Y28" s="609"/>
      <c r="Z28" s="517" t="s">
        <v>183</v>
      </c>
      <c r="AA28" s="497"/>
      <c r="AB28" s="497"/>
      <c r="AC28" s="497"/>
      <c r="AD28" s="497"/>
      <c r="AE28" s="497"/>
      <c r="AF28" s="497"/>
      <c r="AG28" s="498"/>
      <c r="AH28" s="518" t="s">
        <v>130</v>
      </c>
      <c r="AI28" s="519"/>
      <c r="AJ28" s="519"/>
      <c r="AK28" s="519"/>
      <c r="AL28" s="561"/>
      <c r="AM28" s="518" t="s">
        <v>130</v>
      </c>
      <c r="AN28" s="519"/>
      <c r="AO28" s="519"/>
      <c r="AP28" s="519"/>
      <c r="AQ28" s="519"/>
      <c r="AR28" s="561"/>
      <c r="AS28" s="518" t="s">
        <v>130</v>
      </c>
      <c r="AT28" s="519"/>
      <c r="AU28" s="519"/>
      <c r="AV28" s="519"/>
      <c r="AW28" s="519"/>
      <c r="AX28" s="520"/>
      <c r="AY28" s="646" t="s">
        <v>184</v>
      </c>
      <c r="AZ28" s="647"/>
      <c r="BA28" s="647"/>
      <c r="BB28" s="648"/>
      <c r="BC28" s="427" t="s">
        <v>48</v>
      </c>
      <c r="BD28" s="428"/>
      <c r="BE28" s="428"/>
      <c r="BF28" s="428"/>
      <c r="BG28" s="428"/>
      <c r="BH28" s="428"/>
      <c r="BI28" s="428"/>
      <c r="BJ28" s="428"/>
      <c r="BK28" s="428"/>
      <c r="BL28" s="428"/>
      <c r="BM28" s="429"/>
      <c r="BN28" s="430">
        <v>7996265</v>
      </c>
      <c r="BO28" s="431"/>
      <c r="BP28" s="431"/>
      <c r="BQ28" s="431"/>
      <c r="BR28" s="431"/>
      <c r="BS28" s="431"/>
      <c r="BT28" s="431"/>
      <c r="BU28" s="432"/>
      <c r="BV28" s="430">
        <v>7658667</v>
      </c>
      <c r="BW28" s="431"/>
      <c r="BX28" s="431"/>
      <c r="BY28" s="431"/>
      <c r="BZ28" s="431"/>
      <c r="CA28" s="431"/>
      <c r="CB28" s="431"/>
      <c r="CC28" s="432"/>
      <c r="CD28" s="201"/>
      <c r="CE28" s="577"/>
      <c r="CF28" s="577"/>
      <c r="CG28" s="577"/>
      <c r="CH28" s="577"/>
      <c r="CI28" s="577"/>
      <c r="CJ28" s="577"/>
      <c r="CK28" s="577"/>
      <c r="CL28" s="577"/>
      <c r="CM28" s="577"/>
      <c r="CN28" s="577"/>
      <c r="CO28" s="577"/>
      <c r="CP28" s="577"/>
      <c r="CQ28" s="577"/>
      <c r="CR28" s="577"/>
      <c r="CS28" s="578"/>
      <c r="CT28" s="464"/>
      <c r="CU28" s="465"/>
      <c r="CV28" s="465"/>
      <c r="CW28" s="465"/>
      <c r="CX28" s="465"/>
      <c r="CY28" s="465"/>
      <c r="CZ28" s="465"/>
      <c r="DA28" s="466"/>
      <c r="DB28" s="464"/>
      <c r="DC28" s="465"/>
      <c r="DD28" s="465"/>
      <c r="DE28" s="465"/>
      <c r="DF28" s="465"/>
      <c r="DG28" s="465"/>
      <c r="DH28" s="465"/>
      <c r="DI28" s="466"/>
      <c r="DJ28" s="186"/>
      <c r="DK28" s="186"/>
      <c r="DL28" s="186"/>
      <c r="DM28" s="186"/>
      <c r="DN28" s="186"/>
      <c r="DO28" s="186"/>
    </row>
    <row r="29" spans="1:119" ht="18.75" customHeight="1" x14ac:dyDescent="0.15">
      <c r="A29" s="187"/>
      <c r="B29" s="607"/>
      <c r="C29" s="608"/>
      <c r="D29" s="609"/>
      <c r="E29" s="517" t="s">
        <v>185</v>
      </c>
      <c r="F29" s="497"/>
      <c r="G29" s="497"/>
      <c r="H29" s="497"/>
      <c r="I29" s="497"/>
      <c r="J29" s="497"/>
      <c r="K29" s="498"/>
      <c r="L29" s="518">
        <v>18</v>
      </c>
      <c r="M29" s="519"/>
      <c r="N29" s="519"/>
      <c r="O29" s="519"/>
      <c r="P29" s="561"/>
      <c r="Q29" s="518">
        <v>3850</v>
      </c>
      <c r="R29" s="519"/>
      <c r="S29" s="519"/>
      <c r="T29" s="519"/>
      <c r="U29" s="519"/>
      <c r="V29" s="561"/>
      <c r="W29" s="621"/>
      <c r="X29" s="622"/>
      <c r="Y29" s="623"/>
      <c r="Z29" s="517" t="s">
        <v>186</v>
      </c>
      <c r="AA29" s="497"/>
      <c r="AB29" s="497"/>
      <c r="AC29" s="497"/>
      <c r="AD29" s="497"/>
      <c r="AE29" s="497"/>
      <c r="AF29" s="497"/>
      <c r="AG29" s="498"/>
      <c r="AH29" s="518">
        <v>394</v>
      </c>
      <c r="AI29" s="519"/>
      <c r="AJ29" s="519"/>
      <c r="AK29" s="519"/>
      <c r="AL29" s="561"/>
      <c r="AM29" s="518">
        <v>1137602</v>
      </c>
      <c r="AN29" s="519"/>
      <c r="AO29" s="519"/>
      <c r="AP29" s="519"/>
      <c r="AQ29" s="519"/>
      <c r="AR29" s="561"/>
      <c r="AS29" s="518">
        <v>2887</v>
      </c>
      <c r="AT29" s="519"/>
      <c r="AU29" s="519"/>
      <c r="AV29" s="519"/>
      <c r="AW29" s="519"/>
      <c r="AX29" s="520"/>
      <c r="AY29" s="649"/>
      <c r="AZ29" s="650"/>
      <c r="BA29" s="650"/>
      <c r="BB29" s="651"/>
      <c r="BC29" s="501" t="s">
        <v>187</v>
      </c>
      <c r="BD29" s="502"/>
      <c r="BE29" s="502"/>
      <c r="BF29" s="502"/>
      <c r="BG29" s="502"/>
      <c r="BH29" s="502"/>
      <c r="BI29" s="502"/>
      <c r="BJ29" s="502"/>
      <c r="BK29" s="502"/>
      <c r="BL29" s="502"/>
      <c r="BM29" s="503"/>
      <c r="BN29" s="467">
        <v>143835</v>
      </c>
      <c r="BO29" s="468"/>
      <c r="BP29" s="468"/>
      <c r="BQ29" s="468"/>
      <c r="BR29" s="468"/>
      <c r="BS29" s="468"/>
      <c r="BT29" s="468"/>
      <c r="BU29" s="469"/>
      <c r="BV29" s="467">
        <v>143615</v>
      </c>
      <c r="BW29" s="468"/>
      <c r="BX29" s="468"/>
      <c r="BY29" s="468"/>
      <c r="BZ29" s="468"/>
      <c r="CA29" s="468"/>
      <c r="CB29" s="468"/>
      <c r="CC29" s="469"/>
      <c r="CD29" s="203"/>
      <c r="CE29" s="577"/>
      <c r="CF29" s="577"/>
      <c r="CG29" s="577"/>
      <c r="CH29" s="577"/>
      <c r="CI29" s="577"/>
      <c r="CJ29" s="577"/>
      <c r="CK29" s="577"/>
      <c r="CL29" s="577"/>
      <c r="CM29" s="577"/>
      <c r="CN29" s="577"/>
      <c r="CO29" s="577"/>
      <c r="CP29" s="577"/>
      <c r="CQ29" s="577"/>
      <c r="CR29" s="577"/>
      <c r="CS29" s="578"/>
      <c r="CT29" s="464"/>
      <c r="CU29" s="465"/>
      <c r="CV29" s="465"/>
      <c r="CW29" s="465"/>
      <c r="CX29" s="465"/>
      <c r="CY29" s="465"/>
      <c r="CZ29" s="465"/>
      <c r="DA29" s="466"/>
      <c r="DB29" s="464"/>
      <c r="DC29" s="465"/>
      <c r="DD29" s="465"/>
      <c r="DE29" s="465"/>
      <c r="DF29" s="465"/>
      <c r="DG29" s="465"/>
      <c r="DH29" s="465"/>
      <c r="DI29" s="466"/>
      <c r="DJ29" s="186"/>
      <c r="DK29" s="186"/>
      <c r="DL29" s="186"/>
      <c r="DM29" s="186"/>
      <c r="DN29" s="186"/>
      <c r="DO29" s="186"/>
    </row>
    <row r="30" spans="1:119" ht="18.75" customHeight="1" thickBot="1" x14ac:dyDescent="0.2">
      <c r="A30" s="187"/>
      <c r="B30" s="610"/>
      <c r="C30" s="611"/>
      <c r="D30" s="612"/>
      <c r="E30" s="521"/>
      <c r="F30" s="522"/>
      <c r="G30" s="522"/>
      <c r="H30" s="522"/>
      <c r="I30" s="522"/>
      <c r="J30" s="522"/>
      <c r="K30" s="523"/>
      <c r="L30" s="624"/>
      <c r="M30" s="625"/>
      <c r="N30" s="625"/>
      <c r="O30" s="625"/>
      <c r="P30" s="626"/>
      <c r="Q30" s="624"/>
      <c r="R30" s="625"/>
      <c r="S30" s="625"/>
      <c r="T30" s="625"/>
      <c r="U30" s="625"/>
      <c r="V30" s="626"/>
      <c r="W30" s="627" t="s">
        <v>188</v>
      </c>
      <c r="X30" s="628"/>
      <c r="Y30" s="628"/>
      <c r="Z30" s="628"/>
      <c r="AA30" s="628"/>
      <c r="AB30" s="628"/>
      <c r="AC30" s="628"/>
      <c r="AD30" s="628"/>
      <c r="AE30" s="628"/>
      <c r="AF30" s="628"/>
      <c r="AG30" s="629"/>
      <c r="AH30" s="586">
        <v>96.6</v>
      </c>
      <c r="AI30" s="587"/>
      <c r="AJ30" s="587"/>
      <c r="AK30" s="587"/>
      <c r="AL30" s="587"/>
      <c r="AM30" s="587"/>
      <c r="AN30" s="587"/>
      <c r="AO30" s="587"/>
      <c r="AP30" s="587"/>
      <c r="AQ30" s="587"/>
      <c r="AR30" s="587"/>
      <c r="AS30" s="587"/>
      <c r="AT30" s="587"/>
      <c r="AU30" s="587"/>
      <c r="AV30" s="587"/>
      <c r="AW30" s="587"/>
      <c r="AX30" s="589"/>
      <c r="AY30" s="652"/>
      <c r="AZ30" s="653"/>
      <c r="BA30" s="653"/>
      <c r="BB30" s="654"/>
      <c r="BC30" s="640" t="s">
        <v>50</v>
      </c>
      <c r="BD30" s="641"/>
      <c r="BE30" s="641"/>
      <c r="BF30" s="641"/>
      <c r="BG30" s="641"/>
      <c r="BH30" s="641"/>
      <c r="BI30" s="641"/>
      <c r="BJ30" s="641"/>
      <c r="BK30" s="641"/>
      <c r="BL30" s="641"/>
      <c r="BM30" s="642"/>
      <c r="BN30" s="643">
        <v>11774627</v>
      </c>
      <c r="BO30" s="644"/>
      <c r="BP30" s="644"/>
      <c r="BQ30" s="644"/>
      <c r="BR30" s="644"/>
      <c r="BS30" s="644"/>
      <c r="BT30" s="644"/>
      <c r="BU30" s="645"/>
      <c r="BV30" s="643">
        <v>10286628</v>
      </c>
      <c r="BW30" s="644"/>
      <c r="BX30" s="644"/>
      <c r="BY30" s="644"/>
      <c r="BZ30" s="644"/>
      <c r="CA30" s="644"/>
      <c r="CB30" s="644"/>
      <c r="CC30" s="645"/>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189</v>
      </c>
      <c r="D32" s="214"/>
      <c r="E32" s="214"/>
      <c r="F32" s="211"/>
      <c r="G32" s="211"/>
      <c r="H32" s="211"/>
      <c r="I32" s="211"/>
      <c r="J32" s="211"/>
      <c r="K32" s="211"/>
      <c r="L32" s="211"/>
      <c r="M32" s="211"/>
      <c r="N32" s="211"/>
      <c r="O32" s="211"/>
      <c r="P32" s="211"/>
      <c r="Q32" s="211"/>
      <c r="R32" s="211"/>
      <c r="S32" s="211"/>
      <c r="T32" s="211"/>
      <c r="U32" s="211" t="s">
        <v>190</v>
      </c>
      <c r="V32" s="211"/>
      <c r="W32" s="211"/>
      <c r="X32" s="211"/>
      <c r="Y32" s="211"/>
      <c r="Z32" s="211"/>
      <c r="AA32" s="211"/>
      <c r="AB32" s="211"/>
      <c r="AC32" s="211"/>
      <c r="AD32" s="211"/>
      <c r="AE32" s="211"/>
      <c r="AF32" s="211"/>
      <c r="AG32" s="211"/>
      <c r="AH32" s="211"/>
      <c r="AI32" s="211"/>
      <c r="AJ32" s="211"/>
      <c r="AK32" s="211"/>
      <c r="AL32" s="211"/>
      <c r="AM32" s="215" t="s">
        <v>191</v>
      </c>
      <c r="AN32" s="211"/>
      <c r="AO32" s="211"/>
      <c r="AP32" s="211"/>
      <c r="AQ32" s="211"/>
      <c r="AR32" s="211"/>
      <c r="AS32" s="215"/>
      <c r="AT32" s="215"/>
      <c r="AU32" s="215"/>
      <c r="AV32" s="215"/>
      <c r="AW32" s="215"/>
      <c r="AX32" s="215"/>
      <c r="AY32" s="215"/>
      <c r="AZ32" s="215"/>
      <c r="BA32" s="215"/>
      <c r="BB32" s="211"/>
      <c r="BC32" s="215"/>
      <c r="BD32" s="211"/>
      <c r="BE32" s="215" t="s">
        <v>192</v>
      </c>
      <c r="BF32" s="211"/>
      <c r="BG32" s="211"/>
      <c r="BH32" s="211"/>
      <c r="BI32" s="211"/>
      <c r="BJ32" s="215"/>
      <c r="BK32" s="215"/>
      <c r="BL32" s="215"/>
      <c r="BM32" s="215"/>
      <c r="BN32" s="215"/>
      <c r="BO32" s="215"/>
      <c r="BP32" s="215"/>
      <c r="BQ32" s="215"/>
      <c r="BR32" s="211"/>
      <c r="BS32" s="211"/>
      <c r="BT32" s="211"/>
      <c r="BU32" s="211"/>
      <c r="BV32" s="211"/>
      <c r="BW32" s="211" t="s">
        <v>193</v>
      </c>
      <c r="BX32" s="211"/>
      <c r="BY32" s="211"/>
      <c r="BZ32" s="211"/>
      <c r="CA32" s="211"/>
      <c r="CB32" s="215"/>
      <c r="CC32" s="215"/>
      <c r="CD32" s="215"/>
      <c r="CE32" s="215"/>
      <c r="CF32" s="215"/>
      <c r="CG32" s="215"/>
      <c r="CH32" s="215"/>
      <c r="CI32" s="215"/>
      <c r="CJ32" s="215"/>
      <c r="CK32" s="215"/>
      <c r="CL32" s="215"/>
      <c r="CM32" s="215"/>
      <c r="CN32" s="215"/>
      <c r="CO32" s="215" t="s">
        <v>194</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91" t="s">
        <v>195</v>
      </c>
      <c r="D33" s="491"/>
      <c r="E33" s="456" t="s">
        <v>196</v>
      </c>
      <c r="F33" s="456"/>
      <c r="G33" s="456"/>
      <c r="H33" s="456"/>
      <c r="I33" s="456"/>
      <c r="J33" s="456"/>
      <c r="K33" s="456"/>
      <c r="L33" s="456"/>
      <c r="M33" s="456"/>
      <c r="N33" s="456"/>
      <c r="O33" s="456"/>
      <c r="P33" s="456"/>
      <c r="Q33" s="456"/>
      <c r="R33" s="456"/>
      <c r="S33" s="456"/>
      <c r="T33" s="216"/>
      <c r="U33" s="491" t="s">
        <v>195</v>
      </c>
      <c r="V33" s="491"/>
      <c r="W33" s="456" t="s">
        <v>196</v>
      </c>
      <c r="X33" s="456"/>
      <c r="Y33" s="456"/>
      <c r="Z33" s="456"/>
      <c r="AA33" s="456"/>
      <c r="AB33" s="456"/>
      <c r="AC33" s="456"/>
      <c r="AD33" s="456"/>
      <c r="AE33" s="456"/>
      <c r="AF33" s="456"/>
      <c r="AG33" s="456"/>
      <c r="AH33" s="456"/>
      <c r="AI33" s="456"/>
      <c r="AJ33" s="456"/>
      <c r="AK33" s="456"/>
      <c r="AL33" s="216"/>
      <c r="AM33" s="491" t="s">
        <v>195</v>
      </c>
      <c r="AN33" s="491"/>
      <c r="AO33" s="456" t="s">
        <v>196</v>
      </c>
      <c r="AP33" s="456"/>
      <c r="AQ33" s="456"/>
      <c r="AR33" s="456"/>
      <c r="AS33" s="456"/>
      <c r="AT33" s="456"/>
      <c r="AU33" s="456"/>
      <c r="AV33" s="456"/>
      <c r="AW33" s="456"/>
      <c r="AX33" s="456"/>
      <c r="AY33" s="456"/>
      <c r="AZ33" s="456"/>
      <c r="BA33" s="456"/>
      <c r="BB33" s="456"/>
      <c r="BC33" s="456"/>
      <c r="BD33" s="217"/>
      <c r="BE33" s="456" t="s">
        <v>197</v>
      </c>
      <c r="BF33" s="456"/>
      <c r="BG33" s="456" t="s">
        <v>198</v>
      </c>
      <c r="BH33" s="456"/>
      <c r="BI33" s="456"/>
      <c r="BJ33" s="456"/>
      <c r="BK33" s="456"/>
      <c r="BL33" s="456"/>
      <c r="BM33" s="456"/>
      <c r="BN33" s="456"/>
      <c r="BO33" s="456"/>
      <c r="BP33" s="456"/>
      <c r="BQ33" s="456"/>
      <c r="BR33" s="456"/>
      <c r="BS33" s="456"/>
      <c r="BT33" s="456"/>
      <c r="BU33" s="456"/>
      <c r="BV33" s="217"/>
      <c r="BW33" s="491" t="s">
        <v>197</v>
      </c>
      <c r="BX33" s="491"/>
      <c r="BY33" s="456" t="s">
        <v>199</v>
      </c>
      <c r="BZ33" s="456"/>
      <c r="CA33" s="456"/>
      <c r="CB33" s="456"/>
      <c r="CC33" s="456"/>
      <c r="CD33" s="456"/>
      <c r="CE33" s="456"/>
      <c r="CF33" s="456"/>
      <c r="CG33" s="456"/>
      <c r="CH33" s="456"/>
      <c r="CI33" s="456"/>
      <c r="CJ33" s="456"/>
      <c r="CK33" s="456"/>
      <c r="CL33" s="456"/>
      <c r="CM33" s="456"/>
      <c r="CN33" s="216"/>
      <c r="CO33" s="491" t="s">
        <v>195</v>
      </c>
      <c r="CP33" s="491"/>
      <c r="CQ33" s="456" t="s">
        <v>200</v>
      </c>
      <c r="CR33" s="456"/>
      <c r="CS33" s="456"/>
      <c r="CT33" s="456"/>
      <c r="CU33" s="456"/>
      <c r="CV33" s="456"/>
      <c r="CW33" s="456"/>
      <c r="CX33" s="456"/>
      <c r="CY33" s="456"/>
      <c r="CZ33" s="456"/>
      <c r="DA33" s="456"/>
      <c r="DB33" s="456"/>
      <c r="DC33" s="456"/>
      <c r="DD33" s="456"/>
      <c r="DE33" s="456"/>
      <c r="DF33" s="216"/>
      <c r="DG33" s="655" t="s">
        <v>201</v>
      </c>
      <c r="DH33" s="655"/>
      <c r="DI33" s="218"/>
      <c r="DJ33" s="186"/>
      <c r="DK33" s="186"/>
      <c r="DL33" s="186"/>
      <c r="DM33" s="186"/>
      <c r="DN33" s="186"/>
      <c r="DO33" s="186"/>
    </row>
    <row r="34" spans="1:119" ht="32.25" customHeight="1" x14ac:dyDescent="0.15">
      <c r="A34" s="187"/>
      <c r="B34" s="213"/>
      <c r="C34" s="656">
        <f>IF(E34="","",1)</f>
        <v>1</v>
      </c>
      <c r="D34" s="656"/>
      <c r="E34" s="657" t="str">
        <f>IF('各会計、関係団体の財政状況及び健全化判断比率'!B7="","",'各会計、関係団体の財政状況及び健全化判断比率'!B7)</f>
        <v>一般会計</v>
      </c>
      <c r="F34" s="657"/>
      <c r="G34" s="657"/>
      <c r="H34" s="657"/>
      <c r="I34" s="657"/>
      <c r="J34" s="657"/>
      <c r="K34" s="657"/>
      <c r="L34" s="657"/>
      <c r="M34" s="657"/>
      <c r="N34" s="657"/>
      <c r="O34" s="657"/>
      <c r="P34" s="657"/>
      <c r="Q34" s="657"/>
      <c r="R34" s="657"/>
      <c r="S34" s="657"/>
      <c r="T34" s="214"/>
      <c r="U34" s="656">
        <f>IF(W34="","",MAX(C34:D43)+1)</f>
        <v>2</v>
      </c>
      <c r="V34" s="656"/>
      <c r="W34" s="657" t="str">
        <f>IF('各会計、関係団体の財政状況及び健全化判断比率'!B28="","",'各会計、関係団体の財政状況及び健全化判断比率'!B28)</f>
        <v>国民健康保険特別会計</v>
      </c>
      <c r="X34" s="657"/>
      <c r="Y34" s="657"/>
      <c r="Z34" s="657"/>
      <c r="AA34" s="657"/>
      <c r="AB34" s="657"/>
      <c r="AC34" s="657"/>
      <c r="AD34" s="657"/>
      <c r="AE34" s="657"/>
      <c r="AF34" s="657"/>
      <c r="AG34" s="657"/>
      <c r="AH34" s="657"/>
      <c r="AI34" s="657"/>
      <c r="AJ34" s="657"/>
      <c r="AK34" s="657"/>
      <c r="AL34" s="214"/>
      <c r="AM34" s="656">
        <f>IF(AO34="","",MAX(C34:D43,U34:V43)+1)</f>
        <v>6</v>
      </c>
      <c r="AN34" s="656"/>
      <c r="AO34" s="657" t="str">
        <f>IF('各会計、関係団体の財政状況及び健全化判断比率'!B32="","",'各会計、関係団体の財政状況及び健全化判断比率'!B32)</f>
        <v>病院事業会計</v>
      </c>
      <c r="AP34" s="657"/>
      <c r="AQ34" s="657"/>
      <c r="AR34" s="657"/>
      <c r="AS34" s="657"/>
      <c r="AT34" s="657"/>
      <c r="AU34" s="657"/>
      <c r="AV34" s="657"/>
      <c r="AW34" s="657"/>
      <c r="AX34" s="657"/>
      <c r="AY34" s="657"/>
      <c r="AZ34" s="657"/>
      <c r="BA34" s="657"/>
      <c r="BB34" s="657"/>
      <c r="BC34" s="657"/>
      <c r="BD34" s="214"/>
      <c r="BE34" s="656" t="str">
        <f>IF(BG34="","",MAX(C34:D43,U34:V43,AM34:AN43)+1)</f>
        <v/>
      </c>
      <c r="BF34" s="656"/>
      <c r="BG34" s="657"/>
      <c r="BH34" s="657"/>
      <c r="BI34" s="657"/>
      <c r="BJ34" s="657"/>
      <c r="BK34" s="657"/>
      <c r="BL34" s="657"/>
      <c r="BM34" s="657"/>
      <c r="BN34" s="657"/>
      <c r="BO34" s="657"/>
      <c r="BP34" s="657"/>
      <c r="BQ34" s="657"/>
      <c r="BR34" s="657"/>
      <c r="BS34" s="657"/>
      <c r="BT34" s="657"/>
      <c r="BU34" s="657"/>
      <c r="BV34" s="214"/>
      <c r="BW34" s="656">
        <f>IF(BY34="","",MAX(C34:D43,U34:V43,AM34:AN43,BE34:BF43)+1)</f>
        <v>8</v>
      </c>
      <c r="BX34" s="656"/>
      <c r="BY34" s="657" t="str">
        <f>IF('各会計、関係団体の財政状況及び健全化判断比率'!B68="","",'各会計、関係団体の財政状況及び健全化判断比率'!B68)</f>
        <v>尾三消防組合</v>
      </c>
      <c r="BZ34" s="657"/>
      <c r="CA34" s="657"/>
      <c r="CB34" s="657"/>
      <c r="CC34" s="657"/>
      <c r="CD34" s="657"/>
      <c r="CE34" s="657"/>
      <c r="CF34" s="657"/>
      <c r="CG34" s="657"/>
      <c r="CH34" s="657"/>
      <c r="CI34" s="657"/>
      <c r="CJ34" s="657"/>
      <c r="CK34" s="657"/>
      <c r="CL34" s="657"/>
      <c r="CM34" s="657"/>
      <c r="CN34" s="214"/>
      <c r="CO34" s="656">
        <f>IF(CQ34="","",MAX(C34:D43,U34:V43,AM34:AN43,BE34:BF43,BW34:BX43)+1)</f>
        <v>15</v>
      </c>
      <c r="CP34" s="656"/>
      <c r="CQ34" s="657" t="str">
        <f>IF('各会計、関係団体の財政状況及び健全化判断比率'!BS7="","",'各会計、関係団体の財政状況及び健全化判断比率'!BS7)</f>
        <v>みよし市土地開発公社</v>
      </c>
      <c r="CR34" s="657"/>
      <c r="CS34" s="657"/>
      <c r="CT34" s="657"/>
      <c r="CU34" s="657"/>
      <c r="CV34" s="657"/>
      <c r="CW34" s="657"/>
      <c r="CX34" s="657"/>
      <c r="CY34" s="657"/>
      <c r="CZ34" s="657"/>
      <c r="DA34" s="657"/>
      <c r="DB34" s="657"/>
      <c r="DC34" s="657"/>
      <c r="DD34" s="657"/>
      <c r="DE34" s="657"/>
      <c r="DF34" s="211"/>
      <c r="DG34" s="658" t="str">
        <f>IF('各会計、関係団体の財政状況及び健全化判断比率'!BR7="","",'各会計、関係団体の財政状況及び健全化判断比率'!BR7)</f>
        <v>〇</v>
      </c>
      <c r="DH34" s="658"/>
      <c r="DI34" s="218"/>
      <c r="DJ34" s="186"/>
      <c r="DK34" s="186"/>
      <c r="DL34" s="186"/>
      <c r="DM34" s="186"/>
      <c r="DN34" s="186"/>
      <c r="DO34" s="186"/>
    </row>
    <row r="35" spans="1:119" ht="32.25" customHeight="1" x14ac:dyDescent="0.15">
      <c r="A35" s="187"/>
      <c r="B35" s="213"/>
      <c r="C35" s="656" t="str">
        <f>IF(E35="","",C34+1)</f>
        <v/>
      </c>
      <c r="D35" s="656"/>
      <c r="E35" s="657" t="str">
        <f>IF('各会計、関係団体の財政状況及び健全化判断比率'!B8="","",'各会計、関係団体の財政状況及び健全化判断比率'!B8)</f>
        <v/>
      </c>
      <c r="F35" s="657"/>
      <c r="G35" s="657"/>
      <c r="H35" s="657"/>
      <c r="I35" s="657"/>
      <c r="J35" s="657"/>
      <c r="K35" s="657"/>
      <c r="L35" s="657"/>
      <c r="M35" s="657"/>
      <c r="N35" s="657"/>
      <c r="O35" s="657"/>
      <c r="P35" s="657"/>
      <c r="Q35" s="657"/>
      <c r="R35" s="657"/>
      <c r="S35" s="657"/>
      <c r="T35" s="214"/>
      <c r="U35" s="656">
        <f>IF(W35="","",U34+1)</f>
        <v>3</v>
      </c>
      <c r="V35" s="656"/>
      <c r="W35" s="657" t="str">
        <f>IF('各会計、関係団体の財政状況及び健全化判断比率'!B29="","",'各会計、関係団体の財政状況及び健全化判断比率'!B29)</f>
        <v>介護保険特別会計（事業勘定）</v>
      </c>
      <c r="X35" s="657"/>
      <c r="Y35" s="657"/>
      <c r="Z35" s="657"/>
      <c r="AA35" s="657"/>
      <c r="AB35" s="657"/>
      <c r="AC35" s="657"/>
      <c r="AD35" s="657"/>
      <c r="AE35" s="657"/>
      <c r="AF35" s="657"/>
      <c r="AG35" s="657"/>
      <c r="AH35" s="657"/>
      <c r="AI35" s="657"/>
      <c r="AJ35" s="657"/>
      <c r="AK35" s="657"/>
      <c r="AL35" s="214"/>
      <c r="AM35" s="656">
        <f t="shared" ref="AM35:AM43" si="0">IF(AO35="","",AM34+1)</f>
        <v>7</v>
      </c>
      <c r="AN35" s="656"/>
      <c r="AO35" s="657" t="str">
        <f>IF('各会計、関係団体の財政状況及び健全化判断比率'!B33="","",'各会計、関係団体の財政状況及び健全化判断比率'!B33)</f>
        <v>下水道事業会計</v>
      </c>
      <c r="AP35" s="657"/>
      <c r="AQ35" s="657"/>
      <c r="AR35" s="657"/>
      <c r="AS35" s="657"/>
      <c r="AT35" s="657"/>
      <c r="AU35" s="657"/>
      <c r="AV35" s="657"/>
      <c r="AW35" s="657"/>
      <c r="AX35" s="657"/>
      <c r="AY35" s="657"/>
      <c r="AZ35" s="657"/>
      <c r="BA35" s="657"/>
      <c r="BB35" s="657"/>
      <c r="BC35" s="657"/>
      <c r="BD35" s="214"/>
      <c r="BE35" s="656" t="str">
        <f t="shared" ref="BE35:BE43" si="1">IF(BG35="","",BE34+1)</f>
        <v/>
      </c>
      <c r="BF35" s="656"/>
      <c r="BG35" s="657"/>
      <c r="BH35" s="657"/>
      <c r="BI35" s="657"/>
      <c r="BJ35" s="657"/>
      <c r="BK35" s="657"/>
      <c r="BL35" s="657"/>
      <c r="BM35" s="657"/>
      <c r="BN35" s="657"/>
      <c r="BO35" s="657"/>
      <c r="BP35" s="657"/>
      <c r="BQ35" s="657"/>
      <c r="BR35" s="657"/>
      <c r="BS35" s="657"/>
      <c r="BT35" s="657"/>
      <c r="BU35" s="657"/>
      <c r="BV35" s="214"/>
      <c r="BW35" s="656">
        <f t="shared" ref="BW35:BW43" si="2">IF(BY35="","",BW34+1)</f>
        <v>9</v>
      </c>
      <c r="BX35" s="656"/>
      <c r="BY35" s="657" t="str">
        <f>IF('各会計、関係団体の財政状況及び健全化判断比率'!B69="","",'各会計、関係団体の財政状況及び健全化判断比率'!B69)</f>
        <v>尾三衛生組合</v>
      </c>
      <c r="BZ35" s="657"/>
      <c r="CA35" s="657"/>
      <c r="CB35" s="657"/>
      <c r="CC35" s="657"/>
      <c r="CD35" s="657"/>
      <c r="CE35" s="657"/>
      <c r="CF35" s="657"/>
      <c r="CG35" s="657"/>
      <c r="CH35" s="657"/>
      <c r="CI35" s="657"/>
      <c r="CJ35" s="657"/>
      <c r="CK35" s="657"/>
      <c r="CL35" s="657"/>
      <c r="CM35" s="657"/>
      <c r="CN35" s="214"/>
      <c r="CO35" s="656" t="str">
        <f t="shared" ref="CO35:CO43" si="3">IF(CQ35="","",CO34+1)</f>
        <v/>
      </c>
      <c r="CP35" s="656"/>
      <c r="CQ35" s="657" t="str">
        <f>IF('各会計、関係団体の財政状況及び健全化判断比率'!BS8="","",'各会計、関係団体の財政状況及び健全化判断比率'!BS8)</f>
        <v/>
      </c>
      <c r="CR35" s="657"/>
      <c r="CS35" s="657"/>
      <c r="CT35" s="657"/>
      <c r="CU35" s="657"/>
      <c r="CV35" s="657"/>
      <c r="CW35" s="657"/>
      <c r="CX35" s="657"/>
      <c r="CY35" s="657"/>
      <c r="CZ35" s="657"/>
      <c r="DA35" s="657"/>
      <c r="DB35" s="657"/>
      <c r="DC35" s="657"/>
      <c r="DD35" s="657"/>
      <c r="DE35" s="657"/>
      <c r="DF35" s="211"/>
      <c r="DG35" s="658" t="str">
        <f>IF('各会計、関係団体の財政状況及び健全化判断比率'!BR8="","",'各会計、関係団体の財政状況及び健全化判断比率'!BR8)</f>
        <v/>
      </c>
      <c r="DH35" s="658"/>
      <c r="DI35" s="218"/>
      <c r="DJ35" s="186"/>
      <c r="DK35" s="186"/>
      <c r="DL35" s="186"/>
      <c r="DM35" s="186"/>
      <c r="DN35" s="186"/>
      <c r="DO35" s="186"/>
    </row>
    <row r="36" spans="1:119" ht="32.25" customHeight="1" x14ac:dyDescent="0.15">
      <c r="A36" s="187"/>
      <c r="B36" s="213"/>
      <c r="C36" s="656" t="str">
        <f>IF(E36="","",C35+1)</f>
        <v/>
      </c>
      <c r="D36" s="656"/>
      <c r="E36" s="657" t="str">
        <f>IF('各会計、関係団体の財政状況及び健全化判断比率'!B9="","",'各会計、関係団体の財政状況及び健全化判断比率'!B9)</f>
        <v/>
      </c>
      <c r="F36" s="657"/>
      <c r="G36" s="657"/>
      <c r="H36" s="657"/>
      <c r="I36" s="657"/>
      <c r="J36" s="657"/>
      <c r="K36" s="657"/>
      <c r="L36" s="657"/>
      <c r="M36" s="657"/>
      <c r="N36" s="657"/>
      <c r="O36" s="657"/>
      <c r="P36" s="657"/>
      <c r="Q36" s="657"/>
      <c r="R36" s="657"/>
      <c r="S36" s="657"/>
      <c r="T36" s="214"/>
      <c r="U36" s="656">
        <f t="shared" ref="U36:U43" si="4">IF(W36="","",U35+1)</f>
        <v>4</v>
      </c>
      <c r="V36" s="656"/>
      <c r="W36" s="657" t="str">
        <f>IF('各会計、関係団体の財政状況及び健全化判断比率'!B30="","",'各会計、関係団体の財政状況及び健全化判断比率'!B30)</f>
        <v>後期高齢者医療特別会計</v>
      </c>
      <c r="X36" s="657"/>
      <c r="Y36" s="657"/>
      <c r="Z36" s="657"/>
      <c r="AA36" s="657"/>
      <c r="AB36" s="657"/>
      <c r="AC36" s="657"/>
      <c r="AD36" s="657"/>
      <c r="AE36" s="657"/>
      <c r="AF36" s="657"/>
      <c r="AG36" s="657"/>
      <c r="AH36" s="657"/>
      <c r="AI36" s="657"/>
      <c r="AJ36" s="657"/>
      <c r="AK36" s="657"/>
      <c r="AL36" s="214"/>
      <c r="AM36" s="656" t="str">
        <f t="shared" si="0"/>
        <v/>
      </c>
      <c r="AN36" s="656"/>
      <c r="AO36" s="657"/>
      <c r="AP36" s="657"/>
      <c r="AQ36" s="657"/>
      <c r="AR36" s="657"/>
      <c r="AS36" s="657"/>
      <c r="AT36" s="657"/>
      <c r="AU36" s="657"/>
      <c r="AV36" s="657"/>
      <c r="AW36" s="657"/>
      <c r="AX36" s="657"/>
      <c r="AY36" s="657"/>
      <c r="AZ36" s="657"/>
      <c r="BA36" s="657"/>
      <c r="BB36" s="657"/>
      <c r="BC36" s="657"/>
      <c r="BD36" s="214"/>
      <c r="BE36" s="656" t="str">
        <f t="shared" si="1"/>
        <v/>
      </c>
      <c r="BF36" s="656"/>
      <c r="BG36" s="657"/>
      <c r="BH36" s="657"/>
      <c r="BI36" s="657"/>
      <c r="BJ36" s="657"/>
      <c r="BK36" s="657"/>
      <c r="BL36" s="657"/>
      <c r="BM36" s="657"/>
      <c r="BN36" s="657"/>
      <c r="BO36" s="657"/>
      <c r="BP36" s="657"/>
      <c r="BQ36" s="657"/>
      <c r="BR36" s="657"/>
      <c r="BS36" s="657"/>
      <c r="BT36" s="657"/>
      <c r="BU36" s="657"/>
      <c r="BV36" s="214"/>
      <c r="BW36" s="656">
        <f t="shared" si="2"/>
        <v>10</v>
      </c>
      <c r="BX36" s="656"/>
      <c r="BY36" s="657" t="str">
        <f>IF('各会計、関係団体の財政状況及び健全化判断比率'!B70="","",'各会計、関係団体の財政状況及び健全化判断比率'!B70)</f>
        <v>愛知中部水道企業団</v>
      </c>
      <c r="BZ36" s="657"/>
      <c r="CA36" s="657"/>
      <c r="CB36" s="657"/>
      <c r="CC36" s="657"/>
      <c r="CD36" s="657"/>
      <c r="CE36" s="657"/>
      <c r="CF36" s="657"/>
      <c r="CG36" s="657"/>
      <c r="CH36" s="657"/>
      <c r="CI36" s="657"/>
      <c r="CJ36" s="657"/>
      <c r="CK36" s="657"/>
      <c r="CL36" s="657"/>
      <c r="CM36" s="657"/>
      <c r="CN36" s="214"/>
      <c r="CO36" s="656" t="str">
        <f t="shared" si="3"/>
        <v/>
      </c>
      <c r="CP36" s="656"/>
      <c r="CQ36" s="657" t="str">
        <f>IF('各会計、関係団体の財政状況及び健全化判断比率'!BS9="","",'各会計、関係団体の財政状況及び健全化判断比率'!BS9)</f>
        <v/>
      </c>
      <c r="CR36" s="657"/>
      <c r="CS36" s="657"/>
      <c r="CT36" s="657"/>
      <c r="CU36" s="657"/>
      <c r="CV36" s="657"/>
      <c r="CW36" s="657"/>
      <c r="CX36" s="657"/>
      <c r="CY36" s="657"/>
      <c r="CZ36" s="657"/>
      <c r="DA36" s="657"/>
      <c r="DB36" s="657"/>
      <c r="DC36" s="657"/>
      <c r="DD36" s="657"/>
      <c r="DE36" s="657"/>
      <c r="DF36" s="211"/>
      <c r="DG36" s="658" t="str">
        <f>IF('各会計、関係団体の財政状況及び健全化判断比率'!BR9="","",'各会計、関係団体の財政状況及び健全化判断比率'!BR9)</f>
        <v/>
      </c>
      <c r="DH36" s="658"/>
      <c r="DI36" s="218"/>
      <c r="DJ36" s="186"/>
      <c r="DK36" s="186"/>
      <c r="DL36" s="186"/>
      <c r="DM36" s="186"/>
      <c r="DN36" s="186"/>
      <c r="DO36" s="186"/>
    </row>
    <row r="37" spans="1:119" ht="32.25" customHeight="1" x14ac:dyDescent="0.15">
      <c r="A37" s="187"/>
      <c r="B37" s="213"/>
      <c r="C37" s="656" t="str">
        <f>IF(E37="","",C36+1)</f>
        <v/>
      </c>
      <c r="D37" s="656"/>
      <c r="E37" s="657" t="str">
        <f>IF('各会計、関係団体の財政状況及び健全化判断比率'!B10="","",'各会計、関係団体の財政状況及び健全化判断比率'!B10)</f>
        <v/>
      </c>
      <c r="F37" s="657"/>
      <c r="G37" s="657"/>
      <c r="H37" s="657"/>
      <c r="I37" s="657"/>
      <c r="J37" s="657"/>
      <c r="K37" s="657"/>
      <c r="L37" s="657"/>
      <c r="M37" s="657"/>
      <c r="N37" s="657"/>
      <c r="O37" s="657"/>
      <c r="P37" s="657"/>
      <c r="Q37" s="657"/>
      <c r="R37" s="657"/>
      <c r="S37" s="657"/>
      <c r="T37" s="214"/>
      <c r="U37" s="656">
        <f t="shared" si="4"/>
        <v>5</v>
      </c>
      <c r="V37" s="656"/>
      <c r="W37" s="657" t="str">
        <f>IF('各会計、関係団体の財政状況及び健全化判断比率'!B31="","",'各会計、関係団体の財政状況及び健全化判断比率'!B31)</f>
        <v>介護保険特別会計（サービス事業）</v>
      </c>
      <c r="X37" s="657"/>
      <c r="Y37" s="657"/>
      <c r="Z37" s="657"/>
      <c r="AA37" s="657"/>
      <c r="AB37" s="657"/>
      <c r="AC37" s="657"/>
      <c r="AD37" s="657"/>
      <c r="AE37" s="657"/>
      <c r="AF37" s="657"/>
      <c r="AG37" s="657"/>
      <c r="AH37" s="657"/>
      <c r="AI37" s="657"/>
      <c r="AJ37" s="657"/>
      <c r="AK37" s="657"/>
      <c r="AL37" s="214"/>
      <c r="AM37" s="656" t="str">
        <f t="shared" si="0"/>
        <v/>
      </c>
      <c r="AN37" s="656"/>
      <c r="AO37" s="657"/>
      <c r="AP37" s="657"/>
      <c r="AQ37" s="657"/>
      <c r="AR37" s="657"/>
      <c r="AS37" s="657"/>
      <c r="AT37" s="657"/>
      <c r="AU37" s="657"/>
      <c r="AV37" s="657"/>
      <c r="AW37" s="657"/>
      <c r="AX37" s="657"/>
      <c r="AY37" s="657"/>
      <c r="AZ37" s="657"/>
      <c r="BA37" s="657"/>
      <c r="BB37" s="657"/>
      <c r="BC37" s="657"/>
      <c r="BD37" s="214"/>
      <c r="BE37" s="656" t="str">
        <f t="shared" si="1"/>
        <v/>
      </c>
      <c r="BF37" s="656"/>
      <c r="BG37" s="657"/>
      <c r="BH37" s="657"/>
      <c r="BI37" s="657"/>
      <c r="BJ37" s="657"/>
      <c r="BK37" s="657"/>
      <c r="BL37" s="657"/>
      <c r="BM37" s="657"/>
      <c r="BN37" s="657"/>
      <c r="BO37" s="657"/>
      <c r="BP37" s="657"/>
      <c r="BQ37" s="657"/>
      <c r="BR37" s="657"/>
      <c r="BS37" s="657"/>
      <c r="BT37" s="657"/>
      <c r="BU37" s="657"/>
      <c r="BV37" s="214"/>
      <c r="BW37" s="656">
        <f t="shared" si="2"/>
        <v>11</v>
      </c>
      <c r="BX37" s="656"/>
      <c r="BY37" s="657" t="str">
        <f>IF('各会計、関係団体の財政状況及び健全化判断比率'!B71="","",'各会計、関係団体の財政状況及び健全化判断比率'!B71)</f>
        <v>愛知県市町村職員退職手当組合</v>
      </c>
      <c r="BZ37" s="657"/>
      <c r="CA37" s="657"/>
      <c r="CB37" s="657"/>
      <c r="CC37" s="657"/>
      <c r="CD37" s="657"/>
      <c r="CE37" s="657"/>
      <c r="CF37" s="657"/>
      <c r="CG37" s="657"/>
      <c r="CH37" s="657"/>
      <c r="CI37" s="657"/>
      <c r="CJ37" s="657"/>
      <c r="CK37" s="657"/>
      <c r="CL37" s="657"/>
      <c r="CM37" s="657"/>
      <c r="CN37" s="214"/>
      <c r="CO37" s="656" t="str">
        <f t="shared" si="3"/>
        <v/>
      </c>
      <c r="CP37" s="656"/>
      <c r="CQ37" s="657" t="str">
        <f>IF('各会計、関係団体の財政状況及び健全化判断比率'!BS10="","",'各会計、関係団体の財政状況及び健全化判断比率'!BS10)</f>
        <v/>
      </c>
      <c r="CR37" s="657"/>
      <c r="CS37" s="657"/>
      <c r="CT37" s="657"/>
      <c r="CU37" s="657"/>
      <c r="CV37" s="657"/>
      <c r="CW37" s="657"/>
      <c r="CX37" s="657"/>
      <c r="CY37" s="657"/>
      <c r="CZ37" s="657"/>
      <c r="DA37" s="657"/>
      <c r="DB37" s="657"/>
      <c r="DC37" s="657"/>
      <c r="DD37" s="657"/>
      <c r="DE37" s="657"/>
      <c r="DF37" s="211"/>
      <c r="DG37" s="658" t="str">
        <f>IF('各会計、関係団体の財政状況及び健全化判断比率'!BR10="","",'各会計、関係団体の財政状況及び健全化判断比率'!BR10)</f>
        <v/>
      </c>
      <c r="DH37" s="658"/>
      <c r="DI37" s="218"/>
      <c r="DJ37" s="186"/>
      <c r="DK37" s="186"/>
      <c r="DL37" s="186"/>
      <c r="DM37" s="186"/>
      <c r="DN37" s="186"/>
      <c r="DO37" s="186"/>
    </row>
    <row r="38" spans="1:119" ht="32.25" customHeight="1" x14ac:dyDescent="0.15">
      <c r="A38" s="187"/>
      <c r="B38" s="213"/>
      <c r="C38" s="656" t="str">
        <f t="shared" ref="C38:C43" si="5">IF(E38="","",C37+1)</f>
        <v/>
      </c>
      <c r="D38" s="656"/>
      <c r="E38" s="657" t="str">
        <f>IF('各会計、関係団体の財政状況及び健全化判断比率'!B11="","",'各会計、関係団体の財政状況及び健全化判断比率'!B11)</f>
        <v/>
      </c>
      <c r="F38" s="657"/>
      <c r="G38" s="657"/>
      <c r="H38" s="657"/>
      <c r="I38" s="657"/>
      <c r="J38" s="657"/>
      <c r="K38" s="657"/>
      <c r="L38" s="657"/>
      <c r="M38" s="657"/>
      <c r="N38" s="657"/>
      <c r="O38" s="657"/>
      <c r="P38" s="657"/>
      <c r="Q38" s="657"/>
      <c r="R38" s="657"/>
      <c r="S38" s="657"/>
      <c r="T38" s="214"/>
      <c r="U38" s="656" t="str">
        <f t="shared" si="4"/>
        <v/>
      </c>
      <c r="V38" s="656"/>
      <c r="W38" s="657"/>
      <c r="X38" s="657"/>
      <c r="Y38" s="657"/>
      <c r="Z38" s="657"/>
      <c r="AA38" s="657"/>
      <c r="AB38" s="657"/>
      <c r="AC38" s="657"/>
      <c r="AD38" s="657"/>
      <c r="AE38" s="657"/>
      <c r="AF38" s="657"/>
      <c r="AG38" s="657"/>
      <c r="AH38" s="657"/>
      <c r="AI38" s="657"/>
      <c r="AJ38" s="657"/>
      <c r="AK38" s="657"/>
      <c r="AL38" s="214"/>
      <c r="AM38" s="656" t="str">
        <f t="shared" si="0"/>
        <v/>
      </c>
      <c r="AN38" s="656"/>
      <c r="AO38" s="657"/>
      <c r="AP38" s="657"/>
      <c r="AQ38" s="657"/>
      <c r="AR38" s="657"/>
      <c r="AS38" s="657"/>
      <c r="AT38" s="657"/>
      <c r="AU38" s="657"/>
      <c r="AV38" s="657"/>
      <c r="AW38" s="657"/>
      <c r="AX38" s="657"/>
      <c r="AY38" s="657"/>
      <c r="AZ38" s="657"/>
      <c r="BA38" s="657"/>
      <c r="BB38" s="657"/>
      <c r="BC38" s="657"/>
      <c r="BD38" s="214"/>
      <c r="BE38" s="656" t="str">
        <f t="shared" si="1"/>
        <v/>
      </c>
      <c r="BF38" s="656"/>
      <c r="BG38" s="657"/>
      <c r="BH38" s="657"/>
      <c r="BI38" s="657"/>
      <c r="BJ38" s="657"/>
      <c r="BK38" s="657"/>
      <c r="BL38" s="657"/>
      <c r="BM38" s="657"/>
      <c r="BN38" s="657"/>
      <c r="BO38" s="657"/>
      <c r="BP38" s="657"/>
      <c r="BQ38" s="657"/>
      <c r="BR38" s="657"/>
      <c r="BS38" s="657"/>
      <c r="BT38" s="657"/>
      <c r="BU38" s="657"/>
      <c r="BV38" s="214"/>
      <c r="BW38" s="656">
        <f t="shared" si="2"/>
        <v>12</v>
      </c>
      <c r="BX38" s="656"/>
      <c r="BY38" s="657" t="str">
        <f>IF('各会計、関係団体の財政状況及び健全化判断比率'!B72="","",'各会計、関係団体の財政状況及び健全化判断比率'!B72)</f>
        <v>愛知県後期高齢者医療広域連合（一般会計）</v>
      </c>
      <c r="BZ38" s="657"/>
      <c r="CA38" s="657"/>
      <c r="CB38" s="657"/>
      <c r="CC38" s="657"/>
      <c r="CD38" s="657"/>
      <c r="CE38" s="657"/>
      <c r="CF38" s="657"/>
      <c r="CG38" s="657"/>
      <c r="CH38" s="657"/>
      <c r="CI38" s="657"/>
      <c r="CJ38" s="657"/>
      <c r="CK38" s="657"/>
      <c r="CL38" s="657"/>
      <c r="CM38" s="657"/>
      <c r="CN38" s="214"/>
      <c r="CO38" s="656" t="str">
        <f t="shared" si="3"/>
        <v/>
      </c>
      <c r="CP38" s="656"/>
      <c r="CQ38" s="657" t="str">
        <f>IF('各会計、関係団体の財政状況及び健全化判断比率'!BS11="","",'各会計、関係団体の財政状況及び健全化判断比率'!BS11)</f>
        <v/>
      </c>
      <c r="CR38" s="657"/>
      <c r="CS38" s="657"/>
      <c r="CT38" s="657"/>
      <c r="CU38" s="657"/>
      <c r="CV38" s="657"/>
      <c r="CW38" s="657"/>
      <c r="CX38" s="657"/>
      <c r="CY38" s="657"/>
      <c r="CZ38" s="657"/>
      <c r="DA38" s="657"/>
      <c r="DB38" s="657"/>
      <c r="DC38" s="657"/>
      <c r="DD38" s="657"/>
      <c r="DE38" s="657"/>
      <c r="DF38" s="211"/>
      <c r="DG38" s="658" t="str">
        <f>IF('各会計、関係団体の財政状況及び健全化判断比率'!BR11="","",'各会計、関係団体の財政状況及び健全化判断比率'!BR11)</f>
        <v/>
      </c>
      <c r="DH38" s="658"/>
      <c r="DI38" s="218"/>
      <c r="DJ38" s="186"/>
      <c r="DK38" s="186"/>
      <c r="DL38" s="186"/>
      <c r="DM38" s="186"/>
      <c r="DN38" s="186"/>
      <c r="DO38" s="186"/>
    </row>
    <row r="39" spans="1:119" ht="32.25" customHeight="1" x14ac:dyDescent="0.15">
      <c r="A39" s="187"/>
      <c r="B39" s="213"/>
      <c r="C39" s="656" t="str">
        <f t="shared" si="5"/>
        <v/>
      </c>
      <c r="D39" s="656"/>
      <c r="E39" s="657" t="str">
        <f>IF('各会計、関係団体の財政状況及び健全化判断比率'!B12="","",'各会計、関係団体の財政状況及び健全化判断比率'!B12)</f>
        <v/>
      </c>
      <c r="F39" s="657"/>
      <c r="G39" s="657"/>
      <c r="H39" s="657"/>
      <c r="I39" s="657"/>
      <c r="J39" s="657"/>
      <c r="K39" s="657"/>
      <c r="L39" s="657"/>
      <c r="M39" s="657"/>
      <c r="N39" s="657"/>
      <c r="O39" s="657"/>
      <c r="P39" s="657"/>
      <c r="Q39" s="657"/>
      <c r="R39" s="657"/>
      <c r="S39" s="657"/>
      <c r="T39" s="214"/>
      <c r="U39" s="656" t="str">
        <f t="shared" si="4"/>
        <v/>
      </c>
      <c r="V39" s="656"/>
      <c r="W39" s="657"/>
      <c r="X39" s="657"/>
      <c r="Y39" s="657"/>
      <c r="Z39" s="657"/>
      <c r="AA39" s="657"/>
      <c r="AB39" s="657"/>
      <c r="AC39" s="657"/>
      <c r="AD39" s="657"/>
      <c r="AE39" s="657"/>
      <c r="AF39" s="657"/>
      <c r="AG39" s="657"/>
      <c r="AH39" s="657"/>
      <c r="AI39" s="657"/>
      <c r="AJ39" s="657"/>
      <c r="AK39" s="657"/>
      <c r="AL39" s="214"/>
      <c r="AM39" s="656" t="str">
        <f t="shared" si="0"/>
        <v/>
      </c>
      <c r="AN39" s="656"/>
      <c r="AO39" s="657"/>
      <c r="AP39" s="657"/>
      <c r="AQ39" s="657"/>
      <c r="AR39" s="657"/>
      <c r="AS39" s="657"/>
      <c r="AT39" s="657"/>
      <c r="AU39" s="657"/>
      <c r="AV39" s="657"/>
      <c r="AW39" s="657"/>
      <c r="AX39" s="657"/>
      <c r="AY39" s="657"/>
      <c r="AZ39" s="657"/>
      <c r="BA39" s="657"/>
      <c r="BB39" s="657"/>
      <c r="BC39" s="657"/>
      <c r="BD39" s="214"/>
      <c r="BE39" s="656" t="str">
        <f t="shared" si="1"/>
        <v/>
      </c>
      <c r="BF39" s="656"/>
      <c r="BG39" s="657"/>
      <c r="BH39" s="657"/>
      <c r="BI39" s="657"/>
      <c r="BJ39" s="657"/>
      <c r="BK39" s="657"/>
      <c r="BL39" s="657"/>
      <c r="BM39" s="657"/>
      <c r="BN39" s="657"/>
      <c r="BO39" s="657"/>
      <c r="BP39" s="657"/>
      <c r="BQ39" s="657"/>
      <c r="BR39" s="657"/>
      <c r="BS39" s="657"/>
      <c r="BT39" s="657"/>
      <c r="BU39" s="657"/>
      <c r="BV39" s="214"/>
      <c r="BW39" s="656">
        <f t="shared" si="2"/>
        <v>13</v>
      </c>
      <c r="BX39" s="656"/>
      <c r="BY39" s="657" t="str">
        <f>IF('各会計、関係団体の財政状況及び健全化判断比率'!B73="","",'各会計、関係団体の財政状況及び健全化判断比率'!B73)</f>
        <v>愛知県後期高齢者医療広域連合（後期高齢者医療特別会計）</v>
      </c>
      <c r="BZ39" s="657"/>
      <c r="CA39" s="657"/>
      <c r="CB39" s="657"/>
      <c r="CC39" s="657"/>
      <c r="CD39" s="657"/>
      <c r="CE39" s="657"/>
      <c r="CF39" s="657"/>
      <c r="CG39" s="657"/>
      <c r="CH39" s="657"/>
      <c r="CI39" s="657"/>
      <c r="CJ39" s="657"/>
      <c r="CK39" s="657"/>
      <c r="CL39" s="657"/>
      <c r="CM39" s="657"/>
      <c r="CN39" s="214"/>
      <c r="CO39" s="656" t="str">
        <f t="shared" si="3"/>
        <v/>
      </c>
      <c r="CP39" s="656"/>
      <c r="CQ39" s="657" t="str">
        <f>IF('各会計、関係団体の財政状況及び健全化判断比率'!BS12="","",'各会計、関係団体の財政状況及び健全化判断比率'!BS12)</f>
        <v/>
      </c>
      <c r="CR39" s="657"/>
      <c r="CS39" s="657"/>
      <c r="CT39" s="657"/>
      <c r="CU39" s="657"/>
      <c r="CV39" s="657"/>
      <c r="CW39" s="657"/>
      <c r="CX39" s="657"/>
      <c r="CY39" s="657"/>
      <c r="CZ39" s="657"/>
      <c r="DA39" s="657"/>
      <c r="DB39" s="657"/>
      <c r="DC39" s="657"/>
      <c r="DD39" s="657"/>
      <c r="DE39" s="657"/>
      <c r="DF39" s="211"/>
      <c r="DG39" s="658" t="str">
        <f>IF('各会計、関係団体の財政状況及び健全化判断比率'!BR12="","",'各会計、関係団体の財政状況及び健全化判断比率'!BR12)</f>
        <v/>
      </c>
      <c r="DH39" s="658"/>
      <c r="DI39" s="218"/>
      <c r="DJ39" s="186"/>
      <c r="DK39" s="186"/>
      <c r="DL39" s="186"/>
      <c r="DM39" s="186"/>
      <c r="DN39" s="186"/>
      <c r="DO39" s="186"/>
    </row>
    <row r="40" spans="1:119" ht="32.25" customHeight="1" x14ac:dyDescent="0.15">
      <c r="A40" s="187"/>
      <c r="B40" s="213"/>
      <c r="C40" s="656" t="str">
        <f t="shared" si="5"/>
        <v/>
      </c>
      <c r="D40" s="656"/>
      <c r="E40" s="657" t="str">
        <f>IF('各会計、関係団体の財政状況及び健全化判断比率'!B13="","",'各会計、関係団体の財政状況及び健全化判断比率'!B13)</f>
        <v/>
      </c>
      <c r="F40" s="657"/>
      <c r="G40" s="657"/>
      <c r="H40" s="657"/>
      <c r="I40" s="657"/>
      <c r="J40" s="657"/>
      <c r="K40" s="657"/>
      <c r="L40" s="657"/>
      <c r="M40" s="657"/>
      <c r="N40" s="657"/>
      <c r="O40" s="657"/>
      <c r="P40" s="657"/>
      <c r="Q40" s="657"/>
      <c r="R40" s="657"/>
      <c r="S40" s="657"/>
      <c r="T40" s="214"/>
      <c r="U40" s="656" t="str">
        <f t="shared" si="4"/>
        <v/>
      </c>
      <c r="V40" s="656"/>
      <c r="W40" s="657"/>
      <c r="X40" s="657"/>
      <c r="Y40" s="657"/>
      <c r="Z40" s="657"/>
      <c r="AA40" s="657"/>
      <c r="AB40" s="657"/>
      <c r="AC40" s="657"/>
      <c r="AD40" s="657"/>
      <c r="AE40" s="657"/>
      <c r="AF40" s="657"/>
      <c r="AG40" s="657"/>
      <c r="AH40" s="657"/>
      <c r="AI40" s="657"/>
      <c r="AJ40" s="657"/>
      <c r="AK40" s="657"/>
      <c r="AL40" s="214"/>
      <c r="AM40" s="656" t="str">
        <f t="shared" si="0"/>
        <v/>
      </c>
      <c r="AN40" s="656"/>
      <c r="AO40" s="657"/>
      <c r="AP40" s="657"/>
      <c r="AQ40" s="657"/>
      <c r="AR40" s="657"/>
      <c r="AS40" s="657"/>
      <c r="AT40" s="657"/>
      <c r="AU40" s="657"/>
      <c r="AV40" s="657"/>
      <c r="AW40" s="657"/>
      <c r="AX40" s="657"/>
      <c r="AY40" s="657"/>
      <c r="AZ40" s="657"/>
      <c r="BA40" s="657"/>
      <c r="BB40" s="657"/>
      <c r="BC40" s="657"/>
      <c r="BD40" s="214"/>
      <c r="BE40" s="656" t="str">
        <f t="shared" si="1"/>
        <v/>
      </c>
      <c r="BF40" s="656"/>
      <c r="BG40" s="657"/>
      <c r="BH40" s="657"/>
      <c r="BI40" s="657"/>
      <c r="BJ40" s="657"/>
      <c r="BK40" s="657"/>
      <c r="BL40" s="657"/>
      <c r="BM40" s="657"/>
      <c r="BN40" s="657"/>
      <c r="BO40" s="657"/>
      <c r="BP40" s="657"/>
      <c r="BQ40" s="657"/>
      <c r="BR40" s="657"/>
      <c r="BS40" s="657"/>
      <c r="BT40" s="657"/>
      <c r="BU40" s="657"/>
      <c r="BV40" s="214"/>
      <c r="BW40" s="656">
        <f t="shared" si="2"/>
        <v>14</v>
      </c>
      <c r="BX40" s="656"/>
      <c r="BY40" s="657" t="str">
        <f>IF('各会計、関係団体の財政状況及び健全化判断比率'!B74="","",'各会計、関係団体の財政状況及び健全化判断比率'!B74)</f>
        <v>旧豊田三好事務組合</v>
      </c>
      <c r="BZ40" s="657"/>
      <c r="CA40" s="657"/>
      <c r="CB40" s="657"/>
      <c r="CC40" s="657"/>
      <c r="CD40" s="657"/>
      <c r="CE40" s="657"/>
      <c r="CF40" s="657"/>
      <c r="CG40" s="657"/>
      <c r="CH40" s="657"/>
      <c r="CI40" s="657"/>
      <c r="CJ40" s="657"/>
      <c r="CK40" s="657"/>
      <c r="CL40" s="657"/>
      <c r="CM40" s="657"/>
      <c r="CN40" s="214"/>
      <c r="CO40" s="656" t="str">
        <f t="shared" si="3"/>
        <v/>
      </c>
      <c r="CP40" s="656"/>
      <c r="CQ40" s="657" t="str">
        <f>IF('各会計、関係団体の財政状況及び健全化判断比率'!BS13="","",'各会計、関係団体の財政状況及び健全化判断比率'!BS13)</f>
        <v/>
      </c>
      <c r="CR40" s="657"/>
      <c r="CS40" s="657"/>
      <c r="CT40" s="657"/>
      <c r="CU40" s="657"/>
      <c r="CV40" s="657"/>
      <c r="CW40" s="657"/>
      <c r="CX40" s="657"/>
      <c r="CY40" s="657"/>
      <c r="CZ40" s="657"/>
      <c r="DA40" s="657"/>
      <c r="DB40" s="657"/>
      <c r="DC40" s="657"/>
      <c r="DD40" s="657"/>
      <c r="DE40" s="657"/>
      <c r="DF40" s="211"/>
      <c r="DG40" s="658" t="str">
        <f>IF('各会計、関係団体の財政状況及び健全化判断比率'!BR13="","",'各会計、関係団体の財政状況及び健全化判断比率'!BR13)</f>
        <v/>
      </c>
      <c r="DH40" s="658"/>
      <c r="DI40" s="218"/>
      <c r="DJ40" s="186"/>
      <c r="DK40" s="186"/>
      <c r="DL40" s="186"/>
      <c r="DM40" s="186"/>
      <c r="DN40" s="186"/>
      <c r="DO40" s="186"/>
    </row>
    <row r="41" spans="1:119" ht="32.25" customHeight="1" x14ac:dyDescent="0.15">
      <c r="A41" s="187"/>
      <c r="B41" s="213"/>
      <c r="C41" s="656" t="str">
        <f t="shared" si="5"/>
        <v/>
      </c>
      <c r="D41" s="656"/>
      <c r="E41" s="657" t="str">
        <f>IF('各会計、関係団体の財政状況及び健全化判断比率'!B14="","",'各会計、関係団体の財政状況及び健全化判断比率'!B14)</f>
        <v/>
      </c>
      <c r="F41" s="657"/>
      <c r="G41" s="657"/>
      <c r="H41" s="657"/>
      <c r="I41" s="657"/>
      <c r="J41" s="657"/>
      <c r="K41" s="657"/>
      <c r="L41" s="657"/>
      <c r="M41" s="657"/>
      <c r="N41" s="657"/>
      <c r="O41" s="657"/>
      <c r="P41" s="657"/>
      <c r="Q41" s="657"/>
      <c r="R41" s="657"/>
      <c r="S41" s="657"/>
      <c r="T41" s="214"/>
      <c r="U41" s="656" t="str">
        <f t="shared" si="4"/>
        <v/>
      </c>
      <c r="V41" s="656"/>
      <c r="W41" s="657"/>
      <c r="X41" s="657"/>
      <c r="Y41" s="657"/>
      <c r="Z41" s="657"/>
      <c r="AA41" s="657"/>
      <c r="AB41" s="657"/>
      <c r="AC41" s="657"/>
      <c r="AD41" s="657"/>
      <c r="AE41" s="657"/>
      <c r="AF41" s="657"/>
      <c r="AG41" s="657"/>
      <c r="AH41" s="657"/>
      <c r="AI41" s="657"/>
      <c r="AJ41" s="657"/>
      <c r="AK41" s="657"/>
      <c r="AL41" s="214"/>
      <c r="AM41" s="656" t="str">
        <f t="shared" si="0"/>
        <v/>
      </c>
      <c r="AN41" s="656"/>
      <c r="AO41" s="657"/>
      <c r="AP41" s="657"/>
      <c r="AQ41" s="657"/>
      <c r="AR41" s="657"/>
      <c r="AS41" s="657"/>
      <c r="AT41" s="657"/>
      <c r="AU41" s="657"/>
      <c r="AV41" s="657"/>
      <c r="AW41" s="657"/>
      <c r="AX41" s="657"/>
      <c r="AY41" s="657"/>
      <c r="AZ41" s="657"/>
      <c r="BA41" s="657"/>
      <c r="BB41" s="657"/>
      <c r="BC41" s="657"/>
      <c r="BD41" s="214"/>
      <c r="BE41" s="656" t="str">
        <f t="shared" si="1"/>
        <v/>
      </c>
      <c r="BF41" s="656"/>
      <c r="BG41" s="657"/>
      <c r="BH41" s="657"/>
      <c r="BI41" s="657"/>
      <c r="BJ41" s="657"/>
      <c r="BK41" s="657"/>
      <c r="BL41" s="657"/>
      <c r="BM41" s="657"/>
      <c r="BN41" s="657"/>
      <c r="BO41" s="657"/>
      <c r="BP41" s="657"/>
      <c r="BQ41" s="657"/>
      <c r="BR41" s="657"/>
      <c r="BS41" s="657"/>
      <c r="BT41" s="657"/>
      <c r="BU41" s="657"/>
      <c r="BV41" s="214"/>
      <c r="BW41" s="656" t="str">
        <f t="shared" si="2"/>
        <v/>
      </c>
      <c r="BX41" s="656"/>
      <c r="BY41" s="657" t="str">
        <f>IF('各会計、関係団体の財政状況及び健全化判断比率'!B75="","",'各会計、関係団体の財政状況及び健全化判断比率'!B75)</f>
        <v/>
      </c>
      <c r="BZ41" s="657"/>
      <c r="CA41" s="657"/>
      <c r="CB41" s="657"/>
      <c r="CC41" s="657"/>
      <c r="CD41" s="657"/>
      <c r="CE41" s="657"/>
      <c r="CF41" s="657"/>
      <c r="CG41" s="657"/>
      <c r="CH41" s="657"/>
      <c r="CI41" s="657"/>
      <c r="CJ41" s="657"/>
      <c r="CK41" s="657"/>
      <c r="CL41" s="657"/>
      <c r="CM41" s="657"/>
      <c r="CN41" s="214"/>
      <c r="CO41" s="656" t="str">
        <f t="shared" si="3"/>
        <v/>
      </c>
      <c r="CP41" s="656"/>
      <c r="CQ41" s="657" t="str">
        <f>IF('各会計、関係団体の財政状況及び健全化判断比率'!BS14="","",'各会計、関係団体の財政状況及び健全化判断比率'!BS14)</f>
        <v/>
      </c>
      <c r="CR41" s="657"/>
      <c r="CS41" s="657"/>
      <c r="CT41" s="657"/>
      <c r="CU41" s="657"/>
      <c r="CV41" s="657"/>
      <c r="CW41" s="657"/>
      <c r="CX41" s="657"/>
      <c r="CY41" s="657"/>
      <c r="CZ41" s="657"/>
      <c r="DA41" s="657"/>
      <c r="DB41" s="657"/>
      <c r="DC41" s="657"/>
      <c r="DD41" s="657"/>
      <c r="DE41" s="657"/>
      <c r="DF41" s="211"/>
      <c r="DG41" s="658" t="str">
        <f>IF('各会計、関係団体の財政状況及び健全化判断比率'!BR14="","",'各会計、関係団体の財政状況及び健全化判断比率'!BR14)</f>
        <v/>
      </c>
      <c r="DH41" s="658"/>
      <c r="DI41" s="218"/>
      <c r="DJ41" s="186"/>
      <c r="DK41" s="186"/>
      <c r="DL41" s="186"/>
      <c r="DM41" s="186"/>
      <c r="DN41" s="186"/>
      <c r="DO41" s="186"/>
    </row>
    <row r="42" spans="1:119" ht="32.25" customHeight="1" x14ac:dyDescent="0.15">
      <c r="A42" s="186"/>
      <c r="B42" s="213"/>
      <c r="C42" s="656" t="str">
        <f t="shared" si="5"/>
        <v/>
      </c>
      <c r="D42" s="656"/>
      <c r="E42" s="657" t="str">
        <f>IF('各会計、関係団体の財政状況及び健全化判断比率'!B15="","",'各会計、関係団体の財政状況及び健全化判断比率'!B15)</f>
        <v/>
      </c>
      <c r="F42" s="657"/>
      <c r="G42" s="657"/>
      <c r="H42" s="657"/>
      <c r="I42" s="657"/>
      <c r="J42" s="657"/>
      <c r="K42" s="657"/>
      <c r="L42" s="657"/>
      <c r="M42" s="657"/>
      <c r="N42" s="657"/>
      <c r="O42" s="657"/>
      <c r="P42" s="657"/>
      <c r="Q42" s="657"/>
      <c r="R42" s="657"/>
      <c r="S42" s="657"/>
      <c r="T42" s="214"/>
      <c r="U42" s="656" t="str">
        <f t="shared" si="4"/>
        <v/>
      </c>
      <c r="V42" s="656"/>
      <c r="W42" s="657"/>
      <c r="X42" s="657"/>
      <c r="Y42" s="657"/>
      <c r="Z42" s="657"/>
      <c r="AA42" s="657"/>
      <c r="AB42" s="657"/>
      <c r="AC42" s="657"/>
      <c r="AD42" s="657"/>
      <c r="AE42" s="657"/>
      <c r="AF42" s="657"/>
      <c r="AG42" s="657"/>
      <c r="AH42" s="657"/>
      <c r="AI42" s="657"/>
      <c r="AJ42" s="657"/>
      <c r="AK42" s="657"/>
      <c r="AL42" s="214"/>
      <c r="AM42" s="656" t="str">
        <f t="shared" si="0"/>
        <v/>
      </c>
      <c r="AN42" s="656"/>
      <c r="AO42" s="657"/>
      <c r="AP42" s="657"/>
      <c r="AQ42" s="657"/>
      <c r="AR42" s="657"/>
      <c r="AS42" s="657"/>
      <c r="AT42" s="657"/>
      <c r="AU42" s="657"/>
      <c r="AV42" s="657"/>
      <c r="AW42" s="657"/>
      <c r="AX42" s="657"/>
      <c r="AY42" s="657"/>
      <c r="AZ42" s="657"/>
      <c r="BA42" s="657"/>
      <c r="BB42" s="657"/>
      <c r="BC42" s="657"/>
      <c r="BD42" s="214"/>
      <c r="BE42" s="656" t="str">
        <f t="shared" si="1"/>
        <v/>
      </c>
      <c r="BF42" s="656"/>
      <c r="BG42" s="657"/>
      <c r="BH42" s="657"/>
      <c r="BI42" s="657"/>
      <c r="BJ42" s="657"/>
      <c r="BK42" s="657"/>
      <c r="BL42" s="657"/>
      <c r="BM42" s="657"/>
      <c r="BN42" s="657"/>
      <c r="BO42" s="657"/>
      <c r="BP42" s="657"/>
      <c r="BQ42" s="657"/>
      <c r="BR42" s="657"/>
      <c r="BS42" s="657"/>
      <c r="BT42" s="657"/>
      <c r="BU42" s="657"/>
      <c r="BV42" s="214"/>
      <c r="BW42" s="656" t="str">
        <f t="shared" si="2"/>
        <v/>
      </c>
      <c r="BX42" s="656"/>
      <c r="BY42" s="657" t="str">
        <f>IF('各会計、関係団体の財政状況及び健全化判断比率'!B76="","",'各会計、関係団体の財政状況及び健全化判断比率'!B76)</f>
        <v/>
      </c>
      <c r="BZ42" s="657"/>
      <c r="CA42" s="657"/>
      <c r="CB42" s="657"/>
      <c r="CC42" s="657"/>
      <c r="CD42" s="657"/>
      <c r="CE42" s="657"/>
      <c r="CF42" s="657"/>
      <c r="CG42" s="657"/>
      <c r="CH42" s="657"/>
      <c r="CI42" s="657"/>
      <c r="CJ42" s="657"/>
      <c r="CK42" s="657"/>
      <c r="CL42" s="657"/>
      <c r="CM42" s="657"/>
      <c r="CN42" s="214"/>
      <c r="CO42" s="656" t="str">
        <f t="shared" si="3"/>
        <v/>
      </c>
      <c r="CP42" s="656"/>
      <c r="CQ42" s="657" t="str">
        <f>IF('各会計、関係団体の財政状況及び健全化判断比率'!BS15="","",'各会計、関係団体の財政状況及び健全化判断比率'!BS15)</f>
        <v/>
      </c>
      <c r="CR42" s="657"/>
      <c r="CS42" s="657"/>
      <c r="CT42" s="657"/>
      <c r="CU42" s="657"/>
      <c r="CV42" s="657"/>
      <c r="CW42" s="657"/>
      <c r="CX42" s="657"/>
      <c r="CY42" s="657"/>
      <c r="CZ42" s="657"/>
      <c r="DA42" s="657"/>
      <c r="DB42" s="657"/>
      <c r="DC42" s="657"/>
      <c r="DD42" s="657"/>
      <c r="DE42" s="657"/>
      <c r="DF42" s="211"/>
      <c r="DG42" s="658" t="str">
        <f>IF('各会計、関係団体の財政状況及び健全化判断比率'!BR15="","",'各会計、関係団体の財政状況及び健全化判断比率'!BR15)</f>
        <v/>
      </c>
      <c r="DH42" s="658"/>
      <c r="DI42" s="218"/>
      <c r="DJ42" s="186"/>
      <c r="DK42" s="186"/>
      <c r="DL42" s="186"/>
      <c r="DM42" s="186"/>
      <c r="DN42" s="186"/>
      <c r="DO42" s="186"/>
    </row>
    <row r="43" spans="1:119" ht="32.25" customHeight="1" x14ac:dyDescent="0.15">
      <c r="A43" s="186"/>
      <c r="B43" s="213"/>
      <c r="C43" s="656" t="str">
        <f t="shared" si="5"/>
        <v/>
      </c>
      <c r="D43" s="656"/>
      <c r="E43" s="657" t="str">
        <f>IF('各会計、関係団体の財政状況及び健全化判断比率'!B16="","",'各会計、関係団体の財政状況及び健全化判断比率'!B16)</f>
        <v/>
      </c>
      <c r="F43" s="657"/>
      <c r="G43" s="657"/>
      <c r="H43" s="657"/>
      <c r="I43" s="657"/>
      <c r="J43" s="657"/>
      <c r="K43" s="657"/>
      <c r="L43" s="657"/>
      <c r="M43" s="657"/>
      <c r="N43" s="657"/>
      <c r="O43" s="657"/>
      <c r="P43" s="657"/>
      <c r="Q43" s="657"/>
      <c r="R43" s="657"/>
      <c r="S43" s="657"/>
      <c r="T43" s="214"/>
      <c r="U43" s="656" t="str">
        <f t="shared" si="4"/>
        <v/>
      </c>
      <c r="V43" s="656"/>
      <c r="W43" s="657"/>
      <c r="X43" s="657"/>
      <c r="Y43" s="657"/>
      <c r="Z43" s="657"/>
      <c r="AA43" s="657"/>
      <c r="AB43" s="657"/>
      <c r="AC43" s="657"/>
      <c r="AD43" s="657"/>
      <c r="AE43" s="657"/>
      <c r="AF43" s="657"/>
      <c r="AG43" s="657"/>
      <c r="AH43" s="657"/>
      <c r="AI43" s="657"/>
      <c r="AJ43" s="657"/>
      <c r="AK43" s="657"/>
      <c r="AL43" s="214"/>
      <c r="AM43" s="656" t="str">
        <f t="shared" si="0"/>
        <v/>
      </c>
      <c r="AN43" s="656"/>
      <c r="AO43" s="657"/>
      <c r="AP43" s="657"/>
      <c r="AQ43" s="657"/>
      <c r="AR43" s="657"/>
      <c r="AS43" s="657"/>
      <c r="AT43" s="657"/>
      <c r="AU43" s="657"/>
      <c r="AV43" s="657"/>
      <c r="AW43" s="657"/>
      <c r="AX43" s="657"/>
      <c r="AY43" s="657"/>
      <c r="AZ43" s="657"/>
      <c r="BA43" s="657"/>
      <c r="BB43" s="657"/>
      <c r="BC43" s="657"/>
      <c r="BD43" s="214"/>
      <c r="BE43" s="656" t="str">
        <f t="shared" si="1"/>
        <v/>
      </c>
      <c r="BF43" s="656"/>
      <c r="BG43" s="657"/>
      <c r="BH43" s="657"/>
      <c r="BI43" s="657"/>
      <c r="BJ43" s="657"/>
      <c r="BK43" s="657"/>
      <c r="BL43" s="657"/>
      <c r="BM43" s="657"/>
      <c r="BN43" s="657"/>
      <c r="BO43" s="657"/>
      <c r="BP43" s="657"/>
      <c r="BQ43" s="657"/>
      <c r="BR43" s="657"/>
      <c r="BS43" s="657"/>
      <c r="BT43" s="657"/>
      <c r="BU43" s="657"/>
      <c r="BV43" s="214"/>
      <c r="BW43" s="656" t="str">
        <f t="shared" si="2"/>
        <v/>
      </c>
      <c r="BX43" s="656"/>
      <c r="BY43" s="657" t="str">
        <f>IF('各会計、関係団体の財政状況及び健全化判断比率'!B77="","",'各会計、関係団体の財政状況及び健全化判断比率'!B77)</f>
        <v/>
      </c>
      <c r="BZ43" s="657"/>
      <c r="CA43" s="657"/>
      <c r="CB43" s="657"/>
      <c r="CC43" s="657"/>
      <c r="CD43" s="657"/>
      <c r="CE43" s="657"/>
      <c r="CF43" s="657"/>
      <c r="CG43" s="657"/>
      <c r="CH43" s="657"/>
      <c r="CI43" s="657"/>
      <c r="CJ43" s="657"/>
      <c r="CK43" s="657"/>
      <c r="CL43" s="657"/>
      <c r="CM43" s="657"/>
      <c r="CN43" s="214"/>
      <c r="CO43" s="656" t="str">
        <f t="shared" si="3"/>
        <v/>
      </c>
      <c r="CP43" s="656"/>
      <c r="CQ43" s="657" t="str">
        <f>IF('各会計、関係団体の財政状況及び健全化判断比率'!BS16="","",'各会計、関係団体の財政状況及び健全化判断比率'!BS16)</f>
        <v/>
      </c>
      <c r="CR43" s="657"/>
      <c r="CS43" s="657"/>
      <c r="CT43" s="657"/>
      <c r="CU43" s="657"/>
      <c r="CV43" s="657"/>
      <c r="CW43" s="657"/>
      <c r="CX43" s="657"/>
      <c r="CY43" s="657"/>
      <c r="CZ43" s="657"/>
      <c r="DA43" s="657"/>
      <c r="DB43" s="657"/>
      <c r="DC43" s="657"/>
      <c r="DD43" s="657"/>
      <c r="DE43" s="657"/>
      <c r="DF43" s="211"/>
      <c r="DG43" s="658" t="str">
        <f>IF('各会計、関係団体の財政状況及び健全化判断比率'!BR16="","",'各会計、関係団体の財政状況及び健全化判断比率'!BR16)</f>
        <v/>
      </c>
      <c r="DH43" s="658"/>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202</v>
      </c>
      <c r="C46" s="186"/>
      <c r="D46" s="186"/>
      <c r="E46" s="186" t="s">
        <v>203</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204</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205</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206</v>
      </c>
    </row>
    <row r="50" spans="5:5" x14ac:dyDescent="0.15">
      <c r="E50" s="188" t="s">
        <v>207</v>
      </c>
    </row>
    <row r="51" spans="5:5" x14ac:dyDescent="0.15">
      <c r="E51" s="188" t="s">
        <v>208</v>
      </c>
    </row>
    <row r="52" spans="5:5" x14ac:dyDescent="0.15">
      <c r="E52" s="188" t="s">
        <v>209</v>
      </c>
    </row>
    <row r="53" spans="5:5" x14ac:dyDescent="0.15"/>
    <row r="54" spans="5:5" x14ac:dyDescent="0.15"/>
    <row r="55" spans="5:5" x14ac:dyDescent="0.15"/>
    <row r="56" spans="5:5" x14ac:dyDescent="0.15"/>
  </sheetData>
  <sheetProtection algorithmName="SHA-512" hashValue="UyGatU62+GhcZ9abSCEAb2f/vuf4rmakiWHqitwpt4eFzJ7egZsEusdV29DtqXFoEQ2GaU4QvgOYOYgvIhOZrg==" saltValue="jgCe43yieSxM1GKqhLcZrA=="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562</v>
      </c>
      <c r="G33" s="29" t="s">
        <v>563</v>
      </c>
      <c r="H33" s="29" t="s">
        <v>564</v>
      </c>
      <c r="I33" s="29" t="s">
        <v>565</v>
      </c>
      <c r="J33" s="30" t="s">
        <v>566</v>
      </c>
      <c r="K33" s="22"/>
      <c r="L33" s="22"/>
      <c r="M33" s="22"/>
      <c r="N33" s="22"/>
      <c r="O33" s="22"/>
      <c r="P33" s="22"/>
    </row>
    <row r="34" spans="1:16" ht="39" customHeight="1" x14ac:dyDescent="0.15">
      <c r="A34" s="22"/>
      <c r="B34" s="31"/>
      <c r="C34" s="1248" t="s">
        <v>569</v>
      </c>
      <c r="D34" s="1248"/>
      <c r="E34" s="1249"/>
      <c r="F34" s="32">
        <v>12.28</v>
      </c>
      <c r="G34" s="33">
        <v>11.61</v>
      </c>
      <c r="H34" s="33">
        <v>11.44</v>
      </c>
      <c r="I34" s="33">
        <v>15.59</v>
      </c>
      <c r="J34" s="34">
        <v>9.86</v>
      </c>
      <c r="K34" s="22"/>
      <c r="L34" s="22"/>
      <c r="M34" s="22"/>
      <c r="N34" s="22"/>
      <c r="O34" s="22"/>
      <c r="P34" s="22"/>
    </row>
    <row r="35" spans="1:16" ht="39" customHeight="1" x14ac:dyDescent="0.15">
      <c r="A35" s="22"/>
      <c r="B35" s="35"/>
      <c r="C35" s="1242" t="s">
        <v>570</v>
      </c>
      <c r="D35" s="1243"/>
      <c r="E35" s="1244"/>
      <c r="F35" s="36">
        <v>10.83</v>
      </c>
      <c r="G35" s="37">
        <v>8.1199999999999992</v>
      </c>
      <c r="H35" s="37">
        <v>6.39</v>
      </c>
      <c r="I35" s="37">
        <v>6.84</v>
      </c>
      <c r="J35" s="38">
        <v>3.97</v>
      </c>
      <c r="K35" s="22"/>
      <c r="L35" s="22"/>
      <c r="M35" s="22"/>
      <c r="N35" s="22"/>
      <c r="O35" s="22"/>
      <c r="P35" s="22"/>
    </row>
    <row r="36" spans="1:16" ht="39" customHeight="1" x14ac:dyDescent="0.15">
      <c r="A36" s="22"/>
      <c r="B36" s="35"/>
      <c r="C36" s="1242" t="s">
        <v>571</v>
      </c>
      <c r="D36" s="1243"/>
      <c r="E36" s="1244"/>
      <c r="F36" s="36" t="s">
        <v>521</v>
      </c>
      <c r="G36" s="37" t="s">
        <v>521</v>
      </c>
      <c r="H36" s="37" t="s">
        <v>521</v>
      </c>
      <c r="I36" s="37" t="s">
        <v>521</v>
      </c>
      <c r="J36" s="38">
        <v>1.75</v>
      </c>
      <c r="K36" s="22"/>
      <c r="L36" s="22"/>
      <c r="M36" s="22"/>
      <c r="N36" s="22"/>
      <c r="O36" s="22"/>
      <c r="P36" s="22"/>
    </row>
    <row r="37" spans="1:16" ht="39" customHeight="1" x14ac:dyDescent="0.15">
      <c r="A37" s="22"/>
      <c r="B37" s="35"/>
      <c r="C37" s="1242" t="s">
        <v>572</v>
      </c>
      <c r="D37" s="1243"/>
      <c r="E37" s="1244"/>
      <c r="F37" s="36">
        <v>1.31</v>
      </c>
      <c r="G37" s="37">
        <v>1.62</v>
      </c>
      <c r="H37" s="37">
        <v>1.45</v>
      </c>
      <c r="I37" s="37">
        <v>0.69</v>
      </c>
      <c r="J37" s="38">
        <v>0.69</v>
      </c>
      <c r="K37" s="22"/>
      <c r="L37" s="22"/>
      <c r="M37" s="22"/>
      <c r="N37" s="22"/>
      <c r="O37" s="22"/>
      <c r="P37" s="22"/>
    </row>
    <row r="38" spans="1:16" ht="39" customHeight="1" x14ac:dyDescent="0.15">
      <c r="A38" s="22"/>
      <c r="B38" s="35"/>
      <c r="C38" s="1242" t="s">
        <v>573</v>
      </c>
      <c r="D38" s="1243"/>
      <c r="E38" s="1244"/>
      <c r="F38" s="36">
        <v>0.51</v>
      </c>
      <c r="G38" s="37">
        <v>0.39</v>
      </c>
      <c r="H38" s="37">
        <v>0.18</v>
      </c>
      <c r="I38" s="37">
        <v>0.25</v>
      </c>
      <c r="J38" s="38">
        <v>0.08</v>
      </c>
      <c r="K38" s="22"/>
      <c r="L38" s="22"/>
      <c r="M38" s="22"/>
      <c r="N38" s="22"/>
      <c r="O38" s="22"/>
      <c r="P38" s="22"/>
    </row>
    <row r="39" spans="1:16" ht="39" customHeight="1" x14ac:dyDescent="0.15">
      <c r="A39" s="22"/>
      <c r="B39" s="35"/>
      <c r="C39" s="1242" t="s">
        <v>574</v>
      </c>
      <c r="D39" s="1243"/>
      <c r="E39" s="1244"/>
      <c r="F39" s="36">
        <v>0.02</v>
      </c>
      <c r="G39" s="37">
        <v>0.01</v>
      </c>
      <c r="H39" s="37">
        <v>0.03</v>
      </c>
      <c r="I39" s="37">
        <v>7.0000000000000007E-2</v>
      </c>
      <c r="J39" s="38">
        <v>0.02</v>
      </c>
      <c r="K39" s="22"/>
      <c r="L39" s="22"/>
      <c r="M39" s="22"/>
      <c r="N39" s="22"/>
      <c r="O39" s="22"/>
      <c r="P39" s="22"/>
    </row>
    <row r="40" spans="1:16" ht="39" customHeight="1" x14ac:dyDescent="0.15">
      <c r="A40" s="22"/>
      <c r="B40" s="35"/>
      <c r="C40" s="1242" t="s">
        <v>575</v>
      </c>
      <c r="D40" s="1243"/>
      <c r="E40" s="1244"/>
      <c r="F40" s="36">
        <v>0</v>
      </c>
      <c r="G40" s="37">
        <v>0</v>
      </c>
      <c r="H40" s="37">
        <v>0</v>
      </c>
      <c r="I40" s="37">
        <v>0.01</v>
      </c>
      <c r="J40" s="38">
        <v>0</v>
      </c>
      <c r="K40" s="22"/>
      <c r="L40" s="22"/>
      <c r="M40" s="22"/>
      <c r="N40" s="22"/>
      <c r="O40" s="22"/>
      <c r="P40" s="22"/>
    </row>
    <row r="41" spans="1:16" ht="39" customHeight="1" x14ac:dyDescent="0.15">
      <c r="A41" s="22"/>
      <c r="B41" s="35"/>
      <c r="C41" s="1242"/>
      <c r="D41" s="1243"/>
      <c r="E41" s="1244"/>
      <c r="F41" s="36"/>
      <c r="G41" s="37"/>
      <c r="H41" s="37"/>
      <c r="I41" s="37"/>
      <c r="J41" s="38"/>
      <c r="K41" s="22"/>
      <c r="L41" s="22"/>
      <c r="M41" s="22"/>
      <c r="N41" s="22"/>
      <c r="O41" s="22"/>
      <c r="P41" s="22"/>
    </row>
    <row r="42" spans="1:16" ht="39" customHeight="1" x14ac:dyDescent="0.15">
      <c r="A42" s="22"/>
      <c r="B42" s="39"/>
      <c r="C42" s="1242" t="s">
        <v>576</v>
      </c>
      <c r="D42" s="1243"/>
      <c r="E42" s="1244"/>
      <c r="F42" s="36" t="s">
        <v>521</v>
      </c>
      <c r="G42" s="37" t="s">
        <v>521</v>
      </c>
      <c r="H42" s="37" t="s">
        <v>521</v>
      </c>
      <c r="I42" s="37" t="s">
        <v>521</v>
      </c>
      <c r="J42" s="38" t="s">
        <v>521</v>
      </c>
      <c r="K42" s="22"/>
      <c r="L42" s="22"/>
      <c r="M42" s="22"/>
      <c r="N42" s="22"/>
      <c r="O42" s="22"/>
      <c r="P42" s="22"/>
    </row>
    <row r="43" spans="1:16" ht="39" customHeight="1" thickBot="1" x14ac:dyDescent="0.2">
      <c r="A43" s="22"/>
      <c r="B43" s="40"/>
      <c r="C43" s="1245" t="s">
        <v>577</v>
      </c>
      <c r="D43" s="1246"/>
      <c r="E43" s="1247"/>
      <c r="F43" s="41">
        <v>0.79</v>
      </c>
      <c r="G43" s="42">
        <v>0.76</v>
      </c>
      <c r="H43" s="42">
        <v>0.11</v>
      </c>
      <c r="I43" s="42">
        <v>0.94</v>
      </c>
      <c r="J43" s="43" t="s">
        <v>521</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c5/Eyc64adVwMaRDqLSUrDEfvZPOiecvGMB5D2g5X4vyfYEvJsLkP6In41oHTf/GsIsQ76M/l1EUKtUnp8UYwg==" saltValue="VNoh2cWblzq24apfS/UNI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562</v>
      </c>
      <c r="L44" s="56" t="s">
        <v>563</v>
      </c>
      <c r="M44" s="56" t="s">
        <v>564</v>
      </c>
      <c r="N44" s="56" t="s">
        <v>565</v>
      </c>
      <c r="O44" s="57" t="s">
        <v>566</v>
      </c>
      <c r="P44" s="48"/>
      <c r="Q44" s="48"/>
      <c r="R44" s="48"/>
      <c r="S44" s="48"/>
      <c r="T44" s="48"/>
      <c r="U44" s="48"/>
    </row>
    <row r="45" spans="1:21" ht="30.75" customHeight="1" x14ac:dyDescent="0.15">
      <c r="A45" s="48"/>
      <c r="B45" s="1250" t="s">
        <v>11</v>
      </c>
      <c r="C45" s="1251"/>
      <c r="D45" s="58"/>
      <c r="E45" s="1256" t="s">
        <v>12</v>
      </c>
      <c r="F45" s="1256"/>
      <c r="G45" s="1256"/>
      <c r="H45" s="1256"/>
      <c r="I45" s="1256"/>
      <c r="J45" s="1257"/>
      <c r="K45" s="59">
        <v>1248</v>
      </c>
      <c r="L45" s="60">
        <v>1194</v>
      </c>
      <c r="M45" s="60">
        <v>1190</v>
      </c>
      <c r="N45" s="60">
        <v>1105</v>
      </c>
      <c r="O45" s="61">
        <v>1024</v>
      </c>
      <c r="P45" s="48"/>
      <c r="Q45" s="48"/>
      <c r="R45" s="48"/>
      <c r="S45" s="48"/>
      <c r="T45" s="48"/>
      <c r="U45" s="48"/>
    </row>
    <row r="46" spans="1:21" ht="30.75" customHeight="1" x14ac:dyDescent="0.15">
      <c r="A46" s="48"/>
      <c r="B46" s="1252"/>
      <c r="C46" s="1253"/>
      <c r="D46" s="62"/>
      <c r="E46" s="1258" t="s">
        <v>13</v>
      </c>
      <c r="F46" s="1258"/>
      <c r="G46" s="1258"/>
      <c r="H46" s="1258"/>
      <c r="I46" s="1258"/>
      <c r="J46" s="1259"/>
      <c r="K46" s="63" t="s">
        <v>521</v>
      </c>
      <c r="L46" s="64" t="s">
        <v>521</v>
      </c>
      <c r="M46" s="64" t="s">
        <v>521</v>
      </c>
      <c r="N46" s="64" t="s">
        <v>521</v>
      </c>
      <c r="O46" s="65" t="s">
        <v>521</v>
      </c>
      <c r="P46" s="48"/>
      <c r="Q46" s="48"/>
      <c r="R46" s="48"/>
      <c r="S46" s="48"/>
      <c r="T46" s="48"/>
      <c r="U46" s="48"/>
    </row>
    <row r="47" spans="1:21" ht="30.75" customHeight="1" x14ac:dyDescent="0.15">
      <c r="A47" s="48"/>
      <c r="B47" s="1252"/>
      <c r="C47" s="1253"/>
      <c r="D47" s="62"/>
      <c r="E47" s="1258" t="s">
        <v>14</v>
      </c>
      <c r="F47" s="1258"/>
      <c r="G47" s="1258"/>
      <c r="H47" s="1258"/>
      <c r="I47" s="1258"/>
      <c r="J47" s="1259"/>
      <c r="K47" s="63" t="s">
        <v>521</v>
      </c>
      <c r="L47" s="64" t="s">
        <v>521</v>
      </c>
      <c r="M47" s="64" t="s">
        <v>521</v>
      </c>
      <c r="N47" s="64" t="s">
        <v>521</v>
      </c>
      <c r="O47" s="65" t="s">
        <v>521</v>
      </c>
      <c r="P47" s="48"/>
      <c r="Q47" s="48"/>
      <c r="R47" s="48"/>
      <c r="S47" s="48"/>
      <c r="T47" s="48"/>
      <c r="U47" s="48"/>
    </row>
    <row r="48" spans="1:21" ht="30.75" customHeight="1" x14ac:dyDescent="0.15">
      <c r="A48" s="48"/>
      <c r="B48" s="1252"/>
      <c r="C48" s="1253"/>
      <c r="D48" s="62"/>
      <c r="E48" s="1258" t="s">
        <v>15</v>
      </c>
      <c r="F48" s="1258"/>
      <c r="G48" s="1258"/>
      <c r="H48" s="1258"/>
      <c r="I48" s="1258"/>
      <c r="J48" s="1259"/>
      <c r="K48" s="63">
        <v>698</v>
      </c>
      <c r="L48" s="64">
        <v>685</v>
      </c>
      <c r="M48" s="64">
        <v>751</v>
      </c>
      <c r="N48" s="64">
        <v>675</v>
      </c>
      <c r="O48" s="65">
        <v>907</v>
      </c>
      <c r="P48" s="48"/>
      <c r="Q48" s="48"/>
      <c r="R48" s="48"/>
      <c r="S48" s="48"/>
      <c r="T48" s="48"/>
      <c r="U48" s="48"/>
    </row>
    <row r="49" spans="1:21" ht="30.75" customHeight="1" x14ac:dyDescent="0.15">
      <c r="A49" s="48"/>
      <c r="B49" s="1252"/>
      <c r="C49" s="1253"/>
      <c r="D49" s="62"/>
      <c r="E49" s="1258" t="s">
        <v>16</v>
      </c>
      <c r="F49" s="1258"/>
      <c r="G49" s="1258"/>
      <c r="H49" s="1258"/>
      <c r="I49" s="1258"/>
      <c r="J49" s="1259"/>
      <c r="K49" s="63">
        <v>106</v>
      </c>
      <c r="L49" s="64">
        <v>116</v>
      </c>
      <c r="M49" s="64">
        <v>107</v>
      </c>
      <c r="N49" s="64">
        <v>101</v>
      </c>
      <c r="O49" s="65">
        <v>91</v>
      </c>
      <c r="P49" s="48"/>
      <c r="Q49" s="48"/>
      <c r="R49" s="48"/>
      <c r="S49" s="48"/>
      <c r="T49" s="48"/>
      <c r="U49" s="48"/>
    </row>
    <row r="50" spans="1:21" ht="30.75" customHeight="1" x14ac:dyDescent="0.15">
      <c r="A50" s="48"/>
      <c r="B50" s="1252"/>
      <c r="C50" s="1253"/>
      <c r="D50" s="62"/>
      <c r="E50" s="1258" t="s">
        <v>17</v>
      </c>
      <c r="F50" s="1258"/>
      <c r="G50" s="1258"/>
      <c r="H50" s="1258"/>
      <c r="I50" s="1258"/>
      <c r="J50" s="1259"/>
      <c r="K50" s="63">
        <v>179</v>
      </c>
      <c r="L50" s="64">
        <v>180</v>
      </c>
      <c r="M50" s="64">
        <v>185</v>
      </c>
      <c r="N50" s="64">
        <v>149</v>
      </c>
      <c r="O50" s="65">
        <v>230</v>
      </c>
      <c r="P50" s="48"/>
      <c r="Q50" s="48"/>
      <c r="R50" s="48"/>
      <c r="S50" s="48"/>
      <c r="T50" s="48"/>
      <c r="U50" s="48"/>
    </row>
    <row r="51" spans="1:21" ht="30.75" customHeight="1" x14ac:dyDescent="0.15">
      <c r="A51" s="48"/>
      <c r="B51" s="1254"/>
      <c r="C51" s="1255"/>
      <c r="D51" s="66"/>
      <c r="E51" s="1258" t="s">
        <v>18</v>
      </c>
      <c r="F51" s="1258"/>
      <c r="G51" s="1258"/>
      <c r="H51" s="1258"/>
      <c r="I51" s="1258"/>
      <c r="J51" s="1259"/>
      <c r="K51" s="63" t="s">
        <v>521</v>
      </c>
      <c r="L51" s="64" t="s">
        <v>521</v>
      </c>
      <c r="M51" s="64" t="s">
        <v>521</v>
      </c>
      <c r="N51" s="64" t="s">
        <v>521</v>
      </c>
      <c r="O51" s="65" t="s">
        <v>521</v>
      </c>
      <c r="P51" s="48"/>
      <c r="Q51" s="48"/>
      <c r="R51" s="48"/>
      <c r="S51" s="48"/>
      <c r="T51" s="48"/>
      <c r="U51" s="48"/>
    </row>
    <row r="52" spans="1:21" ht="30.75" customHeight="1" x14ac:dyDescent="0.15">
      <c r="A52" s="48"/>
      <c r="B52" s="1260" t="s">
        <v>19</v>
      </c>
      <c r="C52" s="1261"/>
      <c r="D52" s="66"/>
      <c r="E52" s="1258" t="s">
        <v>20</v>
      </c>
      <c r="F52" s="1258"/>
      <c r="G52" s="1258"/>
      <c r="H52" s="1258"/>
      <c r="I52" s="1258"/>
      <c r="J52" s="1259"/>
      <c r="K52" s="63">
        <v>1796</v>
      </c>
      <c r="L52" s="64">
        <v>1650</v>
      </c>
      <c r="M52" s="64">
        <v>1697</v>
      </c>
      <c r="N52" s="64">
        <v>1548</v>
      </c>
      <c r="O52" s="65">
        <v>1733</v>
      </c>
      <c r="P52" s="48"/>
      <c r="Q52" s="48"/>
      <c r="R52" s="48"/>
      <c r="S52" s="48"/>
      <c r="T52" s="48"/>
      <c r="U52" s="48"/>
    </row>
    <row r="53" spans="1:21" ht="30.75" customHeight="1" thickBot="1" x14ac:dyDescent="0.2">
      <c r="A53" s="48"/>
      <c r="B53" s="1262" t="s">
        <v>21</v>
      </c>
      <c r="C53" s="1263"/>
      <c r="D53" s="67"/>
      <c r="E53" s="1264" t="s">
        <v>22</v>
      </c>
      <c r="F53" s="1264"/>
      <c r="G53" s="1264"/>
      <c r="H53" s="1264"/>
      <c r="I53" s="1264"/>
      <c r="J53" s="1265"/>
      <c r="K53" s="68">
        <v>435</v>
      </c>
      <c r="L53" s="69">
        <v>525</v>
      </c>
      <c r="M53" s="69">
        <v>536</v>
      </c>
      <c r="N53" s="69">
        <v>482</v>
      </c>
      <c r="O53" s="70">
        <v>519</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578</v>
      </c>
      <c r="P55" s="48"/>
      <c r="Q55" s="48"/>
      <c r="R55" s="48"/>
      <c r="S55" s="48"/>
      <c r="T55" s="48"/>
      <c r="U55" s="48"/>
    </row>
    <row r="56" spans="1:21" ht="31.5" customHeight="1" thickBot="1" x14ac:dyDescent="0.2">
      <c r="A56" s="48"/>
      <c r="B56" s="76"/>
      <c r="C56" s="77"/>
      <c r="D56" s="77"/>
      <c r="E56" s="78"/>
      <c r="F56" s="78"/>
      <c r="G56" s="78"/>
      <c r="H56" s="78"/>
      <c r="I56" s="78"/>
      <c r="J56" s="79" t="s">
        <v>2</v>
      </c>
      <c r="K56" s="80" t="s">
        <v>579</v>
      </c>
      <c r="L56" s="81" t="s">
        <v>580</v>
      </c>
      <c r="M56" s="81" t="s">
        <v>581</v>
      </c>
      <c r="N56" s="81" t="s">
        <v>582</v>
      </c>
      <c r="O56" s="82" t="s">
        <v>583</v>
      </c>
      <c r="P56" s="48"/>
      <c r="Q56" s="48"/>
      <c r="R56" s="48"/>
      <c r="S56" s="48"/>
      <c r="T56" s="48"/>
      <c r="U56" s="48"/>
    </row>
    <row r="57" spans="1:21" ht="31.5" customHeight="1" x14ac:dyDescent="0.15">
      <c r="B57" s="1266" t="s">
        <v>25</v>
      </c>
      <c r="C57" s="1267"/>
      <c r="D57" s="1270" t="s">
        <v>26</v>
      </c>
      <c r="E57" s="1271"/>
      <c r="F57" s="1271"/>
      <c r="G57" s="1271"/>
      <c r="H57" s="1271"/>
      <c r="I57" s="1271"/>
      <c r="J57" s="1272"/>
      <c r="K57" s="83" t="s">
        <v>601</v>
      </c>
      <c r="L57" s="84" t="s">
        <v>521</v>
      </c>
      <c r="M57" s="84" t="s">
        <v>521</v>
      </c>
      <c r="N57" s="84" t="s">
        <v>521</v>
      </c>
      <c r="O57" s="85" t="s">
        <v>521</v>
      </c>
    </row>
    <row r="58" spans="1:21" ht="31.5" customHeight="1" thickBot="1" x14ac:dyDescent="0.2">
      <c r="B58" s="1268"/>
      <c r="C58" s="1269"/>
      <c r="D58" s="1273" t="s">
        <v>27</v>
      </c>
      <c r="E58" s="1274"/>
      <c r="F58" s="1274"/>
      <c r="G58" s="1274"/>
      <c r="H58" s="1274"/>
      <c r="I58" s="1274"/>
      <c r="J58" s="1275"/>
      <c r="K58" s="86" t="s">
        <v>521</v>
      </c>
      <c r="L58" s="87" t="s">
        <v>521</v>
      </c>
      <c r="M58" s="87" t="s">
        <v>521</v>
      </c>
      <c r="N58" s="87" t="s">
        <v>521</v>
      </c>
      <c r="O58" s="88" t="s">
        <v>521</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s0+KC3cuDKHuje2c0Oklr6bAGxsH/8YtNxhVtHTJ9GR4TkBMEBrb4LkSgaXgpIQqc3VuTyNBporXmhAqJnL/Qg==" saltValue="RE/cGZQ8kHRlPZW8KJLcRQ=="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562</v>
      </c>
      <c r="J40" s="100" t="s">
        <v>563</v>
      </c>
      <c r="K40" s="100" t="s">
        <v>564</v>
      </c>
      <c r="L40" s="100" t="s">
        <v>565</v>
      </c>
      <c r="M40" s="101" t="s">
        <v>566</v>
      </c>
    </row>
    <row r="41" spans="2:13" ht="27.75" customHeight="1" x14ac:dyDescent="0.15">
      <c r="B41" s="1276" t="s">
        <v>30</v>
      </c>
      <c r="C41" s="1277"/>
      <c r="D41" s="102"/>
      <c r="E41" s="1282" t="s">
        <v>31</v>
      </c>
      <c r="F41" s="1282"/>
      <c r="G41" s="1282"/>
      <c r="H41" s="1283"/>
      <c r="I41" s="103">
        <v>9171</v>
      </c>
      <c r="J41" s="104">
        <v>8452</v>
      </c>
      <c r="K41" s="104">
        <v>7548</v>
      </c>
      <c r="L41" s="104">
        <v>6746</v>
      </c>
      <c r="M41" s="105">
        <v>6166</v>
      </c>
    </row>
    <row r="42" spans="2:13" ht="27.75" customHeight="1" x14ac:dyDescent="0.15">
      <c r="B42" s="1278"/>
      <c r="C42" s="1279"/>
      <c r="D42" s="106"/>
      <c r="E42" s="1284" t="s">
        <v>32</v>
      </c>
      <c r="F42" s="1284"/>
      <c r="G42" s="1284"/>
      <c r="H42" s="1285"/>
      <c r="I42" s="107">
        <v>2062</v>
      </c>
      <c r="J42" s="108">
        <v>1710</v>
      </c>
      <c r="K42" s="108">
        <v>1746</v>
      </c>
      <c r="L42" s="108">
        <v>1687</v>
      </c>
      <c r="M42" s="109">
        <v>1396</v>
      </c>
    </row>
    <row r="43" spans="2:13" ht="27.75" customHeight="1" x14ac:dyDescent="0.15">
      <c r="B43" s="1278"/>
      <c r="C43" s="1279"/>
      <c r="D43" s="106"/>
      <c r="E43" s="1284" t="s">
        <v>33</v>
      </c>
      <c r="F43" s="1284"/>
      <c r="G43" s="1284"/>
      <c r="H43" s="1285"/>
      <c r="I43" s="107">
        <v>7385</v>
      </c>
      <c r="J43" s="108">
        <v>7364</v>
      </c>
      <c r="K43" s="108">
        <v>7188</v>
      </c>
      <c r="L43" s="108">
        <v>1971</v>
      </c>
      <c r="M43" s="109">
        <v>6449</v>
      </c>
    </row>
    <row r="44" spans="2:13" ht="27.75" customHeight="1" x14ac:dyDescent="0.15">
      <c r="B44" s="1278"/>
      <c r="C44" s="1279"/>
      <c r="D44" s="106"/>
      <c r="E44" s="1284" t="s">
        <v>34</v>
      </c>
      <c r="F44" s="1284"/>
      <c r="G44" s="1284"/>
      <c r="H44" s="1285"/>
      <c r="I44" s="107">
        <v>427</v>
      </c>
      <c r="J44" s="108">
        <v>323</v>
      </c>
      <c r="K44" s="108">
        <v>255</v>
      </c>
      <c r="L44" s="108">
        <v>241</v>
      </c>
      <c r="M44" s="109">
        <v>224</v>
      </c>
    </row>
    <row r="45" spans="2:13" ht="27.75" customHeight="1" x14ac:dyDescent="0.15">
      <c r="B45" s="1278"/>
      <c r="C45" s="1279"/>
      <c r="D45" s="106"/>
      <c r="E45" s="1284" t="s">
        <v>35</v>
      </c>
      <c r="F45" s="1284"/>
      <c r="G45" s="1284"/>
      <c r="H45" s="1285"/>
      <c r="I45" s="107">
        <v>638</v>
      </c>
      <c r="J45" s="108">
        <v>626</v>
      </c>
      <c r="K45" s="108">
        <v>742</v>
      </c>
      <c r="L45" s="108">
        <v>2096</v>
      </c>
      <c r="M45" s="109">
        <v>550</v>
      </c>
    </row>
    <row r="46" spans="2:13" ht="27.75" customHeight="1" x14ac:dyDescent="0.15">
      <c r="B46" s="1278"/>
      <c r="C46" s="1279"/>
      <c r="D46" s="110"/>
      <c r="E46" s="1284" t="s">
        <v>36</v>
      </c>
      <c r="F46" s="1284"/>
      <c r="G46" s="1284"/>
      <c r="H46" s="1285"/>
      <c r="I46" s="107" t="s">
        <v>521</v>
      </c>
      <c r="J46" s="108" t="s">
        <v>521</v>
      </c>
      <c r="K46" s="108" t="s">
        <v>521</v>
      </c>
      <c r="L46" s="108" t="s">
        <v>521</v>
      </c>
      <c r="M46" s="109" t="s">
        <v>521</v>
      </c>
    </row>
    <row r="47" spans="2:13" ht="27.75" customHeight="1" x14ac:dyDescent="0.15">
      <c r="B47" s="1278"/>
      <c r="C47" s="1279"/>
      <c r="D47" s="111"/>
      <c r="E47" s="1286" t="s">
        <v>37</v>
      </c>
      <c r="F47" s="1287"/>
      <c r="G47" s="1287"/>
      <c r="H47" s="1288"/>
      <c r="I47" s="107" t="s">
        <v>521</v>
      </c>
      <c r="J47" s="108" t="s">
        <v>521</v>
      </c>
      <c r="K47" s="108" t="s">
        <v>521</v>
      </c>
      <c r="L47" s="108" t="s">
        <v>521</v>
      </c>
      <c r="M47" s="109" t="s">
        <v>521</v>
      </c>
    </row>
    <row r="48" spans="2:13" ht="27.75" customHeight="1" x14ac:dyDescent="0.15">
      <c r="B48" s="1278"/>
      <c r="C48" s="1279"/>
      <c r="D48" s="106"/>
      <c r="E48" s="1284" t="s">
        <v>38</v>
      </c>
      <c r="F48" s="1284"/>
      <c r="G48" s="1284"/>
      <c r="H48" s="1285"/>
      <c r="I48" s="107" t="s">
        <v>521</v>
      </c>
      <c r="J48" s="108" t="s">
        <v>521</v>
      </c>
      <c r="K48" s="108" t="s">
        <v>521</v>
      </c>
      <c r="L48" s="108" t="s">
        <v>521</v>
      </c>
      <c r="M48" s="109" t="s">
        <v>521</v>
      </c>
    </row>
    <row r="49" spans="2:13" ht="27.75" customHeight="1" x14ac:dyDescent="0.15">
      <c r="B49" s="1280"/>
      <c r="C49" s="1281"/>
      <c r="D49" s="106"/>
      <c r="E49" s="1284" t="s">
        <v>39</v>
      </c>
      <c r="F49" s="1284"/>
      <c r="G49" s="1284"/>
      <c r="H49" s="1285"/>
      <c r="I49" s="107" t="s">
        <v>521</v>
      </c>
      <c r="J49" s="108" t="s">
        <v>521</v>
      </c>
      <c r="K49" s="108" t="s">
        <v>521</v>
      </c>
      <c r="L49" s="108" t="s">
        <v>521</v>
      </c>
      <c r="M49" s="109" t="s">
        <v>521</v>
      </c>
    </row>
    <row r="50" spans="2:13" ht="27.75" customHeight="1" x14ac:dyDescent="0.15">
      <c r="B50" s="1289" t="s">
        <v>40</v>
      </c>
      <c r="C50" s="1290"/>
      <c r="D50" s="112"/>
      <c r="E50" s="1284" t="s">
        <v>41</v>
      </c>
      <c r="F50" s="1284"/>
      <c r="G50" s="1284"/>
      <c r="H50" s="1285"/>
      <c r="I50" s="107">
        <v>17145</v>
      </c>
      <c r="J50" s="108">
        <v>18267</v>
      </c>
      <c r="K50" s="108">
        <v>18941</v>
      </c>
      <c r="L50" s="108">
        <v>19217</v>
      </c>
      <c r="M50" s="109">
        <v>20815</v>
      </c>
    </row>
    <row r="51" spans="2:13" ht="27.75" customHeight="1" x14ac:dyDescent="0.15">
      <c r="B51" s="1278"/>
      <c r="C51" s="1279"/>
      <c r="D51" s="106"/>
      <c r="E51" s="1284" t="s">
        <v>42</v>
      </c>
      <c r="F51" s="1284"/>
      <c r="G51" s="1284"/>
      <c r="H51" s="1285"/>
      <c r="I51" s="107">
        <v>6533</v>
      </c>
      <c r="J51" s="108">
        <v>6237</v>
      </c>
      <c r="K51" s="108">
        <v>6163</v>
      </c>
      <c r="L51" s="108">
        <v>5890</v>
      </c>
      <c r="M51" s="109">
        <v>6083</v>
      </c>
    </row>
    <row r="52" spans="2:13" ht="27.75" customHeight="1" x14ac:dyDescent="0.15">
      <c r="B52" s="1280"/>
      <c r="C52" s="1281"/>
      <c r="D52" s="106"/>
      <c r="E52" s="1284" t="s">
        <v>43</v>
      </c>
      <c r="F52" s="1284"/>
      <c r="G52" s="1284"/>
      <c r="H52" s="1285"/>
      <c r="I52" s="107">
        <v>11470</v>
      </c>
      <c r="J52" s="108">
        <v>10614</v>
      </c>
      <c r="K52" s="108">
        <v>9618</v>
      </c>
      <c r="L52" s="108">
        <v>8689</v>
      </c>
      <c r="M52" s="109">
        <v>7931</v>
      </c>
    </row>
    <row r="53" spans="2:13" ht="27.75" customHeight="1" thickBot="1" x14ac:dyDescent="0.2">
      <c r="B53" s="1291" t="s">
        <v>44</v>
      </c>
      <c r="C53" s="1292"/>
      <c r="D53" s="113"/>
      <c r="E53" s="1293" t="s">
        <v>45</v>
      </c>
      <c r="F53" s="1293"/>
      <c r="G53" s="1293"/>
      <c r="H53" s="1294"/>
      <c r="I53" s="114">
        <v>-15466</v>
      </c>
      <c r="J53" s="115">
        <v>-16644</v>
      </c>
      <c r="K53" s="115">
        <v>-17241</v>
      </c>
      <c r="L53" s="115">
        <v>-21055</v>
      </c>
      <c r="M53" s="116">
        <v>-20045</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LCqGmO7XTY+JHHFt/F+xaWVxVztEQPueF+e/TxgYuUW+txt4jfeDMv/S3NUSzqTKW/JyLvSFm6U4VUNneQx3eA==" saltValue="C0oFJ6e2d20IrM0tDPeDe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55" zoomScaleNormal="55"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564</v>
      </c>
      <c r="G54" s="125" t="s">
        <v>565</v>
      </c>
      <c r="H54" s="126" t="s">
        <v>566</v>
      </c>
    </row>
    <row r="55" spans="2:8" ht="52.5" customHeight="1" x14ac:dyDescent="0.15">
      <c r="B55" s="127"/>
      <c r="C55" s="1303" t="s">
        <v>48</v>
      </c>
      <c r="D55" s="1303"/>
      <c r="E55" s="1304"/>
      <c r="F55" s="128">
        <v>7161</v>
      </c>
      <c r="G55" s="128">
        <v>7659</v>
      </c>
      <c r="H55" s="129">
        <v>7996</v>
      </c>
    </row>
    <row r="56" spans="2:8" ht="52.5" customHeight="1" x14ac:dyDescent="0.15">
      <c r="B56" s="130"/>
      <c r="C56" s="1305" t="s">
        <v>49</v>
      </c>
      <c r="D56" s="1305"/>
      <c r="E56" s="1306"/>
      <c r="F56" s="131">
        <v>143</v>
      </c>
      <c r="G56" s="131">
        <v>144</v>
      </c>
      <c r="H56" s="132">
        <v>144</v>
      </c>
    </row>
    <row r="57" spans="2:8" ht="53.25" customHeight="1" x14ac:dyDescent="0.15">
      <c r="B57" s="130"/>
      <c r="C57" s="1307" t="s">
        <v>50</v>
      </c>
      <c r="D57" s="1307"/>
      <c r="E57" s="1308"/>
      <c r="F57" s="133">
        <v>10046</v>
      </c>
      <c r="G57" s="133">
        <v>10287</v>
      </c>
      <c r="H57" s="134">
        <v>11775</v>
      </c>
    </row>
    <row r="58" spans="2:8" ht="45.75" customHeight="1" x14ac:dyDescent="0.15">
      <c r="B58" s="135"/>
      <c r="C58" s="1295" t="s">
        <v>596</v>
      </c>
      <c r="D58" s="1296"/>
      <c r="E58" s="1297"/>
      <c r="F58" s="136">
        <v>3091</v>
      </c>
      <c r="G58" s="136">
        <v>3997</v>
      </c>
      <c r="H58" s="137">
        <v>4810</v>
      </c>
    </row>
    <row r="59" spans="2:8" ht="45.75" customHeight="1" x14ac:dyDescent="0.15">
      <c r="B59" s="135"/>
      <c r="C59" s="1295" t="s">
        <v>597</v>
      </c>
      <c r="D59" s="1296"/>
      <c r="E59" s="1297"/>
      <c r="F59" s="136" t="s">
        <v>602</v>
      </c>
      <c r="G59" s="136" t="s">
        <v>602</v>
      </c>
      <c r="H59" s="137">
        <v>2000</v>
      </c>
    </row>
    <row r="60" spans="2:8" ht="45.75" customHeight="1" x14ac:dyDescent="0.15">
      <c r="B60" s="135"/>
      <c r="C60" s="1295" t="s">
        <v>598</v>
      </c>
      <c r="D60" s="1296"/>
      <c r="E60" s="1297"/>
      <c r="F60" s="136">
        <v>770</v>
      </c>
      <c r="G60" s="136">
        <v>763</v>
      </c>
      <c r="H60" s="137">
        <v>756</v>
      </c>
    </row>
    <row r="61" spans="2:8" ht="45.75" customHeight="1" x14ac:dyDescent="0.15">
      <c r="B61" s="135"/>
      <c r="C61" s="1295" t="s">
        <v>599</v>
      </c>
      <c r="D61" s="1296"/>
      <c r="E61" s="1297"/>
      <c r="F61" s="136">
        <v>683</v>
      </c>
      <c r="G61" s="136">
        <v>684</v>
      </c>
      <c r="H61" s="137">
        <v>734</v>
      </c>
    </row>
    <row r="62" spans="2:8" ht="45.75" customHeight="1" thickBot="1" x14ac:dyDescent="0.2">
      <c r="B62" s="138"/>
      <c r="C62" s="1298" t="s">
        <v>600</v>
      </c>
      <c r="D62" s="1299"/>
      <c r="E62" s="1300"/>
      <c r="F62" s="139">
        <v>599</v>
      </c>
      <c r="G62" s="139">
        <v>601</v>
      </c>
      <c r="H62" s="140">
        <v>604</v>
      </c>
    </row>
    <row r="63" spans="2:8" ht="52.5" customHeight="1" thickBot="1" x14ac:dyDescent="0.2">
      <c r="B63" s="141"/>
      <c r="C63" s="1301" t="s">
        <v>51</v>
      </c>
      <c r="D63" s="1301"/>
      <c r="E63" s="1302"/>
      <c r="F63" s="142">
        <v>17350</v>
      </c>
      <c r="G63" s="142">
        <v>18089</v>
      </c>
      <c r="H63" s="143">
        <v>19915</v>
      </c>
    </row>
    <row r="64" spans="2:8" ht="15" customHeight="1" x14ac:dyDescent="0.15"/>
  </sheetData>
  <sheetProtection algorithmName="SHA-512" hashValue="RzyWYComWKNbnp+bmU1vREvdsKdiDYTA0klV89jTxudaZ4EX58RGLRH86QDeA4GYCBWC4mGmtHWSts0+AqgtzQ==" saltValue="Ka4EjMTG0Y8VFktp+kU8u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2"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B5B606-E9C1-4F83-9D36-2EEA1E626156}">
  <sheetPr>
    <pageSetUpPr fitToPage="1"/>
  </sheetPr>
  <dimension ref="A1:WZM160"/>
  <sheetViews>
    <sheetView showGridLines="0" zoomScale="85" zoomScaleNormal="85" zoomScaleSheetLayoutView="55" workbookViewId="0"/>
  </sheetViews>
  <sheetFormatPr defaultColWidth="0" defaultRowHeight="0" customHeight="1" zeroHeight="1" x14ac:dyDescent="0.15"/>
  <cols>
    <col min="1" max="1" width="6.375" style="386" customWidth="1"/>
    <col min="2" max="107" width="2.5" style="386" customWidth="1"/>
    <col min="108" max="108" width="6.125" style="388" customWidth="1"/>
    <col min="109" max="109" width="5.875" style="387" customWidth="1"/>
    <col min="110" max="110" width="19.125" style="386" hidden="1"/>
    <col min="111" max="115" width="12.625" style="386" hidden="1"/>
    <col min="116" max="349" width="8.625" style="386" hidden="1"/>
    <col min="350" max="355" width="14.875" style="386" hidden="1"/>
    <col min="356" max="357" width="15.875" style="386" hidden="1"/>
    <col min="358" max="363" width="16.125" style="386" hidden="1"/>
    <col min="364" max="364" width="6.125" style="386" hidden="1"/>
    <col min="365" max="365" width="3" style="386" hidden="1"/>
    <col min="366" max="605" width="8.625" style="386" hidden="1"/>
    <col min="606" max="611" width="14.875" style="386" hidden="1"/>
    <col min="612" max="613" width="15.875" style="386" hidden="1"/>
    <col min="614" max="619" width="16.125" style="386" hidden="1"/>
    <col min="620" max="620" width="6.125" style="386" hidden="1"/>
    <col min="621" max="621" width="3" style="386" hidden="1"/>
    <col min="622" max="861" width="8.625" style="386" hidden="1"/>
    <col min="862" max="867" width="14.875" style="386" hidden="1"/>
    <col min="868" max="869" width="15.875" style="386" hidden="1"/>
    <col min="870" max="875" width="16.125" style="386" hidden="1"/>
    <col min="876" max="876" width="6.125" style="386" hidden="1"/>
    <col min="877" max="877" width="3" style="386" hidden="1"/>
    <col min="878" max="1117" width="8.625" style="386" hidden="1"/>
    <col min="1118" max="1123" width="14.875" style="386" hidden="1"/>
    <col min="1124" max="1125" width="15.875" style="386" hidden="1"/>
    <col min="1126" max="1131" width="16.125" style="386" hidden="1"/>
    <col min="1132" max="1132" width="6.125" style="386" hidden="1"/>
    <col min="1133" max="1133" width="3" style="386" hidden="1"/>
    <col min="1134" max="1373" width="8.625" style="386" hidden="1"/>
    <col min="1374" max="1379" width="14.875" style="386" hidden="1"/>
    <col min="1380" max="1381" width="15.875" style="386" hidden="1"/>
    <col min="1382" max="1387" width="16.125" style="386" hidden="1"/>
    <col min="1388" max="1388" width="6.125" style="386" hidden="1"/>
    <col min="1389" max="1389" width="3" style="386" hidden="1"/>
    <col min="1390" max="1629" width="8.625" style="386" hidden="1"/>
    <col min="1630" max="1635" width="14.875" style="386" hidden="1"/>
    <col min="1636" max="1637" width="15.875" style="386" hidden="1"/>
    <col min="1638" max="1643" width="16.125" style="386" hidden="1"/>
    <col min="1644" max="1644" width="6.125" style="386" hidden="1"/>
    <col min="1645" max="1645" width="3" style="386" hidden="1"/>
    <col min="1646" max="1885" width="8.625" style="386" hidden="1"/>
    <col min="1886" max="1891" width="14.875" style="386" hidden="1"/>
    <col min="1892" max="1893" width="15.875" style="386" hidden="1"/>
    <col min="1894" max="1899" width="16.125" style="386" hidden="1"/>
    <col min="1900" max="1900" width="6.125" style="386" hidden="1"/>
    <col min="1901" max="1901" width="3" style="386" hidden="1"/>
    <col min="1902" max="2141" width="8.625" style="386" hidden="1"/>
    <col min="2142" max="2147" width="14.875" style="386" hidden="1"/>
    <col min="2148" max="2149" width="15.875" style="386" hidden="1"/>
    <col min="2150" max="2155" width="16.125" style="386" hidden="1"/>
    <col min="2156" max="2156" width="6.125" style="386" hidden="1"/>
    <col min="2157" max="2157" width="3" style="386" hidden="1"/>
    <col min="2158" max="2397" width="8.625" style="386" hidden="1"/>
    <col min="2398" max="2403" width="14.875" style="386" hidden="1"/>
    <col min="2404" max="2405" width="15.875" style="386" hidden="1"/>
    <col min="2406" max="2411" width="16.125" style="386" hidden="1"/>
    <col min="2412" max="2412" width="6.125" style="386" hidden="1"/>
    <col min="2413" max="2413" width="3" style="386" hidden="1"/>
    <col min="2414" max="2653" width="8.625" style="386" hidden="1"/>
    <col min="2654" max="2659" width="14.875" style="386" hidden="1"/>
    <col min="2660" max="2661" width="15.875" style="386" hidden="1"/>
    <col min="2662" max="2667" width="16.125" style="386" hidden="1"/>
    <col min="2668" max="2668" width="6.125" style="386" hidden="1"/>
    <col min="2669" max="2669" width="3" style="386" hidden="1"/>
    <col min="2670" max="2909" width="8.625" style="386" hidden="1"/>
    <col min="2910" max="2915" width="14.875" style="386" hidden="1"/>
    <col min="2916" max="2917" width="15.875" style="386" hidden="1"/>
    <col min="2918" max="2923" width="16.125" style="386" hidden="1"/>
    <col min="2924" max="2924" width="6.125" style="386" hidden="1"/>
    <col min="2925" max="2925" width="3" style="386" hidden="1"/>
    <col min="2926" max="3165" width="8.625" style="386" hidden="1"/>
    <col min="3166" max="3171" width="14.875" style="386" hidden="1"/>
    <col min="3172" max="3173" width="15.875" style="386" hidden="1"/>
    <col min="3174" max="3179" width="16.125" style="386" hidden="1"/>
    <col min="3180" max="3180" width="6.125" style="386" hidden="1"/>
    <col min="3181" max="3181" width="3" style="386" hidden="1"/>
    <col min="3182" max="3421" width="8.625" style="386" hidden="1"/>
    <col min="3422" max="3427" width="14.875" style="386" hidden="1"/>
    <col min="3428" max="3429" width="15.875" style="386" hidden="1"/>
    <col min="3430" max="3435" width="16.125" style="386" hidden="1"/>
    <col min="3436" max="3436" width="6.125" style="386" hidden="1"/>
    <col min="3437" max="3437" width="3" style="386" hidden="1"/>
    <col min="3438" max="3677" width="8.625" style="386" hidden="1"/>
    <col min="3678" max="3683" width="14.875" style="386" hidden="1"/>
    <col min="3684" max="3685" width="15.875" style="386" hidden="1"/>
    <col min="3686" max="3691" width="16.125" style="386" hidden="1"/>
    <col min="3692" max="3692" width="6.125" style="386" hidden="1"/>
    <col min="3693" max="3693" width="3" style="386" hidden="1"/>
    <col min="3694" max="3933" width="8.625" style="386" hidden="1"/>
    <col min="3934" max="3939" width="14.875" style="386" hidden="1"/>
    <col min="3940" max="3941" width="15.875" style="386" hidden="1"/>
    <col min="3942" max="3947" width="16.125" style="386" hidden="1"/>
    <col min="3948" max="3948" width="6.125" style="386" hidden="1"/>
    <col min="3949" max="3949" width="3" style="386" hidden="1"/>
    <col min="3950" max="4189" width="8.625" style="386" hidden="1"/>
    <col min="4190" max="4195" width="14.875" style="386" hidden="1"/>
    <col min="4196" max="4197" width="15.875" style="386" hidden="1"/>
    <col min="4198" max="4203" width="16.125" style="386" hidden="1"/>
    <col min="4204" max="4204" width="6.125" style="386" hidden="1"/>
    <col min="4205" max="4205" width="3" style="386" hidden="1"/>
    <col min="4206" max="4445" width="8.625" style="386" hidden="1"/>
    <col min="4446" max="4451" width="14.875" style="386" hidden="1"/>
    <col min="4452" max="4453" width="15.875" style="386" hidden="1"/>
    <col min="4454" max="4459" width="16.125" style="386" hidden="1"/>
    <col min="4460" max="4460" width="6.125" style="386" hidden="1"/>
    <col min="4461" max="4461" width="3" style="386" hidden="1"/>
    <col min="4462" max="4701" width="8.625" style="386" hidden="1"/>
    <col min="4702" max="4707" width="14.875" style="386" hidden="1"/>
    <col min="4708" max="4709" width="15.875" style="386" hidden="1"/>
    <col min="4710" max="4715" width="16.125" style="386" hidden="1"/>
    <col min="4716" max="4716" width="6.125" style="386" hidden="1"/>
    <col min="4717" max="4717" width="3" style="386" hidden="1"/>
    <col min="4718" max="4957" width="8.625" style="386" hidden="1"/>
    <col min="4958" max="4963" width="14.875" style="386" hidden="1"/>
    <col min="4964" max="4965" width="15.875" style="386" hidden="1"/>
    <col min="4966" max="4971" width="16.125" style="386" hidden="1"/>
    <col min="4972" max="4972" width="6.125" style="386" hidden="1"/>
    <col min="4973" max="4973" width="3" style="386" hidden="1"/>
    <col min="4974" max="5213" width="8.625" style="386" hidden="1"/>
    <col min="5214" max="5219" width="14.875" style="386" hidden="1"/>
    <col min="5220" max="5221" width="15.875" style="386" hidden="1"/>
    <col min="5222" max="5227" width="16.125" style="386" hidden="1"/>
    <col min="5228" max="5228" width="6.125" style="386" hidden="1"/>
    <col min="5229" max="5229" width="3" style="386" hidden="1"/>
    <col min="5230" max="5469" width="8.625" style="386" hidden="1"/>
    <col min="5470" max="5475" width="14.875" style="386" hidden="1"/>
    <col min="5476" max="5477" width="15.875" style="386" hidden="1"/>
    <col min="5478" max="5483" width="16.125" style="386" hidden="1"/>
    <col min="5484" max="5484" width="6.125" style="386" hidden="1"/>
    <col min="5485" max="5485" width="3" style="386" hidden="1"/>
    <col min="5486" max="5725" width="8.625" style="386" hidden="1"/>
    <col min="5726" max="5731" width="14.875" style="386" hidden="1"/>
    <col min="5732" max="5733" width="15.875" style="386" hidden="1"/>
    <col min="5734" max="5739" width="16.125" style="386" hidden="1"/>
    <col min="5740" max="5740" width="6.125" style="386" hidden="1"/>
    <col min="5741" max="5741" width="3" style="386" hidden="1"/>
    <col min="5742" max="5981" width="8.625" style="386" hidden="1"/>
    <col min="5982" max="5987" width="14.875" style="386" hidden="1"/>
    <col min="5988" max="5989" width="15.875" style="386" hidden="1"/>
    <col min="5990" max="5995" width="16.125" style="386" hidden="1"/>
    <col min="5996" max="5996" width="6.125" style="386" hidden="1"/>
    <col min="5997" max="5997" width="3" style="386" hidden="1"/>
    <col min="5998" max="6237" width="8.625" style="386" hidden="1"/>
    <col min="6238" max="6243" width="14.875" style="386" hidden="1"/>
    <col min="6244" max="6245" width="15.875" style="386" hidden="1"/>
    <col min="6246" max="6251" width="16.125" style="386" hidden="1"/>
    <col min="6252" max="6252" width="6.125" style="386" hidden="1"/>
    <col min="6253" max="6253" width="3" style="386" hidden="1"/>
    <col min="6254" max="6493" width="8.625" style="386" hidden="1"/>
    <col min="6494" max="6499" width="14.875" style="386" hidden="1"/>
    <col min="6500" max="6501" width="15.875" style="386" hidden="1"/>
    <col min="6502" max="6507" width="16.125" style="386" hidden="1"/>
    <col min="6508" max="6508" width="6.125" style="386" hidden="1"/>
    <col min="6509" max="6509" width="3" style="386" hidden="1"/>
    <col min="6510" max="6749" width="8.625" style="386" hidden="1"/>
    <col min="6750" max="6755" width="14.875" style="386" hidden="1"/>
    <col min="6756" max="6757" width="15.875" style="386" hidden="1"/>
    <col min="6758" max="6763" width="16.125" style="386" hidden="1"/>
    <col min="6764" max="6764" width="6.125" style="386" hidden="1"/>
    <col min="6765" max="6765" width="3" style="386" hidden="1"/>
    <col min="6766" max="7005" width="8.625" style="386" hidden="1"/>
    <col min="7006" max="7011" width="14.875" style="386" hidden="1"/>
    <col min="7012" max="7013" width="15.875" style="386" hidden="1"/>
    <col min="7014" max="7019" width="16.125" style="386" hidden="1"/>
    <col min="7020" max="7020" width="6.125" style="386" hidden="1"/>
    <col min="7021" max="7021" width="3" style="386" hidden="1"/>
    <col min="7022" max="7261" width="8.625" style="386" hidden="1"/>
    <col min="7262" max="7267" width="14.875" style="386" hidden="1"/>
    <col min="7268" max="7269" width="15.875" style="386" hidden="1"/>
    <col min="7270" max="7275" width="16.125" style="386" hidden="1"/>
    <col min="7276" max="7276" width="6.125" style="386" hidden="1"/>
    <col min="7277" max="7277" width="3" style="386" hidden="1"/>
    <col min="7278" max="7517" width="8.625" style="386" hidden="1"/>
    <col min="7518" max="7523" width="14.875" style="386" hidden="1"/>
    <col min="7524" max="7525" width="15.875" style="386" hidden="1"/>
    <col min="7526" max="7531" width="16.125" style="386" hidden="1"/>
    <col min="7532" max="7532" width="6.125" style="386" hidden="1"/>
    <col min="7533" max="7533" width="3" style="386" hidden="1"/>
    <col min="7534" max="7773" width="8.625" style="386" hidden="1"/>
    <col min="7774" max="7779" width="14.875" style="386" hidden="1"/>
    <col min="7780" max="7781" width="15.875" style="386" hidden="1"/>
    <col min="7782" max="7787" width="16.125" style="386" hidden="1"/>
    <col min="7788" max="7788" width="6.125" style="386" hidden="1"/>
    <col min="7789" max="7789" width="3" style="386" hidden="1"/>
    <col min="7790" max="8029" width="8.625" style="386" hidden="1"/>
    <col min="8030" max="8035" width="14.875" style="386" hidden="1"/>
    <col min="8036" max="8037" width="15.875" style="386" hidden="1"/>
    <col min="8038" max="8043" width="16.125" style="386" hidden="1"/>
    <col min="8044" max="8044" width="6.125" style="386" hidden="1"/>
    <col min="8045" max="8045" width="3" style="386" hidden="1"/>
    <col min="8046" max="8285" width="8.625" style="386" hidden="1"/>
    <col min="8286" max="8291" width="14.875" style="386" hidden="1"/>
    <col min="8292" max="8293" width="15.875" style="386" hidden="1"/>
    <col min="8294" max="8299" width="16.125" style="386" hidden="1"/>
    <col min="8300" max="8300" width="6.125" style="386" hidden="1"/>
    <col min="8301" max="8301" width="3" style="386" hidden="1"/>
    <col min="8302" max="8541" width="8.625" style="386" hidden="1"/>
    <col min="8542" max="8547" width="14.875" style="386" hidden="1"/>
    <col min="8548" max="8549" width="15.875" style="386" hidden="1"/>
    <col min="8550" max="8555" width="16.125" style="386" hidden="1"/>
    <col min="8556" max="8556" width="6.125" style="386" hidden="1"/>
    <col min="8557" max="8557" width="3" style="386" hidden="1"/>
    <col min="8558" max="8797" width="8.625" style="386" hidden="1"/>
    <col min="8798" max="8803" width="14.875" style="386" hidden="1"/>
    <col min="8804" max="8805" width="15.875" style="386" hidden="1"/>
    <col min="8806" max="8811" width="16.125" style="386" hidden="1"/>
    <col min="8812" max="8812" width="6.125" style="386" hidden="1"/>
    <col min="8813" max="8813" width="3" style="386" hidden="1"/>
    <col min="8814" max="9053" width="8.625" style="386" hidden="1"/>
    <col min="9054" max="9059" width="14.875" style="386" hidden="1"/>
    <col min="9060" max="9061" width="15.875" style="386" hidden="1"/>
    <col min="9062" max="9067" width="16.125" style="386" hidden="1"/>
    <col min="9068" max="9068" width="6.125" style="386" hidden="1"/>
    <col min="9069" max="9069" width="3" style="386" hidden="1"/>
    <col min="9070" max="9309" width="8.625" style="386" hidden="1"/>
    <col min="9310" max="9315" width="14.875" style="386" hidden="1"/>
    <col min="9316" max="9317" width="15.875" style="386" hidden="1"/>
    <col min="9318" max="9323" width="16.125" style="386" hidden="1"/>
    <col min="9324" max="9324" width="6.125" style="386" hidden="1"/>
    <col min="9325" max="9325" width="3" style="386" hidden="1"/>
    <col min="9326" max="9565" width="8.625" style="386" hidden="1"/>
    <col min="9566" max="9571" width="14.875" style="386" hidden="1"/>
    <col min="9572" max="9573" width="15.875" style="386" hidden="1"/>
    <col min="9574" max="9579" width="16.125" style="386" hidden="1"/>
    <col min="9580" max="9580" width="6.125" style="386" hidden="1"/>
    <col min="9581" max="9581" width="3" style="386" hidden="1"/>
    <col min="9582" max="9821" width="8.625" style="386" hidden="1"/>
    <col min="9822" max="9827" width="14.875" style="386" hidden="1"/>
    <col min="9828" max="9829" width="15.875" style="386" hidden="1"/>
    <col min="9830" max="9835" width="16.125" style="386" hidden="1"/>
    <col min="9836" max="9836" width="6.125" style="386" hidden="1"/>
    <col min="9837" max="9837" width="3" style="386" hidden="1"/>
    <col min="9838" max="10077" width="8.625" style="386" hidden="1"/>
    <col min="10078" max="10083" width="14.875" style="386" hidden="1"/>
    <col min="10084" max="10085" width="15.875" style="386" hidden="1"/>
    <col min="10086" max="10091" width="16.125" style="386" hidden="1"/>
    <col min="10092" max="10092" width="6.125" style="386" hidden="1"/>
    <col min="10093" max="10093" width="3" style="386" hidden="1"/>
    <col min="10094" max="10333" width="8.625" style="386" hidden="1"/>
    <col min="10334" max="10339" width="14.875" style="386" hidden="1"/>
    <col min="10340" max="10341" width="15.875" style="386" hidden="1"/>
    <col min="10342" max="10347" width="16.125" style="386" hidden="1"/>
    <col min="10348" max="10348" width="6.125" style="386" hidden="1"/>
    <col min="10349" max="10349" width="3" style="386" hidden="1"/>
    <col min="10350" max="10589" width="8.625" style="386" hidden="1"/>
    <col min="10590" max="10595" width="14.875" style="386" hidden="1"/>
    <col min="10596" max="10597" width="15.875" style="386" hidden="1"/>
    <col min="10598" max="10603" width="16.125" style="386" hidden="1"/>
    <col min="10604" max="10604" width="6.125" style="386" hidden="1"/>
    <col min="10605" max="10605" width="3" style="386" hidden="1"/>
    <col min="10606" max="10845" width="8.625" style="386" hidden="1"/>
    <col min="10846" max="10851" width="14.875" style="386" hidden="1"/>
    <col min="10852" max="10853" width="15.875" style="386" hidden="1"/>
    <col min="10854" max="10859" width="16.125" style="386" hidden="1"/>
    <col min="10860" max="10860" width="6.125" style="386" hidden="1"/>
    <col min="10861" max="10861" width="3" style="386" hidden="1"/>
    <col min="10862" max="11101" width="8.625" style="386" hidden="1"/>
    <col min="11102" max="11107" width="14.875" style="386" hidden="1"/>
    <col min="11108" max="11109" width="15.875" style="386" hidden="1"/>
    <col min="11110" max="11115" width="16.125" style="386" hidden="1"/>
    <col min="11116" max="11116" width="6.125" style="386" hidden="1"/>
    <col min="11117" max="11117" width="3" style="386" hidden="1"/>
    <col min="11118" max="11357" width="8.625" style="386" hidden="1"/>
    <col min="11358" max="11363" width="14.875" style="386" hidden="1"/>
    <col min="11364" max="11365" width="15.875" style="386" hidden="1"/>
    <col min="11366" max="11371" width="16.125" style="386" hidden="1"/>
    <col min="11372" max="11372" width="6.125" style="386" hidden="1"/>
    <col min="11373" max="11373" width="3" style="386" hidden="1"/>
    <col min="11374" max="11613" width="8.625" style="386" hidden="1"/>
    <col min="11614" max="11619" width="14.875" style="386" hidden="1"/>
    <col min="11620" max="11621" width="15.875" style="386" hidden="1"/>
    <col min="11622" max="11627" width="16.125" style="386" hidden="1"/>
    <col min="11628" max="11628" width="6.125" style="386" hidden="1"/>
    <col min="11629" max="11629" width="3" style="386" hidden="1"/>
    <col min="11630" max="11869" width="8.625" style="386" hidden="1"/>
    <col min="11870" max="11875" width="14.875" style="386" hidden="1"/>
    <col min="11876" max="11877" width="15.875" style="386" hidden="1"/>
    <col min="11878" max="11883" width="16.125" style="386" hidden="1"/>
    <col min="11884" max="11884" width="6.125" style="386" hidden="1"/>
    <col min="11885" max="11885" width="3" style="386" hidden="1"/>
    <col min="11886" max="12125" width="8.625" style="386" hidden="1"/>
    <col min="12126" max="12131" width="14.875" style="386" hidden="1"/>
    <col min="12132" max="12133" width="15.875" style="386" hidden="1"/>
    <col min="12134" max="12139" width="16.125" style="386" hidden="1"/>
    <col min="12140" max="12140" width="6.125" style="386" hidden="1"/>
    <col min="12141" max="12141" width="3" style="386" hidden="1"/>
    <col min="12142" max="12381" width="8.625" style="386" hidden="1"/>
    <col min="12382" max="12387" width="14.875" style="386" hidden="1"/>
    <col min="12388" max="12389" width="15.875" style="386" hidden="1"/>
    <col min="12390" max="12395" width="16.125" style="386" hidden="1"/>
    <col min="12396" max="12396" width="6.125" style="386" hidden="1"/>
    <col min="12397" max="12397" width="3" style="386" hidden="1"/>
    <col min="12398" max="12637" width="8.625" style="386" hidden="1"/>
    <col min="12638" max="12643" width="14.875" style="386" hidden="1"/>
    <col min="12644" max="12645" width="15.875" style="386" hidden="1"/>
    <col min="12646" max="12651" width="16.125" style="386" hidden="1"/>
    <col min="12652" max="12652" width="6.125" style="386" hidden="1"/>
    <col min="12653" max="12653" width="3" style="386" hidden="1"/>
    <col min="12654" max="12893" width="8.625" style="386" hidden="1"/>
    <col min="12894" max="12899" width="14.875" style="386" hidden="1"/>
    <col min="12900" max="12901" width="15.875" style="386" hidden="1"/>
    <col min="12902" max="12907" width="16.125" style="386" hidden="1"/>
    <col min="12908" max="12908" width="6.125" style="386" hidden="1"/>
    <col min="12909" max="12909" width="3" style="386" hidden="1"/>
    <col min="12910" max="13149" width="8.625" style="386" hidden="1"/>
    <col min="13150" max="13155" width="14.875" style="386" hidden="1"/>
    <col min="13156" max="13157" width="15.875" style="386" hidden="1"/>
    <col min="13158" max="13163" width="16.125" style="386" hidden="1"/>
    <col min="13164" max="13164" width="6.125" style="386" hidden="1"/>
    <col min="13165" max="13165" width="3" style="386" hidden="1"/>
    <col min="13166" max="13405" width="8.625" style="386" hidden="1"/>
    <col min="13406" max="13411" width="14.875" style="386" hidden="1"/>
    <col min="13412" max="13413" width="15.875" style="386" hidden="1"/>
    <col min="13414" max="13419" width="16.125" style="386" hidden="1"/>
    <col min="13420" max="13420" width="6.125" style="386" hidden="1"/>
    <col min="13421" max="13421" width="3" style="386" hidden="1"/>
    <col min="13422" max="13661" width="8.625" style="386" hidden="1"/>
    <col min="13662" max="13667" width="14.875" style="386" hidden="1"/>
    <col min="13668" max="13669" width="15.875" style="386" hidden="1"/>
    <col min="13670" max="13675" width="16.125" style="386" hidden="1"/>
    <col min="13676" max="13676" width="6.125" style="386" hidden="1"/>
    <col min="13677" max="13677" width="3" style="386" hidden="1"/>
    <col min="13678" max="13917" width="8.625" style="386" hidden="1"/>
    <col min="13918" max="13923" width="14.875" style="386" hidden="1"/>
    <col min="13924" max="13925" width="15.875" style="386" hidden="1"/>
    <col min="13926" max="13931" width="16.125" style="386" hidden="1"/>
    <col min="13932" max="13932" width="6.125" style="386" hidden="1"/>
    <col min="13933" max="13933" width="3" style="386" hidden="1"/>
    <col min="13934" max="14173" width="8.625" style="386" hidden="1"/>
    <col min="14174" max="14179" width="14.875" style="386" hidden="1"/>
    <col min="14180" max="14181" width="15.875" style="386" hidden="1"/>
    <col min="14182" max="14187" width="16.125" style="386" hidden="1"/>
    <col min="14188" max="14188" width="6.125" style="386" hidden="1"/>
    <col min="14189" max="14189" width="3" style="386" hidden="1"/>
    <col min="14190" max="14429" width="8.625" style="386" hidden="1"/>
    <col min="14430" max="14435" width="14.875" style="386" hidden="1"/>
    <col min="14436" max="14437" width="15.875" style="386" hidden="1"/>
    <col min="14438" max="14443" width="16.125" style="386" hidden="1"/>
    <col min="14444" max="14444" width="6.125" style="386" hidden="1"/>
    <col min="14445" max="14445" width="3" style="386" hidden="1"/>
    <col min="14446" max="14685" width="8.625" style="386" hidden="1"/>
    <col min="14686" max="14691" width="14.875" style="386" hidden="1"/>
    <col min="14692" max="14693" width="15.875" style="386" hidden="1"/>
    <col min="14694" max="14699" width="16.125" style="386" hidden="1"/>
    <col min="14700" max="14700" width="6.125" style="386" hidden="1"/>
    <col min="14701" max="14701" width="3" style="386" hidden="1"/>
    <col min="14702" max="14941" width="8.625" style="386" hidden="1"/>
    <col min="14942" max="14947" width="14.875" style="386" hidden="1"/>
    <col min="14948" max="14949" width="15.875" style="386" hidden="1"/>
    <col min="14950" max="14955" width="16.125" style="386" hidden="1"/>
    <col min="14956" max="14956" width="6.125" style="386" hidden="1"/>
    <col min="14957" max="14957" width="3" style="386" hidden="1"/>
    <col min="14958" max="15197" width="8.625" style="386" hidden="1"/>
    <col min="15198" max="15203" width="14.875" style="386" hidden="1"/>
    <col min="15204" max="15205" width="15.875" style="386" hidden="1"/>
    <col min="15206" max="15211" width="16.125" style="386" hidden="1"/>
    <col min="15212" max="15212" width="6.125" style="386" hidden="1"/>
    <col min="15213" max="15213" width="3" style="386" hidden="1"/>
    <col min="15214" max="15453" width="8.625" style="386" hidden="1"/>
    <col min="15454" max="15459" width="14.875" style="386" hidden="1"/>
    <col min="15460" max="15461" width="15.875" style="386" hidden="1"/>
    <col min="15462" max="15467" width="16.125" style="386" hidden="1"/>
    <col min="15468" max="15468" width="6.125" style="386" hidden="1"/>
    <col min="15469" max="15469" width="3" style="386" hidden="1"/>
    <col min="15470" max="15709" width="8.625" style="386" hidden="1"/>
    <col min="15710" max="15715" width="14.875" style="386" hidden="1"/>
    <col min="15716" max="15717" width="15.875" style="386" hidden="1"/>
    <col min="15718" max="15723" width="16.125" style="386" hidden="1"/>
    <col min="15724" max="15724" width="6.125" style="386" hidden="1"/>
    <col min="15725" max="15725" width="3" style="386" hidden="1"/>
    <col min="15726" max="15965" width="8.625" style="386" hidden="1"/>
    <col min="15966" max="15971" width="14.875" style="386" hidden="1"/>
    <col min="15972" max="15973" width="15.875" style="386" hidden="1"/>
    <col min="15974" max="15979" width="16.125" style="386" hidden="1"/>
    <col min="15980" max="15980" width="6.125" style="386" hidden="1"/>
    <col min="15981" max="15981" width="3" style="386" hidden="1"/>
    <col min="15982" max="16221" width="8.625" style="386" hidden="1"/>
    <col min="16222" max="16227" width="14.875" style="386" hidden="1"/>
    <col min="16228" max="16229" width="15.875" style="386" hidden="1"/>
    <col min="16230" max="16235" width="16.125" style="386" hidden="1"/>
    <col min="16236" max="16236" width="6.125" style="386" hidden="1"/>
    <col min="16237" max="16237" width="3" style="386" hidden="1"/>
    <col min="16238" max="16384" width="8.625" style="386" hidden="1"/>
  </cols>
  <sheetData>
    <row r="1" spans="1:143" ht="42.75" customHeight="1" x14ac:dyDescent="0.15">
      <c r="A1" s="423"/>
      <c r="B1" s="422"/>
      <c r="DD1" s="386"/>
      <c r="DE1" s="386"/>
    </row>
    <row r="2" spans="1:143" ht="25.5" customHeight="1" x14ac:dyDescent="0.15">
      <c r="A2" s="421"/>
      <c r="C2" s="421"/>
      <c r="O2" s="421"/>
      <c r="P2" s="421"/>
      <c r="Q2" s="421"/>
      <c r="R2" s="421"/>
      <c r="S2" s="421"/>
      <c r="T2" s="421"/>
      <c r="U2" s="421"/>
      <c r="V2" s="421"/>
      <c r="W2" s="421"/>
      <c r="X2" s="421"/>
      <c r="Y2" s="421"/>
      <c r="Z2" s="421"/>
      <c r="AA2" s="421"/>
      <c r="AB2" s="421"/>
      <c r="AC2" s="421"/>
      <c r="AD2" s="421"/>
      <c r="AE2" s="421"/>
      <c r="AF2" s="421"/>
      <c r="AG2" s="421"/>
      <c r="AH2" s="421"/>
      <c r="AI2" s="421"/>
      <c r="AU2" s="421"/>
      <c r="BG2" s="421"/>
      <c r="BS2" s="421"/>
      <c r="CE2" s="421"/>
      <c r="CQ2" s="421"/>
      <c r="DD2" s="386"/>
      <c r="DE2" s="386"/>
    </row>
    <row r="3" spans="1:143" ht="25.5" customHeight="1" x14ac:dyDescent="0.15">
      <c r="A3" s="421"/>
      <c r="C3" s="421"/>
      <c r="O3" s="421"/>
      <c r="P3" s="421"/>
      <c r="Q3" s="421"/>
      <c r="R3" s="421"/>
      <c r="S3" s="421"/>
      <c r="T3" s="421"/>
      <c r="U3" s="421"/>
      <c r="V3" s="421"/>
      <c r="W3" s="421"/>
      <c r="X3" s="421"/>
      <c r="Y3" s="421"/>
      <c r="Z3" s="421"/>
      <c r="AA3" s="421"/>
      <c r="AB3" s="421"/>
      <c r="AC3" s="421"/>
      <c r="AD3" s="421"/>
      <c r="AE3" s="421"/>
      <c r="AF3" s="421"/>
      <c r="AG3" s="421"/>
      <c r="AH3" s="421"/>
      <c r="AI3" s="421"/>
      <c r="AU3" s="421"/>
      <c r="BG3" s="421"/>
      <c r="BS3" s="421"/>
      <c r="CE3" s="421"/>
      <c r="CQ3" s="421"/>
      <c r="DD3" s="386"/>
      <c r="DE3" s="386"/>
    </row>
    <row r="4" spans="1:143" s="291" customFormat="1" ht="13.5" x14ac:dyDescent="0.15">
      <c r="A4" s="421"/>
      <c r="B4" s="421"/>
      <c r="C4" s="421"/>
      <c r="D4" s="421"/>
      <c r="E4" s="421"/>
      <c r="F4" s="421"/>
      <c r="G4" s="421"/>
      <c r="H4" s="421"/>
      <c r="I4" s="421"/>
      <c r="J4" s="421"/>
      <c r="K4" s="421"/>
      <c r="L4" s="421"/>
      <c r="M4" s="421"/>
      <c r="N4" s="421"/>
      <c r="O4" s="421"/>
      <c r="P4" s="421"/>
      <c r="Q4" s="421"/>
      <c r="R4" s="421"/>
      <c r="S4" s="421"/>
      <c r="T4" s="421"/>
      <c r="U4" s="421"/>
      <c r="V4" s="421"/>
      <c r="W4" s="421"/>
      <c r="X4" s="421"/>
      <c r="Y4" s="421"/>
      <c r="Z4" s="421"/>
      <c r="AA4" s="421"/>
      <c r="AB4" s="421"/>
      <c r="AC4" s="421"/>
      <c r="AD4" s="421"/>
      <c r="AE4" s="421"/>
      <c r="AF4" s="421"/>
      <c r="AG4" s="421"/>
      <c r="AH4" s="421"/>
      <c r="AI4" s="421"/>
      <c r="AJ4" s="421"/>
      <c r="AK4" s="421"/>
      <c r="AL4" s="421"/>
      <c r="AM4" s="421"/>
      <c r="AN4" s="421"/>
      <c r="AO4" s="421"/>
      <c r="AP4" s="421"/>
      <c r="AQ4" s="421"/>
      <c r="AR4" s="421"/>
      <c r="AS4" s="421"/>
      <c r="AT4" s="421"/>
      <c r="AU4" s="421"/>
      <c r="AV4" s="421"/>
      <c r="AW4" s="421"/>
      <c r="AX4" s="421"/>
      <c r="AY4" s="421"/>
      <c r="AZ4" s="421"/>
      <c r="BA4" s="421"/>
      <c r="BB4" s="421"/>
      <c r="BC4" s="421"/>
      <c r="BD4" s="421"/>
      <c r="BE4" s="421"/>
      <c r="BF4" s="421"/>
      <c r="BG4" s="421"/>
      <c r="BH4" s="421"/>
      <c r="BI4" s="421"/>
      <c r="BJ4" s="421"/>
      <c r="BK4" s="421"/>
      <c r="BL4" s="421"/>
      <c r="BM4" s="421"/>
      <c r="BN4" s="421"/>
      <c r="BO4" s="421"/>
      <c r="BP4" s="421"/>
      <c r="BQ4" s="421"/>
      <c r="BR4" s="421"/>
      <c r="BS4" s="421"/>
      <c r="BT4" s="421"/>
      <c r="BU4" s="421"/>
      <c r="BV4" s="421"/>
      <c r="BW4" s="421"/>
      <c r="BX4" s="421"/>
      <c r="BY4" s="421"/>
      <c r="BZ4" s="421"/>
      <c r="CA4" s="421"/>
      <c r="CB4" s="421"/>
      <c r="CC4" s="421"/>
      <c r="CD4" s="421"/>
      <c r="CE4" s="421"/>
      <c r="CF4" s="421"/>
      <c r="CG4" s="421"/>
      <c r="CH4" s="421"/>
      <c r="CI4" s="421"/>
      <c r="CJ4" s="421"/>
      <c r="CK4" s="421"/>
      <c r="CL4" s="421"/>
      <c r="CM4" s="421"/>
      <c r="CN4" s="421"/>
      <c r="CO4" s="421"/>
      <c r="CP4" s="421"/>
      <c r="CQ4" s="421"/>
      <c r="CR4" s="421"/>
      <c r="CS4" s="421"/>
      <c r="CT4" s="421"/>
      <c r="CU4" s="421"/>
      <c r="CV4" s="421"/>
      <c r="CW4" s="421"/>
      <c r="CX4" s="421"/>
      <c r="CY4" s="421"/>
      <c r="CZ4" s="421"/>
      <c r="DA4" s="421"/>
      <c r="DB4" s="421"/>
      <c r="DC4" s="421"/>
      <c r="DD4" s="421"/>
      <c r="DE4" s="421"/>
      <c r="DF4" s="292"/>
      <c r="DG4" s="292"/>
      <c r="DH4" s="292"/>
      <c r="DI4" s="292"/>
      <c r="DJ4" s="292"/>
      <c r="DK4" s="292"/>
      <c r="DL4" s="292"/>
      <c r="DM4" s="292"/>
      <c r="DN4" s="292"/>
      <c r="DO4" s="292"/>
      <c r="DP4" s="292"/>
      <c r="DQ4" s="292"/>
      <c r="DR4" s="292"/>
      <c r="DS4" s="292"/>
      <c r="DT4" s="292"/>
      <c r="DU4" s="292"/>
      <c r="DV4" s="292"/>
      <c r="DW4" s="292"/>
    </row>
    <row r="5" spans="1:143" s="291" customFormat="1" ht="13.5" x14ac:dyDescent="0.15">
      <c r="A5" s="421"/>
      <c r="B5" s="421"/>
      <c r="C5" s="421"/>
      <c r="D5" s="421"/>
      <c r="E5" s="421"/>
      <c r="F5" s="421"/>
      <c r="G5" s="421"/>
      <c r="H5" s="421"/>
      <c r="I5" s="421"/>
      <c r="J5" s="421"/>
      <c r="K5" s="421"/>
      <c r="L5" s="421"/>
      <c r="M5" s="421"/>
      <c r="N5" s="421"/>
      <c r="O5" s="421"/>
      <c r="P5" s="421"/>
      <c r="Q5" s="421"/>
      <c r="R5" s="421"/>
      <c r="S5" s="421"/>
      <c r="T5" s="421"/>
      <c r="U5" s="421"/>
      <c r="V5" s="421"/>
      <c r="W5" s="421"/>
      <c r="X5" s="421"/>
      <c r="Y5" s="421"/>
      <c r="Z5" s="421"/>
      <c r="AA5" s="421"/>
      <c r="AB5" s="421"/>
      <c r="AC5" s="421"/>
      <c r="AD5" s="421"/>
      <c r="AE5" s="421"/>
      <c r="AF5" s="421"/>
      <c r="AG5" s="421"/>
      <c r="AH5" s="421"/>
      <c r="AI5" s="421"/>
      <c r="AJ5" s="421"/>
      <c r="AK5" s="421"/>
      <c r="AL5" s="421"/>
      <c r="AM5" s="421"/>
      <c r="AN5" s="421"/>
      <c r="AO5" s="421"/>
      <c r="AP5" s="421"/>
      <c r="AQ5" s="421"/>
      <c r="AR5" s="421"/>
      <c r="AS5" s="421"/>
      <c r="AT5" s="421"/>
      <c r="AU5" s="421"/>
      <c r="AV5" s="421"/>
      <c r="AW5" s="421"/>
      <c r="AX5" s="421"/>
      <c r="AY5" s="421"/>
      <c r="AZ5" s="421"/>
      <c r="BA5" s="421"/>
      <c r="BB5" s="421"/>
      <c r="BC5" s="421"/>
      <c r="BD5" s="421"/>
      <c r="BE5" s="421"/>
      <c r="BF5" s="421"/>
      <c r="BG5" s="421"/>
      <c r="BH5" s="421"/>
      <c r="BI5" s="421"/>
      <c r="BJ5" s="421"/>
      <c r="BK5" s="421"/>
      <c r="BL5" s="421"/>
      <c r="BM5" s="421"/>
      <c r="BN5" s="421"/>
      <c r="BO5" s="421"/>
      <c r="BP5" s="421"/>
      <c r="BQ5" s="421"/>
      <c r="BR5" s="421"/>
      <c r="BS5" s="421"/>
      <c r="BT5" s="421"/>
      <c r="BU5" s="421"/>
      <c r="BV5" s="421"/>
      <c r="BW5" s="421"/>
      <c r="BX5" s="421"/>
      <c r="BY5" s="421"/>
      <c r="BZ5" s="421"/>
      <c r="CA5" s="421"/>
      <c r="CB5" s="421"/>
      <c r="CC5" s="421"/>
      <c r="CD5" s="421"/>
      <c r="CE5" s="421"/>
      <c r="CF5" s="421"/>
      <c r="CG5" s="421"/>
      <c r="CH5" s="421"/>
      <c r="CI5" s="421"/>
      <c r="CJ5" s="421"/>
      <c r="CK5" s="421"/>
      <c r="CL5" s="421"/>
      <c r="CM5" s="421"/>
      <c r="CN5" s="421"/>
      <c r="CO5" s="421"/>
      <c r="CP5" s="421"/>
      <c r="CQ5" s="421"/>
      <c r="CR5" s="421"/>
      <c r="CS5" s="421"/>
      <c r="CT5" s="421"/>
      <c r="CU5" s="421"/>
      <c r="CV5" s="421"/>
      <c r="CW5" s="421"/>
      <c r="CX5" s="421"/>
      <c r="CY5" s="421"/>
      <c r="CZ5" s="421"/>
      <c r="DA5" s="421"/>
      <c r="DB5" s="421"/>
      <c r="DC5" s="421"/>
      <c r="DD5" s="421"/>
      <c r="DE5" s="421"/>
      <c r="DF5" s="292"/>
      <c r="DG5" s="292"/>
      <c r="DH5" s="292"/>
      <c r="DI5" s="292"/>
      <c r="DJ5" s="292"/>
      <c r="DK5" s="292"/>
      <c r="DL5" s="292"/>
      <c r="DM5" s="292"/>
      <c r="DN5" s="292"/>
      <c r="DO5" s="292"/>
      <c r="DP5" s="292"/>
      <c r="DQ5" s="292"/>
      <c r="DR5" s="292"/>
      <c r="DS5" s="292"/>
      <c r="DT5" s="292"/>
      <c r="DU5" s="292"/>
      <c r="DV5" s="292"/>
      <c r="DW5" s="292"/>
    </row>
    <row r="6" spans="1:143" s="291" customFormat="1" ht="13.5" x14ac:dyDescent="0.15">
      <c r="A6" s="421"/>
      <c r="B6" s="421"/>
      <c r="C6" s="421"/>
      <c r="D6" s="421"/>
      <c r="E6" s="421"/>
      <c r="F6" s="421"/>
      <c r="G6" s="421"/>
      <c r="H6" s="421"/>
      <c r="I6" s="421"/>
      <c r="J6" s="421"/>
      <c r="K6" s="421"/>
      <c r="L6" s="421"/>
      <c r="M6" s="421"/>
      <c r="N6" s="421"/>
      <c r="O6" s="421"/>
      <c r="P6" s="421"/>
      <c r="Q6" s="421"/>
      <c r="R6" s="421"/>
      <c r="S6" s="421"/>
      <c r="T6" s="421"/>
      <c r="U6" s="421"/>
      <c r="V6" s="421"/>
      <c r="W6" s="421"/>
      <c r="X6" s="421"/>
      <c r="Y6" s="421"/>
      <c r="Z6" s="421"/>
      <c r="AA6" s="421"/>
      <c r="AB6" s="421"/>
      <c r="AC6" s="421"/>
      <c r="AD6" s="421"/>
      <c r="AE6" s="421"/>
      <c r="AF6" s="421"/>
      <c r="AG6" s="421"/>
      <c r="AH6" s="421"/>
      <c r="AI6" s="421"/>
      <c r="AJ6" s="421"/>
      <c r="AK6" s="421"/>
      <c r="AL6" s="421"/>
      <c r="AM6" s="421"/>
      <c r="AN6" s="421"/>
      <c r="AO6" s="421"/>
      <c r="AP6" s="421"/>
      <c r="AQ6" s="421"/>
      <c r="AR6" s="421"/>
      <c r="AS6" s="421"/>
      <c r="AT6" s="421"/>
      <c r="AU6" s="421"/>
      <c r="AV6" s="421"/>
      <c r="AW6" s="421"/>
      <c r="AX6" s="421"/>
      <c r="AY6" s="421"/>
      <c r="AZ6" s="421"/>
      <c r="BA6" s="421"/>
      <c r="BB6" s="421"/>
      <c r="BC6" s="421"/>
      <c r="BD6" s="421"/>
      <c r="BE6" s="421"/>
      <c r="BF6" s="421"/>
      <c r="BG6" s="421"/>
      <c r="BH6" s="421"/>
      <c r="BI6" s="421"/>
      <c r="BJ6" s="421"/>
      <c r="BK6" s="421"/>
      <c r="BL6" s="421"/>
      <c r="BM6" s="421"/>
      <c r="BN6" s="421"/>
      <c r="BO6" s="421"/>
      <c r="BP6" s="421"/>
      <c r="BQ6" s="421"/>
      <c r="BR6" s="421"/>
      <c r="BS6" s="421"/>
      <c r="BT6" s="421"/>
      <c r="BU6" s="421"/>
      <c r="BV6" s="421"/>
      <c r="BW6" s="421"/>
      <c r="BX6" s="421"/>
      <c r="BY6" s="421"/>
      <c r="BZ6" s="421"/>
      <c r="CA6" s="421"/>
      <c r="CB6" s="421"/>
      <c r="CC6" s="421"/>
      <c r="CD6" s="421"/>
      <c r="CE6" s="421"/>
      <c r="CF6" s="421"/>
      <c r="CG6" s="421"/>
      <c r="CH6" s="421"/>
      <c r="CI6" s="421"/>
      <c r="CJ6" s="421"/>
      <c r="CK6" s="421"/>
      <c r="CL6" s="421"/>
      <c r="CM6" s="421"/>
      <c r="CN6" s="421"/>
      <c r="CO6" s="421"/>
      <c r="CP6" s="421"/>
      <c r="CQ6" s="421"/>
      <c r="CR6" s="421"/>
      <c r="CS6" s="421"/>
      <c r="CT6" s="421"/>
      <c r="CU6" s="421"/>
      <c r="CV6" s="421"/>
      <c r="CW6" s="421"/>
      <c r="CX6" s="421"/>
      <c r="CY6" s="421"/>
      <c r="CZ6" s="421"/>
      <c r="DA6" s="421"/>
      <c r="DB6" s="421"/>
      <c r="DC6" s="421"/>
      <c r="DD6" s="421"/>
      <c r="DE6" s="421"/>
      <c r="DF6" s="292"/>
      <c r="DG6" s="292"/>
      <c r="DH6" s="292"/>
      <c r="DI6" s="292"/>
      <c r="DJ6" s="292"/>
      <c r="DK6" s="292"/>
      <c r="DL6" s="292"/>
      <c r="DM6" s="292"/>
      <c r="DN6" s="292"/>
      <c r="DO6" s="292"/>
      <c r="DP6" s="292"/>
      <c r="DQ6" s="292"/>
      <c r="DR6" s="292"/>
      <c r="DS6" s="292"/>
      <c r="DT6" s="292"/>
      <c r="DU6" s="292"/>
      <c r="DV6" s="292"/>
      <c r="DW6" s="292"/>
    </row>
    <row r="7" spans="1:143" s="291" customFormat="1" ht="13.5" x14ac:dyDescent="0.15">
      <c r="A7" s="421"/>
      <c r="B7" s="421"/>
      <c r="C7" s="421"/>
      <c r="D7" s="421"/>
      <c r="E7" s="421"/>
      <c r="F7" s="421"/>
      <c r="G7" s="421"/>
      <c r="H7" s="421"/>
      <c r="I7" s="421"/>
      <c r="J7" s="421"/>
      <c r="K7" s="421"/>
      <c r="L7" s="421"/>
      <c r="M7" s="421"/>
      <c r="N7" s="421"/>
      <c r="O7" s="421"/>
      <c r="P7" s="421"/>
      <c r="Q7" s="421"/>
      <c r="R7" s="421"/>
      <c r="S7" s="421"/>
      <c r="T7" s="421"/>
      <c r="U7" s="421"/>
      <c r="V7" s="421"/>
      <c r="W7" s="421"/>
      <c r="X7" s="421"/>
      <c r="Y7" s="421"/>
      <c r="Z7" s="421"/>
      <c r="AA7" s="421"/>
      <c r="AB7" s="421"/>
      <c r="AC7" s="421"/>
      <c r="AD7" s="421"/>
      <c r="AE7" s="421"/>
      <c r="AF7" s="421"/>
      <c r="AG7" s="421"/>
      <c r="AH7" s="421"/>
      <c r="AI7" s="421"/>
      <c r="AJ7" s="421"/>
      <c r="AK7" s="421"/>
      <c r="AL7" s="421"/>
      <c r="AM7" s="421"/>
      <c r="AN7" s="421"/>
      <c r="AO7" s="421"/>
      <c r="AP7" s="421"/>
      <c r="AQ7" s="421"/>
      <c r="AR7" s="421"/>
      <c r="AS7" s="421"/>
      <c r="AT7" s="421"/>
      <c r="AU7" s="421"/>
      <c r="AV7" s="421"/>
      <c r="AW7" s="421"/>
      <c r="AX7" s="421"/>
      <c r="AY7" s="421"/>
      <c r="AZ7" s="421"/>
      <c r="BA7" s="421"/>
      <c r="BB7" s="421"/>
      <c r="BC7" s="421"/>
      <c r="BD7" s="421"/>
      <c r="BE7" s="421"/>
      <c r="BF7" s="421"/>
      <c r="BG7" s="421"/>
      <c r="BH7" s="421"/>
      <c r="BI7" s="421"/>
      <c r="BJ7" s="421"/>
      <c r="BK7" s="421"/>
      <c r="BL7" s="421"/>
      <c r="BM7" s="421"/>
      <c r="BN7" s="421"/>
      <c r="BO7" s="421"/>
      <c r="BP7" s="421"/>
      <c r="BQ7" s="421"/>
      <c r="BR7" s="421"/>
      <c r="BS7" s="421"/>
      <c r="BT7" s="421"/>
      <c r="BU7" s="421"/>
      <c r="BV7" s="421"/>
      <c r="BW7" s="421"/>
      <c r="BX7" s="421"/>
      <c r="BY7" s="421"/>
      <c r="BZ7" s="421"/>
      <c r="CA7" s="421"/>
      <c r="CB7" s="421"/>
      <c r="CC7" s="421"/>
      <c r="CD7" s="421"/>
      <c r="CE7" s="421"/>
      <c r="CF7" s="421"/>
      <c r="CG7" s="421"/>
      <c r="CH7" s="421"/>
      <c r="CI7" s="421"/>
      <c r="CJ7" s="421"/>
      <c r="CK7" s="421"/>
      <c r="CL7" s="421"/>
      <c r="CM7" s="421"/>
      <c r="CN7" s="421"/>
      <c r="CO7" s="421"/>
      <c r="CP7" s="421"/>
      <c r="CQ7" s="421"/>
      <c r="CR7" s="421"/>
      <c r="CS7" s="421"/>
      <c r="CT7" s="421"/>
      <c r="CU7" s="421"/>
      <c r="CV7" s="421"/>
      <c r="CW7" s="421"/>
      <c r="CX7" s="421"/>
      <c r="CY7" s="421"/>
      <c r="CZ7" s="421"/>
      <c r="DA7" s="421"/>
      <c r="DB7" s="421"/>
      <c r="DC7" s="421"/>
      <c r="DD7" s="421"/>
      <c r="DE7" s="421"/>
      <c r="DF7" s="292"/>
      <c r="DG7" s="292"/>
      <c r="DH7" s="292"/>
      <c r="DI7" s="292"/>
      <c r="DJ7" s="292"/>
      <c r="DK7" s="292"/>
      <c r="DL7" s="292"/>
      <c r="DM7" s="292"/>
      <c r="DN7" s="292"/>
      <c r="DO7" s="292"/>
      <c r="DP7" s="292"/>
      <c r="DQ7" s="292"/>
      <c r="DR7" s="292"/>
      <c r="DS7" s="292"/>
      <c r="DT7" s="292"/>
      <c r="DU7" s="292"/>
      <c r="DV7" s="292"/>
      <c r="DW7" s="292"/>
    </row>
    <row r="8" spans="1:143" s="291" customFormat="1" ht="13.5" x14ac:dyDescent="0.15">
      <c r="A8" s="421"/>
      <c r="B8" s="421"/>
      <c r="C8" s="421"/>
      <c r="D8" s="421"/>
      <c r="E8" s="421"/>
      <c r="F8" s="421"/>
      <c r="G8" s="421"/>
      <c r="H8" s="421"/>
      <c r="I8" s="421"/>
      <c r="J8" s="421"/>
      <c r="K8" s="421"/>
      <c r="L8" s="421"/>
      <c r="M8" s="421"/>
      <c r="N8" s="421"/>
      <c r="O8" s="421"/>
      <c r="P8" s="421"/>
      <c r="Q8" s="421"/>
      <c r="R8" s="421"/>
      <c r="S8" s="421"/>
      <c r="T8" s="421"/>
      <c r="U8" s="421"/>
      <c r="V8" s="421"/>
      <c r="W8" s="421"/>
      <c r="X8" s="421"/>
      <c r="Y8" s="421"/>
      <c r="Z8" s="421"/>
      <c r="AA8" s="421"/>
      <c r="AB8" s="421"/>
      <c r="AC8" s="421"/>
      <c r="AD8" s="421"/>
      <c r="AE8" s="421"/>
      <c r="AF8" s="421"/>
      <c r="AG8" s="421"/>
      <c r="AH8" s="421"/>
      <c r="AI8" s="421"/>
      <c r="AJ8" s="421"/>
      <c r="AK8" s="421"/>
      <c r="AL8" s="421"/>
      <c r="AM8" s="421"/>
      <c r="AN8" s="421"/>
      <c r="AO8" s="421"/>
      <c r="AP8" s="421"/>
      <c r="AQ8" s="421"/>
      <c r="AR8" s="421"/>
      <c r="AS8" s="421"/>
      <c r="AT8" s="421"/>
      <c r="AU8" s="421"/>
      <c r="AV8" s="421"/>
      <c r="AW8" s="421"/>
      <c r="AX8" s="421"/>
      <c r="AY8" s="421"/>
      <c r="AZ8" s="421"/>
      <c r="BA8" s="421"/>
      <c r="BB8" s="421"/>
      <c r="BC8" s="421"/>
      <c r="BD8" s="421"/>
      <c r="BE8" s="421"/>
      <c r="BF8" s="421"/>
      <c r="BG8" s="421"/>
      <c r="BH8" s="421"/>
      <c r="BI8" s="421"/>
      <c r="BJ8" s="421"/>
      <c r="BK8" s="421"/>
      <c r="BL8" s="421"/>
      <c r="BM8" s="421"/>
      <c r="BN8" s="421"/>
      <c r="BO8" s="421"/>
      <c r="BP8" s="421"/>
      <c r="BQ8" s="421"/>
      <c r="BR8" s="421"/>
      <c r="BS8" s="421"/>
      <c r="BT8" s="421"/>
      <c r="BU8" s="421"/>
      <c r="BV8" s="421"/>
      <c r="BW8" s="421"/>
      <c r="BX8" s="421"/>
      <c r="BY8" s="421"/>
      <c r="BZ8" s="421"/>
      <c r="CA8" s="421"/>
      <c r="CB8" s="421"/>
      <c r="CC8" s="421"/>
      <c r="CD8" s="421"/>
      <c r="CE8" s="421"/>
      <c r="CF8" s="421"/>
      <c r="CG8" s="421"/>
      <c r="CH8" s="421"/>
      <c r="CI8" s="421"/>
      <c r="CJ8" s="421"/>
      <c r="CK8" s="421"/>
      <c r="CL8" s="421"/>
      <c r="CM8" s="421"/>
      <c r="CN8" s="421"/>
      <c r="CO8" s="421"/>
      <c r="CP8" s="421"/>
      <c r="CQ8" s="421"/>
      <c r="CR8" s="421"/>
      <c r="CS8" s="421"/>
      <c r="CT8" s="421"/>
      <c r="CU8" s="421"/>
      <c r="CV8" s="421"/>
      <c r="CW8" s="421"/>
      <c r="CX8" s="421"/>
      <c r="CY8" s="421"/>
      <c r="CZ8" s="421"/>
      <c r="DA8" s="421"/>
      <c r="DB8" s="421"/>
      <c r="DC8" s="421"/>
      <c r="DD8" s="421"/>
      <c r="DE8" s="421"/>
      <c r="DF8" s="292"/>
      <c r="DG8" s="292"/>
      <c r="DH8" s="292"/>
      <c r="DI8" s="292"/>
      <c r="DJ8" s="292"/>
      <c r="DK8" s="292"/>
      <c r="DL8" s="292"/>
      <c r="DM8" s="292"/>
      <c r="DN8" s="292"/>
      <c r="DO8" s="292"/>
      <c r="DP8" s="292"/>
      <c r="DQ8" s="292"/>
      <c r="DR8" s="292"/>
      <c r="DS8" s="292"/>
      <c r="DT8" s="292"/>
      <c r="DU8" s="292"/>
      <c r="DV8" s="292"/>
      <c r="DW8" s="292"/>
    </row>
    <row r="9" spans="1:143" s="291" customFormat="1" ht="13.5" x14ac:dyDescent="0.15">
      <c r="A9" s="421"/>
      <c r="B9" s="421"/>
      <c r="C9" s="421"/>
      <c r="D9" s="421"/>
      <c r="E9" s="421"/>
      <c r="F9" s="421"/>
      <c r="G9" s="421"/>
      <c r="H9" s="421"/>
      <c r="I9" s="421"/>
      <c r="J9" s="421"/>
      <c r="K9" s="421"/>
      <c r="L9" s="421"/>
      <c r="M9" s="421"/>
      <c r="N9" s="421"/>
      <c r="O9" s="421"/>
      <c r="P9" s="421"/>
      <c r="Q9" s="421"/>
      <c r="R9" s="421"/>
      <c r="S9" s="421"/>
      <c r="T9" s="421"/>
      <c r="U9" s="421"/>
      <c r="V9" s="421"/>
      <c r="W9" s="421"/>
      <c r="X9" s="421"/>
      <c r="Y9" s="421"/>
      <c r="Z9" s="421"/>
      <c r="AA9" s="421"/>
      <c r="AB9" s="421"/>
      <c r="AC9" s="421"/>
      <c r="AD9" s="421"/>
      <c r="AE9" s="421"/>
      <c r="AF9" s="421"/>
      <c r="AG9" s="421"/>
      <c r="AH9" s="421"/>
      <c r="AI9" s="421"/>
      <c r="AJ9" s="421"/>
      <c r="AK9" s="421"/>
      <c r="AL9" s="421"/>
      <c r="AM9" s="421"/>
      <c r="AN9" s="421"/>
      <c r="AO9" s="421"/>
      <c r="AP9" s="421"/>
      <c r="AQ9" s="421"/>
      <c r="AR9" s="421"/>
      <c r="AS9" s="421"/>
      <c r="AT9" s="421"/>
      <c r="AU9" s="421"/>
      <c r="AV9" s="421"/>
      <c r="AW9" s="421"/>
      <c r="AX9" s="421"/>
      <c r="AY9" s="421"/>
      <c r="AZ9" s="421"/>
      <c r="BA9" s="421"/>
      <c r="BB9" s="421"/>
      <c r="BC9" s="421"/>
      <c r="BD9" s="421"/>
      <c r="BE9" s="421"/>
      <c r="BF9" s="421"/>
      <c r="BG9" s="421"/>
      <c r="BH9" s="421"/>
      <c r="BI9" s="421"/>
      <c r="BJ9" s="421"/>
      <c r="BK9" s="421"/>
      <c r="BL9" s="421"/>
      <c r="BM9" s="421"/>
      <c r="BN9" s="421"/>
      <c r="BO9" s="421"/>
      <c r="BP9" s="421"/>
      <c r="BQ9" s="421"/>
      <c r="BR9" s="421"/>
      <c r="BS9" s="421"/>
      <c r="BT9" s="421"/>
      <c r="BU9" s="421"/>
      <c r="BV9" s="421"/>
      <c r="BW9" s="421"/>
      <c r="BX9" s="421"/>
      <c r="BY9" s="421"/>
      <c r="BZ9" s="421"/>
      <c r="CA9" s="421"/>
      <c r="CB9" s="421"/>
      <c r="CC9" s="421"/>
      <c r="CD9" s="421"/>
      <c r="CE9" s="421"/>
      <c r="CF9" s="421"/>
      <c r="CG9" s="421"/>
      <c r="CH9" s="421"/>
      <c r="CI9" s="421"/>
      <c r="CJ9" s="421"/>
      <c r="CK9" s="421"/>
      <c r="CL9" s="421"/>
      <c r="CM9" s="421"/>
      <c r="CN9" s="421"/>
      <c r="CO9" s="421"/>
      <c r="CP9" s="421"/>
      <c r="CQ9" s="421"/>
      <c r="CR9" s="421"/>
      <c r="CS9" s="421"/>
      <c r="CT9" s="421"/>
      <c r="CU9" s="421"/>
      <c r="CV9" s="421"/>
      <c r="CW9" s="421"/>
      <c r="CX9" s="421"/>
      <c r="CY9" s="421"/>
      <c r="CZ9" s="421"/>
      <c r="DA9" s="421"/>
      <c r="DB9" s="421"/>
      <c r="DC9" s="421"/>
      <c r="DD9" s="421"/>
      <c r="DE9" s="421"/>
      <c r="DF9" s="292"/>
      <c r="DG9" s="292"/>
      <c r="DH9" s="292"/>
      <c r="DI9" s="292"/>
      <c r="DJ9" s="292"/>
      <c r="DK9" s="292"/>
      <c r="DL9" s="292"/>
      <c r="DM9" s="292"/>
      <c r="DN9" s="292"/>
      <c r="DO9" s="292"/>
      <c r="DP9" s="292"/>
      <c r="DQ9" s="292"/>
      <c r="DR9" s="292"/>
      <c r="DS9" s="292"/>
      <c r="DT9" s="292"/>
      <c r="DU9" s="292"/>
      <c r="DV9" s="292"/>
      <c r="DW9" s="292"/>
    </row>
    <row r="10" spans="1:143" s="291" customFormat="1" ht="13.5" x14ac:dyDescent="0.15">
      <c r="A10" s="421"/>
      <c r="B10" s="421"/>
      <c r="C10" s="421"/>
      <c r="D10" s="421"/>
      <c r="E10" s="421"/>
      <c r="F10" s="421"/>
      <c r="G10" s="421"/>
      <c r="H10" s="421"/>
      <c r="I10" s="421"/>
      <c r="J10" s="421"/>
      <c r="K10" s="421"/>
      <c r="L10" s="421"/>
      <c r="M10" s="421"/>
      <c r="N10" s="421"/>
      <c r="O10" s="421"/>
      <c r="P10" s="421"/>
      <c r="Q10" s="421"/>
      <c r="R10" s="421"/>
      <c r="S10" s="421"/>
      <c r="T10" s="421"/>
      <c r="U10" s="421"/>
      <c r="V10" s="421"/>
      <c r="W10" s="421"/>
      <c r="X10" s="421"/>
      <c r="Y10" s="421"/>
      <c r="Z10" s="421"/>
      <c r="AA10" s="421"/>
      <c r="AB10" s="421"/>
      <c r="AC10" s="421"/>
      <c r="AD10" s="421"/>
      <c r="AE10" s="421"/>
      <c r="AF10" s="421"/>
      <c r="AG10" s="421"/>
      <c r="AH10" s="421"/>
      <c r="AI10" s="421"/>
      <c r="AJ10" s="421"/>
      <c r="AK10" s="421"/>
      <c r="AL10" s="421"/>
      <c r="AM10" s="421"/>
      <c r="AN10" s="421"/>
      <c r="AO10" s="421"/>
      <c r="AP10" s="421"/>
      <c r="AQ10" s="421"/>
      <c r="AR10" s="421"/>
      <c r="AS10" s="421"/>
      <c r="AT10" s="421"/>
      <c r="AU10" s="421"/>
      <c r="AV10" s="421"/>
      <c r="AW10" s="421"/>
      <c r="AX10" s="421"/>
      <c r="AY10" s="421"/>
      <c r="AZ10" s="421"/>
      <c r="BA10" s="421"/>
      <c r="BB10" s="421"/>
      <c r="BC10" s="421"/>
      <c r="BD10" s="421"/>
      <c r="BE10" s="421"/>
      <c r="BF10" s="421"/>
      <c r="BG10" s="421"/>
      <c r="BH10" s="421"/>
      <c r="BI10" s="421"/>
      <c r="BJ10" s="421"/>
      <c r="BK10" s="421"/>
      <c r="BL10" s="421"/>
      <c r="BM10" s="421"/>
      <c r="BN10" s="421"/>
      <c r="BO10" s="421"/>
      <c r="BP10" s="421"/>
      <c r="BQ10" s="421"/>
      <c r="BR10" s="421"/>
      <c r="BS10" s="421"/>
      <c r="BT10" s="421"/>
      <c r="BU10" s="421"/>
      <c r="BV10" s="421"/>
      <c r="BW10" s="421"/>
      <c r="BX10" s="421"/>
      <c r="BY10" s="421"/>
      <c r="BZ10" s="421"/>
      <c r="CA10" s="421"/>
      <c r="CB10" s="421"/>
      <c r="CC10" s="421"/>
      <c r="CD10" s="421"/>
      <c r="CE10" s="421"/>
      <c r="CF10" s="421"/>
      <c r="CG10" s="421"/>
      <c r="CH10" s="421"/>
      <c r="CI10" s="421"/>
      <c r="CJ10" s="421"/>
      <c r="CK10" s="421"/>
      <c r="CL10" s="421"/>
      <c r="CM10" s="421"/>
      <c r="CN10" s="421"/>
      <c r="CO10" s="421"/>
      <c r="CP10" s="421"/>
      <c r="CQ10" s="421"/>
      <c r="CR10" s="421"/>
      <c r="CS10" s="421"/>
      <c r="CT10" s="421"/>
      <c r="CU10" s="421"/>
      <c r="CV10" s="421"/>
      <c r="CW10" s="421"/>
      <c r="CX10" s="421"/>
      <c r="CY10" s="421"/>
      <c r="CZ10" s="421"/>
      <c r="DA10" s="421"/>
      <c r="DB10" s="421"/>
      <c r="DC10" s="421"/>
      <c r="DD10" s="421"/>
      <c r="DE10" s="421"/>
      <c r="DF10" s="292"/>
      <c r="DG10" s="292"/>
      <c r="DH10" s="292"/>
      <c r="DI10" s="292"/>
      <c r="DJ10" s="292"/>
      <c r="DK10" s="292"/>
      <c r="DL10" s="292"/>
      <c r="DM10" s="292"/>
      <c r="DN10" s="292"/>
      <c r="DO10" s="292"/>
      <c r="DP10" s="292"/>
      <c r="DQ10" s="292"/>
      <c r="DR10" s="292"/>
      <c r="DS10" s="292"/>
      <c r="DT10" s="292"/>
      <c r="DU10" s="292"/>
      <c r="DV10" s="292"/>
      <c r="DW10" s="292"/>
      <c r="EM10" s="291" t="s">
        <v>612</v>
      </c>
    </row>
    <row r="11" spans="1:143" s="291" customFormat="1" ht="13.5" x14ac:dyDescent="0.15">
      <c r="A11" s="421"/>
      <c r="B11" s="421"/>
      <c r="C11" s="421"/>
      <c r="D11" s="421"/>
      <c r="E11" s="421"/>
      <c r="F11" s="421"/>
      <c r="G11" s="421"/>
      <c r="H11" s="421"/>
      <c r="I11" s="421"/>
      <c r="J11" s="421"/>
      <c r="K11" s="421"/>
      <c r="L11" s="421"/>
      <c r="M11" s="421"/>
      <c r="N11" s="421"/>
      <c r="O11" s="421"/>
      <c r="P11" s="421"/>
      <c r="Q11" s="421"/>
      <c r="R11" s="421"/>
      <c r="S11" s="421"/>
      <c r="T11" s="421"/>
      <c r="U11" s="421"/>
      <c r="V11" s="421"/>
      <c r="W11" s="421"/>
      <c r="X11" s="421"/>
      <c r="Y11" s="421"/>
      <c r="Z11" s="421"/>
      <c r="AA11" s="421"/>
      <c r="AB11" s="421"/>
      <c r="AC11" s="421"/>
      <c r="AD11" s="421"/>
      <c r="AE11" s="421"/>
      <c r="AF11" s="421"/>
      <c r="AG11" s="421"/>
      <c r="AH11" s="421"/>
      <c r="AI11" s="421"/>
      <c r="AJ11" s="421"/>
      <c r="AK11" s="421"/>
      <c r="AL11" s="421"/>
      <c r="AM11" s="421"/>
      <c r="AN11" s="421"/>
      <c r="AO11" s="421"/>
      <c r="AP11" s="421"/>
      <c r="AQ11" s="421"/>
      <c r="AR11" s="421"/>
      <c r="AS11" s="421"/>
      <c r="AT11" s="421"/>
      <c r="AU11" s="421"/>
      <c r="AV11" s="421"/>
      <c r="AW11" s="421"/>
      <c r="AX11" s="421"/>
      <c r="AY11" s="421"/>
      <c r="AZ11" s="421"/>
      <c r="BA11" s="421"/>
      <c r="BB11" s="421"/>
      <c r="BC11" s="421"/>
      <c r="BD11" s="421"/>
      <c r="BE11" s="421"/>
      <c r="BF11" s="421"/>
      <c r="BG11" s="421"/>
      <c r="BH11" s="421"/>
      <c r="BI11" s="421"/>
      <c r="BJ11" s="421"/>
      <c r="BK11" s="421"/>
      <c r="BL11" s="421"/>
      <c r="BM11" s="421"/>
      <c r="BN11" s="421"/>
      <c r="BO11" s="421"/>
      <c r="BP11" s="421"/>
      <c r="BQ11" s="421"/>
      <c r="BR11" s="421"/>
      <c r="BS11" s="421"/>
      <c r="BT11" s="421"/>
      <c r="BU11" s="421"/>
      <c r="BV11" s="421"/>
      <c r="BW11" s="421"/>
      <c r="BX11" s="421"/>
      <c r="BY11" s="421"/>
      <c r="BZ11" s="421"/>
      <c r="CA11" s="421"/>
      <c r="CB11" s="421"/>
      <c r="CC11" s="421"/>
      <c r="CD11" s="421"/>
      <c r="CE11" s="421"/>
      <c r="CF11" s="421"/>
      <c r="CG11" s="421"/>
      <c r="CH11" s="421"/>
      <c r="CI11" s="421"/>
      <c r="CJ11" s="421"/>
      <c r="CK11" s="421"/>
      <c r="CL11" s="421"/>
      <c r="CM11" s="421"/>
      <c r="CN11" s="421"/>
      <c r="CO11" s="421"/>
      <c r="CP11" s="421"/>
      <c r="CQ11" s="421"/>
      <c r="CR11" s="421"/>
      <c r="CS11" s="421"/>
      <c r="CT11" s="421"/>
      <c r="CU11" s="421"/>
      <c r="CV11" s="421"/>
      <c r="CW11" s="421"/>
      <c r="CX11" s="421"/>
      <c r="CY11" s="421"/>
      <c r="CZ11" s="421"/>
      <c r="DA11" s="421"/>
      <c r="DB11" s="421"/>
      <c r="DC11" s="421"/>
      <c r="DD11" s="421"/>
      <c r="DE11" s="421"/>
      <c r="DF11" s="292"/>
      <c r="DG11" s="292"/>
      <c r="DH11" s="292"/>
      <c r="DI11" s="292"/>
      <c r="DJ11" s="292"/>
      <c r="DK11" s="292"/>
      <c r="DL11" s="292"/>
      <c r="DM11" s="292"/>
      <c r="DN11" s="292"/>
      <c r="DO11" s="292"/>
      <c r="DP11" s="292"/>
      <c r="DQ11" s="292"/>
      <c r="DR11" s="292"/>
      <c r="DS11" s="292"/>
      <c r="DT11" s="292"/>
      <c r="DU11" s="292"/>
      <c r="DV11" s="292"/>
      <c r="DW11" s="292"/>
    </row>
    <row r="12" spans="1:143" s="291" customFormat="1" ht="13.5" x14ac:dyDescent="0.15">
      <c r="A12" s="421"/>
      <c r="B12" s="421"/>
      <c r="C12" s="421"/>
      <c r="D12" s="421"/>
      <c r="E12" s="421"/>
      <c r="F12" s="421"/>
      <c r="G12" s="421"/>
      <c r="H12" s="421"/>
      <c r="I12" s="421"/>
      <c r="J12" s="421"/>
      <c r="K12" s="421"/>
      <c r="L12" s="421"/>
      <c r="M12" s="421"/>
      <c r="N12" s="421"/>
      <c r="O12" s="421"/>
      <c r="P12" s="421"/>
      <c r="Q12" s="421"/>
      <c r="R12" s="421"/>
      <c r="S12" s="421"/>
      <c r="T12" s="421"/>
      <c r="U12" s="421"/>
      <c r="V12" s="421"/>
      <c r="W12" s="421"/>
      <c r="X12" s="421"/>
      <c r="Y12" s="421"/>
      <c r="Z12" s="421"/>
      <c r="AA12" s="421"/>
      <c r="AB12" s="421"/>
      <c r="AC12" s="421"/>
      <c r="AD12" s="421"/>
      <c r="AE12" s="421"/>
      <c r="AF12" s="421"/>
      <c r="AG12" s="421"/>
      <c r="AH12" s="421"/>
      <c r="AI12" s="421"/>
      <c r="AJ12" s="421"/>
      <c r="AK12" s="421"/>
      <c r="AL12" s="421"/>
      <c r="AM12" s="421"/>
      <c r="AN12" s="421"/>
      <c r="AO12" s="421"/>
      <c r="AP12" s="421"/>
      <c r="AQ12" s="421"/>
      <c r="AR12" s="421"/>
      <c r="AS12" s="421"/>
      <c r="AT12" s="421"/>
      <c r="AU12" s="421"/>
      <c r="AV12" s="421"/>
      <c r="AW12" s="421"/>
      <c r="AX12" s="421"/>
      <c r="AY12" s="421"/>
      <c r="AZ12" s="421"/>
      <c r="BA12" s="421"/>
      <c r="BB12" s="421"/>
      <c r="BC12" s="421"/>
      <c r="BD12" s="421"/>
      <c r="BE12" s="421"/>
      <c r="BF12" s="421"/>
      <c r="BG12" s="421"/>
      <c r="BH12" s="421"/>
      <c r="BI12" s="421"/>
      <c r="BJ12" s="421"/>
      <c r="BK12" s="421"/>
      <c r="BL12" s="421"/>
      <c r="BM12" s="421"/>
      <c r="BN12" s="421"/>
      <c r="BO12" s="421"/>
      <c r="BP12" s="421"/>
      <c r="BQ12" s="421"/>
      <c r="BR12" s="421"/>
      <c r="BS12" s="421"/>
      <c r="BT12" s="421"/>
      <c r="BU12" s="421"/>
      <c r="BV12" s="421"/>
      <c r="BW12" s="421"/>
      <c r="BX12" s="421"/>
      <c r="BY12" s="421"/>
      <c r="BZ12" s="421"/>
      <c r="CA12" s="421"/>
      <c r="CB12" s="421"/>
      <c r="CC12" s="421"/>
      <c r="CD12" s="421"/>
      <c r="CE12" s="421"/>
      <c r="CF12" s="421"/>
      <c r="CG12" s="421"/>
      <c r="CH12" s="421"/>
      <c r="CI12" s="421"/>
      <c r="CJ12" s="421"/>
      <c r="CK12" s="421"/>
      <c r="CL12" s="421"/>
      <c r="CM12" s="421"/>
      <c r="CN12" s="421"/>
      <c r="CO12" s="421"/>
      <c r="CP12" s="421"/>
      <c r="CQ12" s="421"/>
      <c r="CR12" s="421"/>
      <c r="CS12" s="421"/>
      <c r="CT12" s="421"/>
      <c r="CU12" s="421"/>
      <c r="CV12" s="421"/>
      <c r="CW12" s="421"/>
      <c r="CX12" s="421"/>
      <c r="CY12" s="421"/>
      <c r="CZ12" s="421"/>
      <c r="DA12" s="421"/>
      <c r="DB12" s="421"/>
      <c r="DC12" s="421"/>
      <c r="DD12" s="421"/>
      <c r="DE12" s="421"/>
      <c r="DF12" s="292"/>
      <c r="DG12" s="292"/>
      <c r="DH12" s="292"/>
      <c r="DI12" s="292"/>
      <c r="DJ12" s="292"/>
      <c r="DK12" s="292"/>
      <c r="DL12" s="292"/>
      <c r="DM12" s="292"/>
      <c r="DN12" s="292"/>
      <c r="DO12" s="292"/>
      <c r="DP12" s="292"/>
      <c r="DQ12" s="292"/>
      <c r="DR12" s="292"/>
      <c r="DS12" s="292"/>
      <c r="DT12" s="292"/>
      <c r="DU12" s="292"/>
      <c r="DV12" s="292"/>
      <c r="DW12" s="292"/>
      <c r="EM12" s="291" t="s">
        <v>612</v>
      </c>
    </row>
    <row r="13" spans="1:143" s="291" customFormat="1" ht="13.5" x14ac:dyDescent="0.15">
      <c r="A13" s="421"/>
      <c r="B13" s="421"/>
      <c r="C13" s="421"/>
      <c r="D13" s="421"/>
      <c r="E13" s="421"/>
      <c r="F13" s="421"/>
      <c r="G13" s="421"/>
      <c r="H13" s="421"/>
      <c r="I13" s="421"/>
      <c r="J13" s="421"/>
      <c r="K13" s="421"/>
      <c r="L13" s="421"/>
      <c r="M13" s="421"/>
      <c r="N13" s="421"/>
      <c r="O13" s="421"/>
      <c r="P13" s="421"/>
      <c r="Q13" s="421"/>
      <c r="R13" s="421"/>
      <c r="S13" s="421"/>
      <c r="T13" s="421"/>
      <c r="U13" s="421"/>
      <c r="V13" s="421"/>
      <c r="W13" s="421"/>
      <c r="X13" s="421"/>
      <c r="Y13" s="421"/>
      <c r="Z13" s="421"/>
      <c r="AA13" s="421"/>
      <c r="AB13" s="421"/>
      <c r="AC13" s="421"/>
      <c r="AD13" s="421"/>
      <c r="AE13" s="421"/>
      <c r="AF13" s="421"/>
      <c r="AG13" s="421"/>
      <c r="AH13" s="421"/>
      <c r="AI13" s="421"/>
      <c r="AJ13" s="421"/>
      <c r="AK13" s="421"/>
      <c r="AL13" s="421"/>
      <c r="AM13" s="421"/>
      <c r="AN13" s="421"/>
      <c r="AO13" s="421"/>
      <c r="AP13" s="421"/>
      <c r="AQ13" s="421"/>
      <c r="AR13" s="421"/>
      <c r="AS13" s="421"/>
      <c r="AT13" s="421"/>
      <c r="AU13" s="421"/>
      <c r="AV13" s="421"/>
      <c r="AW13" s="421"/>
      <c r="AX13" s="421"/>
      <c r="AY13" s="421"/>
      <c r="AZ13" s="421"/>
      <c r="BA13" s="421"/>
      <c r="BB13" s="421"/>
      <c r="BC13" s="421"/>
      <c r="BD13" s="421"/>
      <c r="BE13" s="421"/>
      <c r="BF13" s="421"/>
      <c r="BG13" s="421"/>
      <c r="BH13" s="421"/>
      <c r="BI13" s="421"/>
      <c r="BJ13" s="421"/>
      <c r="BK13" s="421"/>
      <c r="BL13" s="421"/>
      <c r="BM13" s="421"/>
      <c r="BN13" s="421"/>
      <c r="BO13" s="421"/>
      <c r="BP13" s="421"/>
      <c r="BQ13" s="421"/>
      <c r="BR13" s="421"/>
      <c r="BS13" s="421"/>
      <c r="BT13" s="421"/>
      <c r="BU13" s="421"/>
      <c r="BV13" s="421"/>
      <c r="BW13" s="421"/>
      <c r="BX13" s="421"/>
      <c r="BY13" s="421"/>
      <c r="BZ13" s="421"/>
      <c r="CA13" s="421"/>
      <c r="CB13" s="421"/>
      <c r="CC13" s="421"/>
      <c r="CD13" s="421"/>
      <c r="CE13" s="421"/>
      <c r="CF13" s="421"/>
      <c r="CG13" s="421"/>
      <c r="CH13" s="421"/>
      <c r="CI13" s="421"/>
      <c r="CJ13" s="421"/>
      <c r="CK13" s="421"/>
      <c r="CL13" s="421"/>
      <c r="CM13" s="421"/>
      <c r="CN13" s="421"/>
      <c r="CO13" s="421"/>
      <c r="CP13" s="421"/>
      <c r="CQ13" s="421"/>
      <c r="CR13" s="421"/>
      <c r="CS13" s="421"/>
      <c r="CT13" s="421"/>
      <c r="CU13" s="421"/>
      <c r="CV13" s="421"/>
      <c r="CW13" s="421"/>
      <c r="CX13" s="421"/>
      <c r="CY13" s="421"/>
      <c r="CZ13" s="421"/>
      <c r="DA13" s="421"/>
      <c r="DB13" s="421"/>
      <c r="DC13" s="421"/>
      <c r="DD13" s="421"/>
      <c r="DE13" s="421"/>
      <c r="DF13" s="292"/>
      <c r="DG13" s="292"/>
      <c r="DH13" s="292"/>
      <c r="DI13" s="292"/>
      <c r="DJ13" s="292"/>
      <c r="DK13" s="292"/>
      <c r="DL13" s="292"/>
      <c r="DM13" s="292"/>
      <c r="DN13" s="292"/>
      <c r="DO13" s="292"/>
      <c r="DP13" s="292"/>
      <c r="DQ13" s="292"/>
      <c r="DR13" s="292"/>
      <c r="DS13" s="292"/>
      <c r="DT13" s="292"/>
      <c r="DU13" s="292"/>
      <c r="DV13" s="292"/>
      <c r="DW13" s="292"/>
    </row>
    <row r="14" spans="1:143" s="291" customFormat="1" ht="13.5" x14ac:dyDescent="0.15">
      <c r="A14" s="421"/>
      <c r="B14" s="421"/>
      <c r="C14" s="421"/>
      <c r="D14" s="421"/>
      <c r="E14" s="421"/>
      <c r="F14" s="421"/>
      <c r="G14" s="421"/>
      <c r="H14" s="421"/>
      <c r="I14" s="421"/>
      <c r="J14" s="421"/>
      <c r="K14" s="421"/>
      <c r="L14" s="421"/>
      <c r="M14" s="421"/>
      <c r="N14" s="421"/>
      <c r="O14" s="421"/>
      <c r="P14" s="421"/>
      <c r="Q14" s="421"/>
      <c r="R14" s="421"/>
      <c r="S14" s="421"/>
      <c r="T14" s="421"/>
      <c r="U14" s="421"/>
      <c r="V14" s="421"/>
      <c r="W14" s="421"/>
      <c r="X14" s="421"/>
      <c r="Y14" s="421"/>
      <c r="Z14" s="421"/>
      <c r="AA14" s="421"/>
      <c r="AB14" s="421"/>
      <c r="AC14" s="421"/>
      <c r="AD14" s="421"/>
      <c r="AE14" s="421"/>
      <c r="AF14" s="421"/>
      <c r="AG14" s="421"/>
      <c r="AH14" s="421"/>
      <c r="AI14" s="421"/>
      <c r="AJ14" s="421"/>
      <c r="AK14" s="421"/>
      <c r="AL14" s="421"/>
      <c r="AM14" s="421"/>
      <c r="AN14" s="421"/>
      <c r="AO14" s="421"/>
      <c r="AP14" s="421"/>
      <c r="AQ14" s="421"/>
      <c r="AR14" s="421"/>
      <c r="AS14" s="421"/>
      <c r="AT14" s="421"/>
      <c r="AU14" s="421"/>
      <c r="AV14" s="421"/>
      <c r="AW14" s="421"/>
      <c r="AX14" s="421"/>
      <c r="AY14" s="421"/>
      <c r="AZ14" s="421"/>
      <c r="BA14" s="421"/>
      <c r="BB14" s="421"/>
      <c r="BC14" s="421"/>
      <c r="BD14" s="421"/>
      <c r="BE14" s="421"/>
      <c r="BF14" s="421"/>
      <c r="BG14" s="421"/>
      <c r="BH14" s="421"/>
      <c r="BI14" s="421"/>
      <c r="BJ14" s="421"/>
      <c r="BK14" s="421"/>
      <c r="BL14" s="421"/>
      <c r="BM14" s="421"/>
      <c r="BN14" s="421"/>
      <c r="BO14" s="421"/>
      <c r="BP14" s="421"/>
      <c r="BQ14" s="421"/>
      <c r="BR14" s="421"/>
      <c r="BS14" s="421"/>
      <c r="BT14" s="421"/>
      <c r="BU14" s="421"/>
      <c r="BV14" s="421"/>
      <c r="BW14" s="421"/>
      <c r="BX14" s="421"/>
      <c r="BY14" s="421"/>
      <c r="BZ14" s="421"/>
      <c r="CA14" s="421"/>
      <c r="CB14" s="421"/>
      <c r="CC14" s="421"/>
      <c r="CD14" s="421"/>
      <c r="CE14" s="421"/>
      <c r="CF14" s="421"/>
      <c r="CG14" s="421"/>
      <c r="CH14" s="421"/>
      <c r="CI14" s="421"/>
      <c r="CJ14" s="421"/>
      <c r="CK14" s="421"/>
      <c r="CL14" s="421"/>
      <c r="CM14" s="421"/>
      <c r="CN14" s="421"/>
      <c r="CO14" s="421"/>
      <c r="CP14" s="421"/>
      <c r="CQ14" s="421"/>
      <c r="CR14" s="421"/>
      <c r="CS14" s="421"/>
      <c r="CT14" s="421"/>
      <c r="CU14" s="421"/>
      <c r="CV14" s="421"/>
      <c r="CW14" s="421"/>
      <c r="CX14" s="421"/>
      <c r="CY14" s="421"/>
      <c r="CZ14" s="421"/>
      <c r="DA14" s="421"/>
      <c r="DB14" s="421"/>
      <c r="DC14" s="421"/>
      <c r="DD14" s="421"/>
      <c r="DE14" s="421"/>
      <c r="DF14" s="292"/>
      <c r="DG14" s="292"/>
      <c r="DH14" s="292"/>
      <c r="DI14" s="292"/>
      <c r="DJ14" s="292"/>
      <c r="DK14" s="292"/>
      <c r="DL14" s="292"/>
      <c r="DM14" s="292"/>
      <c r="DN14" s="292"/>
      <c r="DO14" s="292"/>
      <c r="DP14" s="292"/>
      <c r="DQ14" s="292"/>
      <c r="DR14" s="292"/>
      <c r="DS14" s="292"/>
      <c r="DT14" s="292"/>
      <c r="DU14" s="292"/>
      <c r="DV14" s="292"/>
      <c r="DW14" s="292"/>
    </row>
    <row r="15" spans="1:143" s="291" customFormat="1" ht="13.5" x14ac:dyDescent="0.15">
      <c r="A15" s="386"/>
      <c r="B15" s="421"/>
      <c r="C15" s="421"/>
      <c r="D15" s="421"/>
      <c r="E15" s="421"/>
      <c r="F15" s="421"/>
      <c r="G15" s="421"/>
      <c r="H15" s="421"/>
      <c r="I15" s="421"/>
      <c r="J15" s="421"/>
      <c r="K15" s="421"/>
      <c r="L15" s="421"/>
      <c r="M15" s="421"/>
      <c r="N15" s="421"/>
      <c r="O15" s="421"/>
      <c r="P15" s="421"/>
      <c r="Q15" s="421"/>
      <c r="R15" s="421"/>
      <c r="S15" s="421"/>
      <c r="T15" s="421"/>
      <c r="U15" s="421"/>
      <c r="V15" s="421"/>
      <c r="W15" s="421"/>
      <c r="X15" s="421"/>
      <c r="Y15" s="421"/>
      <c r="Z15" s="421"/>
      <c r="AA15" s="421"/>
      <c r="AB15" s="421"/>
      <c r="AC15" s="421"/>
      <c r="AD15" s="421"/>
      <c r="AE15" s="421"/>
      <c r="AF15" s="421"/>
      <c r="AG15" s="421"/>
      <c r="AH15" s="421"/>
      <c r="AI15" s="421"/>
      <c r="AJ15" s="421"/>
      <c r="AK15" s="421"/>
      <c r="AL15" s="421"/>
      <c r="AM15" s="421"/>
      <c r="AN15" s="421"/>
      <c r="AO15" s="421"/>
      <c r="AP15" s="421"/>
      <c r="AQ15" s="421"/>
      <c r="AR15" s="421"/>
      <c r="AS15" s="421"/>
      <c r="AT15" s="421"/>
      <c r="AU15" s="421"/>
      <c r="AV15" s="421"/>
      <c r="AW15" s="421"/>
      <c r="AX15" s="421"/>
      <c r="AY15" s="421"/>
      <c r="AZ15" s="421"/>
      <c r="BA15" s="421"/>
      <c r="BB15" s="421"/>
      <c r="BC15" s="421"/>
      <c r="BD15" s="421"/>
      <c r="BE15" s="421"/>
      <c r="BF15" s="421"/>
      <c r="BG15" s="421"/>
      <c r="BH15" s="421"/>
      <c r="BI15" s="421"/>
      <c r="BJ15" s="421"/>
      <c r="BK15" s="421"/>
      <c r="BL15" s="421"/>
      <c r="BM15" s="421"/>
      <c r="BN15" s="421"/>
      <c r="BO15" s="421"/>
      <c r="BP15" s="421"/>
      <c r="BQ15" s="421"/>
      <c r="BR15" s="421"/>
      <c r="BS15" s="421"/>
      <c r="BT15" s="421"/>
      <c r="BU15" s="421"/>
      <c r="BV15" s="421"/>
      <c r="BW15" s="421"/>
      <c r="BX15" s="421"/>
      <c r="BY15" s="421"/>
      <c r="BZ15" s="421"/>
      <c r="CA15" s="421"/>
      <c r="CB15" s="421"/>
      <c r="CC15" s="421"/>
      <c r="CD15" s="421"/>
      <c r="CE15" s="421"/>
      <c r="CF15" s="421"/>
      <c r="CG15" s="421"/>
      <c r="CH15" s="421"/>
      <c r="CI15" s="421"/>
      <c r="CJ15" s="421"/>
      <c r="CK15" s="421"/>
      <c r="CL15" s="421"/>
      <c r="CM15" s="421"/>
      <c r="CN15" s="421"/>
      <c r="CO15" s="421"/>
      <c r="CP15" s="421"/>
      <c r="CQ15" s="421"/>
      <c r="CR15" s="421"/>
      <c r="CS15" s="421"/>
      <c r="CT15" s="421"/>
      <c r="CU15" s="421"/>
      <c r="CV15" s="421"/>
      <c r="CW15" s="421"/>
      <c r="CX15" s="421"/>
      <c r="CY15" s="421"/>
      <c r="CZ15" s="421"/>
      <c r="DA15" s="421"/>
      <c r="DB15" s="421"/>
      <c r="DC15" s="421"/>
      <c r="DD15" s="421"/>
      <c r="DE15" s="421"/>
      <c r="DF15" s="292"/>
      <c r="DG15" s="292"/>
      <c r="DH15" s="292"/>
      <c r="DI15" s="292"/>
      <c r="DJ15" s="292"/>
      <c r="DK15" s="292"/>
      <c r="DL15" s="292"/>
      <c r="DM15" s="292"/>
      <c r="DN15" s="292"/>
      <c r="DO15" s="292"/>
      <c r="DP15" s="292"/>
      <c r="DQ15" s="292"/>
      <c r="DR15" s="292"/>
      <c r="DS15" s="292"/>
      <c r="DT15" s="292"/>
      <c r="DU15" s="292"/>
      <c r="DV15" s="292"/>
      <c r="DW15" s="292"/>
    </row>
    <row r="16" spans="1:143" s="291" customFormat="1" ht="13.5" x14ac:dyDescent="0.15">
      <c r="A16" s="386"/>
      <c r="B16" s="421"/>
      <c r="C16" s="421"/>
      <c r="D16" s="421"/>
      <c r="E16" s="421"/>
      <c r="F16" s="421"/>
      <c r="G16" s="421"/>
      <c r="H16" s="421"/>
      <c r="I16" s="421"/>
      <c r="J16" s="421"/>
      <c r="K16" s="421"/>
      <c r="L16" s="421"/>
      <c r="M16" s="421"/>
      <c r="N16" s="421"/>
      <c r="O16" s="421"/>
      <c r="P16" s="421"/>
      <c r="Q16" s="421"/>
      <c r="R16" s="421"/>
      <c r="S16" s="421"/>
      <c r="T16" s="421"/>
      <c r="U16" s="421"/>
      <c r="V16" s="421"/>
      <c r="W16" s="421"/>
      <c r="X16" s="421"/>
      <c r="Y16" s="421"/>
      <c r="Z16" s="421"/>
      <c r="AA16" s="421"/>
      <c r="AB16" s="421"/>
      <c r="AC16" s="421"/>
      <c r="AD16" s="421"/>
      <c r="AE16" s="421"/>
      <c r="AF16" s="421"/>
      <c r="AG16" s="421"/>
      <c r="AH16" s="421"/>
      <c r="AI16" s="421"/>
      <c r="AJ16" s="421"/>
      <c r="AK16" s="421"/>
      <c r="AL16" s="421"/>
      <c r="AM16" s="421"/>
      <c r="AN16" s="421"/>
      <c r="AO16" s="421"/>
      <c r="AP16" s="421"/>
      <c r="AQ16" s="421"/>
      <c r="AR16" s="421"/>
      <c r="AS16" s="421"/>
      <c r="AT16" s="421"/>
      <c r="AU16" s="421"/>
      <c r="AV16" s="421"/>
      <c r="AW16" s="421"/>
      <c r="AX16" s="421"/>
      <c r="AY16" s="421"/>
      <c r="AZ16" s="421"/>
      <c r="BA16" s="421"/>
      <c r="BB16" s="421"/>
      <c r="BC16" s="421"/>
      <c r="BD16" s="421"/>
      <c r="BE16" s="421"/>
      <c r="BF16" s="421"/>
      <c r="BG16" s="421"/>
      <c r="BH16" s="421"/>
      <c r="BI16" s="421"/>
      <c r="BJ16" s="421"/>
      <c r="BK16" s="421"/>
      <c r="BL16" s="421"/>
      <c r="BM16" s="421"/>
      <c r="BN16" s="421"/>
      <c r="BO16" s="421"/>
      <c r="BP16" s="421"/>
      <c r="BQ16" s="421"/>
      <c r="BR16" s="421"/>
      <c r="BS16" s="421"/>
      <c r="BT16" s="421"/>
      <c r="BU16" s="421"/>
      <c r="BV16" s="421"/>
      <c r="BW16" s="421"/>
      <c r="BX16" s="421"/>
      <c r="BY16" s="421"/>
      <c r="BZ16" s="421"/>
      <c r="CA16" s="421"/>
      <c r="CB16" s="421"/>
      <c r="CC16" s="421"/>
      <c r="CD16" s="421"/>
      <c r="CE16" s="421"/>
      <c r="CF16" s="421"/>
      <c r="CG16" s="421"/>
      <c r="CH16" s="421"/>
      <c r="CI16" s="421"/>
      <c r="CJ16" s="421"/>
      <c r="CK16" s="421"/>
      <c r="CL16" s="421"/>
      <c r="CM16" s="421"/>
      <c r="CN16" s="421"/>
      <c r="CO16" s="421"/>
      <c r="CP16" s="421"/>
      <c r="CQ16" s="421"/>
      <c r="CR16" s="421"/>
      <c r="CS16" s="421"/>
      <c r="CT16" s="421"/>
      <c r="CU16" s="421"/>
      <c r="CV16" s="421"/>
      <c r="CW16" s="421"/>
      <c r="CX16" s="421"/>
      <c r="CY16" s="421"/>
      <c r="CZ16" s="421"/>
      <c r="DA16" s="421"/>
      <c r="DB16" s="421"/>
      <c r="DC16" s="421"/>
      <c r="DD16" s="421"/>
      <c r="DE16" s="421"/>
      <c r="DF16" s="292"/>
      <c r="DG16" s="292"/>
      <c r="DH16" s="292"/>
      <c r="DI16" s="292"/>
      <c r="DJ16" s="292"/>
      <c r="DK16" s="292"/>
      <c r="DL16" s="292"/>
      <c r="DM16" s="292"/>
      <c r="DN16" s="292"/>
      <c r="DO16" s="292"/>
      <c r="DP16" s="292"/>
      <c r="DQ16" s="292"/>
      <c r="DR16" s="292"/>
      <c r="DS16" s="292"/>
      <c r="DT16" s="292"/>
      <c r="DU16" s="292"/>
      <c r="DV16" s="292"/>
      <c r="DW16" s="292"/>
    </row>
    <row r="17" spans="1:351" s="291" customFormat="1" ht="13.5" x14ac:dyDescent="0.15">
      <c r="A17" s="386"/>
      <c r="B17" s="421"/>
      <c r="C17" s="421"/>
      <c r="D17" s="421"/>
      <c r="E17" s="421"/>
      <c r="F17" s="421"/>
      <c r="G17" s="421"/>
      <c r="H17" s="421"/>
      <c r="I17" s="421"/>
      <c r="J17" s="421"/>
      <c r="K17" s="421"/>
      <c r="L17" s="421"/>
      <c r="M17" s="421"/>
      <c r="N17" s="421"/>
      <c r="O17" s="421"/>
      <c r="P17" s="421"/>
      <c r="Q17" s="421"/>
      <c r="R17" s="421"/>
      <c r="S17" s="421"/>
      <c r="T17" s="421"/>
      <c r="U17" s="421"/>
      <c r="V17" s="421"/>
      <c r="W17" s="421"/>
      <c r="X17" s="421"/>
      <c r="Y17" s="421"/>
      <c r="Z17" s="421"/>
      <c r="AA17" s="421"/>
      <c r="AB17" s="421"/>
      <c r="AC17" s="421"/>
      <c r="AD17" s="421"/>
      <c r="AE17" s="421"/>
      <c r="AF17" s="421"/>
      <c r="AG17" s="421"/>
      <c r="AH17" s="421"/>
      <c r="AI17" s="421"/>
      <c r="AJ17" s="421"/>
      <c r="AK17" s="421"/>
      <c r="AL17" s="421"/>
      <c r="AM17" s="421"/>
      <c r="AN17" s="421"/>
      <c r="AO17" s="421"/>
      <c r="AP17" s="421"/>
      <c r="AQ17" s="421"/>
      <c r="AR17" s="421"/>
      <c r="AS17" s="421"/>
      <c r="AT17" s="421"/>
      <c r="AU17" s="421"/>
      <c r="AV17" s="421"/>
      <c r="AW17" s="421"/>
      <c r="AX17" s="421"/>
      <c r="AY17" s="421"/>
      <c r="AZ17" s="421"/>
      <c r="BA17" s="421"/>
      <c r="BB17" s="421"/>
      <c r="BC17" s="421"/>
      <c r="BD17" s="421"/>
      <c r="BE17" s="421"/>
      <c r="BF17" s="421"/>
      <c r="BG17" s="421"/>
      <c r="BH17" s="421"/>
      <c r="BI17" s="421"/>
      <c r="BJ17" s="421"/>
      <c r="BK17" s="421"/>
      <c r="BL17" s="421"/>
      <c r="BM17" s="421"/>
      <c r="BN17" s="421"/>
      <c r="BO17" s="421"/>
      <c r="BP17" s="421"/>
      <c r="BQ17" s="421"/>
      <c r="BR17" s="421"/>
      <c r="BS17" s="421"/>
      <c r="BT17" s="421"/>
      <c r="BU17" s="421"/>
      <c r="BV17" s="421"/>
      <c r="BW17" s="421"/>
      <c r="BX17" s="421"/>
      <c r="BY17" s="421"/>
      <c r="BZ17" s="421"/>
      <c r="CA17" s="421"/>
      <c r="CB17" s="421"/>
      <c r="CC17" s="421"/>
      <c r="CD17" s="421"/>
      <c r="CE17" s="421"/>
      <c r="CF17" s="421"/>
      <c r="CG17" s="421"/>
      <c r="CH17" s="421"/>
      <c r="CI17" s="421"/>
      <c r="CJ17" s="421"/>
      <c r="CK17" s="421"/>
      <c r="CL17" s="421"/>
      <c r="CM17" s="421"/>
      <c r="CN17" s="421"/>
      <c r="CO17" s="421"/>
      <c r="CP17" s="421"/>
      <c r="CQ17" s="421"/>
      <c r="CR17" s="421"/>
      <c r="CS17" s="421"/>
      <c r="CT17" s="421"/>
      <c r="CU17" s="421"/>
      <c r="CV17" s="421"/>
      <c r="CW17" s="421"/>
      <c r="CX17" s="421"/>
      <c r="CY17" s="421"/>
      <c r="CZ17" s="421"/>
      <c r="DA17" s="421"/>
      <c r="DB17" s="421"/>
      <c r="DC17" s="421"/>
      <c r="DD17" s="421"/>
      <c r="DE17" s="421"/>
      <c r="DF17" s="292"/>
      <c r="DG17" s="292"/>
      <c r="DH17" s="292"/>
      <c r="DI17" s="292"/>
      <c r="DJ17" s="292"/>
      <c r="DK17" s="292"/>
      <c r="DL17" s="292"/>
      <c r="DM17" s="292"/>
      <c r="DN17" s="292"/>
      <c r="DO17" s="292"/>
      <c r="DP17" s="292"/>
      <c r="DQ17" s="292"/>
      <c r="DR17" s="292"/>
      <c r="DS17" s="292"/>
      <c r="DT17" s="292"/>
      <c r="DU17" s="292"/>
      <c r="DV17" s="292"/>
      <c r="DW17" s="292"/>
    </row>
    <row r="18" spans="1:351" s="291" customFormat="1" ht="13.5" x14ac:dyDescent="0.15">
      <c r="A18" s="386"/>
      <c r="B18" s="421"/>
      <c r="C18" s="421"/>
      <c r="D18" s="421"/>
      <c r="E18" s="421"/>
      <c r="F18" s="421"/>
      <c r="G18" s="421"/>
      <c r="H18" s="421"/>
      <c r="I18" s="421"/>
      <c r="J18" s="421"/>
      <c r="K18" s="421"/>
      <c r="L18" s="421"/>
      <c r="M18" s="421"/>
      <c r="N18" s="421"/>
      <c r="O18" s="421"/>
      <c r="P18" s="421"/>
      <c r="Q18" s="421"/>
      <c r="R18" s="421"/>
      <c r="S18" s="421"/>
      <c r="T18" s="421"/>
      <c r="U18" s="421"/>
      <c r="V18" s="421"/>
      <c r="W18" s="421"/>
      <c r="X18" s="421"/>
      <c r="Y18" s="421"/>
      <c r="Z18" s="421"/>
      <c r="AA18" s="421"/>
      <c r="AB18" s="421"/>
      <c r="AC18" s="421"/>
      <c r="AD18" s="421"/>
      <c r="AE18" s="421"/>
      <c r="AF18" s="421"/>
      <c r="AG18" s="421"/>
      <c r="AH18" s="421"/>
      <c r="AI18" s="421"/>
      <c r="AJ18" s="421"/>
      <c r="AK18" s="421"/>
      <c r="AL18" s="421"/>
      <c r="AM18" s="421"/>
      <c r="AN18" s="421"/>
      <c r="AO18" s="421"/>
      <c r="AP18" s="421"/>
      <c r="AQ18" s="421"/>
      <c r="AR18" s="421"/>
      <c r="AS18" s="421"/>
      <c r="AT18" s="421"/>
      <c r="AU18" s="421"/>
      <c r="AV18" s="421"/>
      <c r="AW18" s="421"/>
      <c r="AX18" s="421"/>
      <c r="AY18" s="421"/>
      <c r="AZ18" s="421"/>
      <c r="BA18" s="421"/>
      <c r="BB18" s="421"/>
      <c r="BC18" s="421"/>
      <c r="BD18" s="421"/>
      <c r="BE18" s="421"/>
      <c r="BF18" s="421"/>
      <c r="BG18" s="421"/>
      <c r="BH18" s="421"/>
      <c r="BI18" s="421"/>
      <c r="BJ18" s="421"/>
      <c r="BK18" s="421"/>
      <c r="BL18" s="421"/>
      <c r="BM18" s="421"/>
      <c r="BN18" s="421"/>
      <c r="BO18" s="421"/>
      <c r="BP18" s="421"/>
      <c r="BQ18" s="421"/>
      <c r="BR18" s="421"/>
      <c r="BS18" s="421"/>
      <c r="BT18" s="421"/>
      <c r="BU18" s="421"/>
      <c r="BV18" s="421"/>
      <c r="BW18" s="421"/>
      <c r="BX18" s="421"/>
      <c r="BY18" s="421"/>
      <c r="BZ18" s="421"/>
      <c r="CA18" s="421"/>
      <c r="CB18" s="421"/>
      <c r="CC18" s="421"/>
      <c r="CD18" s="421"/>
      <c r="CE18" s="421"/>
      <c r="CF18" s="421"/>
      <c r="CG18" s="421"/>
      <c r="CH18" s="421"/>
      <c r="CI18" s="421"/>
      <c r="CJ18" s="421"/>
      <c r="CK18" s="421"/>
      <c r="CL18" s="421"/>
      <c r="CM18" s="421"/>
      <c r="CN18" s="421"/>
      <c r="CO18" s="421"/>
      <c r="CP18" s="421"/>
      <c r="CQ18" s="421"/>
      <c r="CR18" s="421"/>
      <c r="CS18" s="421"/>
      <c r="CT18" s="421"/>
      <c r="CU18" s="421"/>
      <c r="CV18" s="421"/>
      <c r="CW18" s="421"/>
      <c r="CX18" s="421"/>
      <c r="CY18" s="421"/>
      <c r="CZ18" s="421"/>
      <c r="DA18" s="421"/>
      <c r="DB18" s="421"/>
      <c r="DC18" s="421"/>
      <c r="DD18" s="421"/>
      <c r="DE18" s="421"/>
      <c r="DF18" s="292"/>
      <c r="DG18" s="292"/>
      <c r="DH18" s="292"/>
      <c r="DI18" s="292"/>
      <c r="DJ18" s="292"/>
      <c r="DK18" s="292"/>
      <c r="DL18" s="292"/>
      <c r="DM18" s="292"/>
      <c r="DN18" s="292"/>
      <c r="DO18" s="292"/>
      <c r="DP18" s="292"/>
      <c r="DQ18" s="292"/>
      <c r="DR18" s="292"/>
      <c r="DS18" s="292"/>
      <c r="DT18" s="292"/>
      <c r="DU18" s="292"/>
      <c r="DV18" s="292"/>
      <c r="DW18" s="292"/>
    </row>
    <row r="19" spans="1:351" ht="13.5" x14ac:dyDescent="0.15">
      <c r="DD19" s="386"/>
      <c r="DE19" s="386"/>
    </row>
    <row r="20" spans="1:351" ht="13.5" x14ac:dyDescent="0.15">
      <c r="DD20" s="386"/>
      <c r="DE20" s="386"/>
    </row>
    <row r="21" spans="1:351" ht="17.25" x14ac:dyDescent="0.15">
      <c r="B21" s="420"/>
      <c r="C21" s="416"/>
      <c r="D21" s="416"/>
      <c r="E21" s="416"/>
      <c r="F21" s="416"/>
      <c r="G21" s="416"/>
      <c r="H21" s="416"/>
      <c r="I21" s="416"/>
      <c r="J21" s="416"/>
      <c r="K21" s="416"/>
      <c r="L21" s="416"/>
      <c r="M21" s="416"/>
      <c r="N21" s="419"/>
      <c r="O21" s="416"/>
      <c r="P21" s="416"/>
      <c r="Q21" s="416"/>
      <c r="R21" s="416"/>
      <c r="S21" s="416"/>
      <c r="T21" s="416"/>
      <c r="U21" s="416"/>
      <c r="V21" s="416"/>
      <c r="W21" s="416"/>
      <c r="X21" s="416"/>
      <c r="Y21" s="416"/>
      <c r="Z21" s="416"/>
      <c r="AA21" s="416"/>
      <c r="AB21" s="416"/>
      <c r="AC21" s="416"/>
      <c r="AD21" s="416"/>
      <c r="AE21" s="416"/>
      <c r="AF21" s="416"/>
      <c r="AG21" s="416"/>
      <c r="AH21" s="416"/>
      <c r="AI21" s="416"/>
      <c r="AJ21" s="416"/>
      <c r="AK21" s="416"/>
      <c r="AL21" s="416"/>
      <c r="AM21" s="416"/>
      <c r="AN21" s="416"/>
      <c r="AO21" s="416"/>
      <c r="AP21" s="416"/>
      <c r="AQ21" s="416"/>
      <c r="AR21" s="416"/>
      <c r="AS21" s="416"/>
      <c r="AT21" s="419"/>
      <c r="AU21" s="416"/>
      <c r="AV21" s="416"/>
      <c r="AW21" s="416"/>
      <c r="AX21" s="416"/>
      <c r="AY21" s="416"/>
      <c r="AZ21" s="416"/>
      <c r="BA21" s="416"/>
      <c r="BB21" s="416"/>
      <c r="BC21" s="416"/>
      <c r="BD21" s="416"/>
      <c r="BE21" s="416"/>
      <c r="BF21" s="419"/>
      <c r="BG21" s="416"/>
      <c r="BH21" s="416"/>
      <c r="BI21" s="416"/>
      <c r="BJ21" s="416"/>
      <c r="BK21" s="416"/>
      <c r="BL21" s="416"/>
      <c r="BM21" s="416"/>
      <c r="BN21" s="416"/>
      <c r="BO21" s="416"/>
      <c r="BP21" s="416"/>
      <c r="BQ21" s="416"/>
      <c r="BR21" s="419"/>
      <c r="BS21" s="416"/>
      <c r="BT21" s="416"/>
      <c r="BU21" s="416"/>
      <c r="BV21" s="416"/>
      <c r="BW21" s="416"/>
      <c r="BX21" s="416"/>
      <c r="BY21" s="416"/>
      <c r="BZ21" s="416"/>
      <c r="CA21" s="416"/>
      <c r="CB21" s="416"/>
      <c r="CC21" s="416"/>
      <c r="CD21" s="419"/>
      <c r="CE21" s="416"/>
      <c r="CF21" s="416"/>
      <c r="CG21" s="416"/>
      <c r="CH21" s="416"/>
      <c r="CI21" s="416"/>
      <c r="CJ21" s="416"/>
      <c r="CK21" s="416"/>
      <c r="CL21" s="416"/>
      <c r="CM21" s="416"/>
      <c r="CN21" s="416"/>
      <c r="CO21" s="416"/>
      <c r="CP21" s="419"/>
      <c r="CQ21" s="416"/>
      <c r="CR21" s="416"/>
      <c r="CS21" s="416"/>
      <c r="CT21" s="416"/>
      <c r="CU21" s="416"/>
      <c r="CV21" s="416"/>
      <c r="CW21" s="416"/>
      <c r="CX21" s="416"/>
      <c r="CY21" s="416"/>
      <c r="CZ21" s="416"/>
      <c r="DA21" s="416"/>
      <c r="DB21" s="419"/>
      <c r="DC21" s="416"/>
      <c r="DD21" s="415"/>
      <c r="DE21" s="386"/>
      <c r="MM21" s="418"/>
    </row>
    <row r="22" spans="1:351" ht="17.25" x14ac:dyDescent="0.15">
      <c r="B22" s="387"/>
      <c r="MM22" s="418"/>
    </row>
    <row r="23" spans="1:351" ht="13.5" x14ac:dyDescent="0.15">
      <c r="B23" s="387"/>
    </row>
    <row r="24" spans="1:351" ht="13.5" x14ac:dyDescent="0.15">
      <c r="B24" s="387"/>
    </row>
    <row r="25" spans="1:351" ht="13.5" x14ac:dyDescent="0.15">
      <c r="B25" s="387"/>
    </row>
    <row r="26" spans="1:351" ht="13.5" x14ac:dyDescent="0.15">
      <c r="B26" s="387"/>
    </row>
    <row r="27" spans="1:351" ht="13.5" x14ac:dyDescent="0.15">
      <c r="B27" s="387"/>
    </row>
    <row r="28" spans="1:351" ht="13.5" x14ac:dyDescent="0.15">
      <c r="B28" s="387"/>
    </row>
    <row r="29" spans="1:351" ht="13.5" x14ac:dyDescent="0.15">
      <c r="B29" s="387"/>
    </row>
    <row r="30" spans="1:351" ht="13.5" x14ac:dyDescent="0.15">
      <c r="B30" s="387"/>
    </row>
    <row r="31" spans="1:351" ht="13.5" x14ac:dyDescent="0.15">
      <c r="B31" s="387"/>
    </row>
    <row r="32" spans="1:351" ht="13.5" x14ac:dyDescent="0.15">
      <c r="B32" s="387"/>
    </row>
    <row r="33" spans="2:109" ht="13.5" x14ac:dyDescent="0.15">
      <c r="B33" s="387"/>
    </row>
    <row r="34" spans="2:109" ht="13.5" x14ac:dyDescent="0.15">
      <c r="B34" s="387"/>
    </row>
    <row r="35" spans="2:109" ht="13.5" x14ac:dyDescent="0.15">
      <c r="B35" s="387"/>
    </row>
    <row r="36" spans="2:109" ht="13.5" x14ac:dyDescent="0.15">
      <c r="B36" s="387"/>
    </row>
    <row r="37" spans="2:109" ht="13.5" x14ac:dyDescent="0.15">
      <c r="B37" s="387"/>
    </row>
    <row r="38" spans="2:109" ht="13.5" x14ac:dyDescent="0.15">
      <c r="B38" s="387"/>
    </row>
    <row r="39" spans="2:109" ht="13.5" x14ac:dyDescent="0.15">
      <c r="B39" s="392"/>
      <c r="C39" s="391"/>
      <c r="D39" s="391"/>
      <c r="E39" s="391"/>
      <c r="F39" s="391"/>
      <c r="G39" s="391"/>
      <c r="H39" s="391"/>
      <c r="I39" s="391"/>
      <c r="J39" s="391"/>
      <c r="K39" s="391"/>
      <c r="L39" s="391"/>
      <c r="M39" s="391"/>
      <c r="N39" s="391"/>
      <c r="O39" s="391"/>
      <c r="P39" s="391"/>
      <c r="Q39" s="391"/>
      <c r="R39" s="391"/>
      <c r="S39" s="391"/>
      <c r="T39" s="391"/>
      <c r="U39" s="391"/>
      <c r="V39" s="391"/>
      <c r="W39" s="391"/>
      <c r="X39" s="391"/>
      <c r="Y39" s="391"/>
      <c r="Z39" s="391"/>
      <c r="AA39" s="391"/>
      <c r="AB39" s="391"/>
      <c r="AC39" s="391"/>
      <c r="AD39" s="391"/>
      <c r="AE39" s="391"/>
      <c r="AF39" s="391"/>
      <c r="AG39" s="391"/>
      <c r="AH39" s="391"/>
      <c r="AI39" s="391"/>
      <c r="AJ39" s="391"/>
      <c r="AK39" s="391"/>
      <c r="AL39" s="391"/>
      <c r="AM39" s="391"/>
      <c r="AN39" s="391"/>
      <c r="AO39" s="391"/>
      <c r="AP39" s="391"/>
      <c r="AQ39" s="391"/>
      <c r="AR39" s="391"/>
      <c r="AS39" s="391"/>
      <c r="AT39" s="391"/>
      <c r="AU39" s="391"/>
      <c r="AV39" s="391"/>
      <c r="AW39" s="391"/>
      <c r="AX39" s="391"/>
      <c r="AY39" s="391"/>
      <c r="AZ39" s="391"/>
      <c r="BA39" s="391"/>
      <c r="BB39" s="391"/>
      <c r="BC39" s="391"/>
      <c r="BD39" s="391"/>
      <c r="BE39" s="391"/>
      <c r="BF39" s="391"/>
      <c r="BG39" s="391"/>
      <c r="BH39" s="391"/>
      <c r="BI39" s="391"/>
      <c r="BJ39" s="391"/>
      <c r="BK39" s="391"/>
      <c r="BL39" s="391"/>
      <c r="BM39" s="391"/>
      <c r="BN39" s="391"/>
      <c r="BO39" s="391"/>
      <c r="BP39" s="391"/>
      <c r="BQ39" s="391"/>
      <c r="BR39" s="391"/>
      <c r="BS39" s="391"/>
      <c r="BT39" s="391"/>
      <c r="BU39" s="391"/>
      <c r="BV39" s="391"/>
      <c r="BW39" s="391"/>
      <c r="BX39" s="391"/>
      <c r="BY39" s="391"/>
      <c r="BZ39" s="391"/>
      <c r="CA39" s="391"/>
      <c r="CB39" s="391"/>
      <c r="CC39" s="391"/>
      <c r="CD39" s="391"/>
      <c r="CE39" s="391"/>
      <c r="CF39" s="391"/>
      <c r="CG39" s="391"/>
      <c r="CH39" s="391"/>
      <c r="CI39" s="391"/>
      <c r="CJ39" s="391"/>
      <c r="CK39" s="391"/>
      <c r="CL39" s="391"/>
      <c r="CM39" s="391"/>
      <c r="CN39" s="391"/>
      <c r="CO39" s="391"/>
      <c r="CP39" s="391"/>
      <c r="CQ39" s="391"/>
      <c r="CR39" s="391"/>
      <c r="CS39" s="391"/>
      <c r="CT39" s="391"/>
      <c r="CU39" s="391"/>
      <c r="CV39" s="391"/>
      <c r="CW39" s="391"/>
      <c r="CX39" s="391"/>
      <c r="CY39" s="391"/>
      <c r="CZ39" s="391"/>
      <c r="DA39" s="391"/>
      <c r="DB39" s="391"/>
      <c r="DC39" s="391"/>
      <c r="DD39" s="390"/>
    </row>
    <row r="40" spans="2:109" ht="13.5" x14ac:dyDescent="0.15">
      <c r="B40" s="407"/>
      <c r="DD40" s="407"/>
      <c r="DE40" s="386"/>
    </row>
    <row r="41" spans="2:109" ht="17.25" x14ac:dyDescent="0.15">
      <c r="B41" s="417" t="s">
        <v>611</v>
      </c>
      <c r="C41" s="416"/>
      <c r="D41" s="416"/>
      <c r="E41" s="416"/>
      <c r="F41" s="416"/>
      <c r="G41" s="416"/>
      <c r="H41" s="416"/>
      <c r="I41" s="416"/>
      <c r="J41" s="416"/>
      <c r="K41" s="416"/>
      <c r="L41" s="416"/>
      <c r="M41" s="416"/>
      <c r="N41" s="416"/>
      <c r="O41" s="416"/>
      <c r="P41" s="416"/>
      <c r="Q41" s="416"/>
      <c r="R41" s="416"/>
      <c r="S41" s="416"/>
      <c r="T41" s="416"/>
      <c r="U41" s="416"/>
      <c r="V41" s="416"/>
      <c r="W41" s="416"/>
      <c r="X41" s="416"/>
      <c r="Y41" s="416"/>
      <c r="Z41" s="416"/>
      <c r="AA41" s="416"/>
      <c r="AB41" s="416"/>
      <c r="AC41" s="416"/>
      <c r="AD41" s="416"/>
      <c r="AE41" s="416"/>
      <c r="AF41" s="416"/>
      <c r="AG41" s="416"/>
      <c r="AH41" s="416"/>
      <c r="AI41" s="416"/>
      <c r="AJ41" s="416"/>
      <c r="AK41" s="416"/>
      <c r="AL41" s="416"/>
      <c r="AM41" s="416"/>
      <c r="AN41" s="416"/>
      <c r="AO41" s="416"/>
      <c r="AP41" s="416"/>
      <c r="AQ41" s="416"/>
      <c r="AR41" s="416"/>
      <c r="AS41" s="416"/>
      <c r="AT41" s="416"/>
      <c r="AU41" s="416"/>
      <c r="AV41" s="416"/>
      <c r="AW41" s="416"/>
      <c r="AX41" s="416"/>
      <c r="AY41" s="416"/>
      <c r="AZ41" s="416"/>
      <c r="BA41" s="416"/>
      <c r="BB41" s="416"/>
      <c r="BC41" s="416"/>
      <c r="BD41" s="416"/>
      <c r="BE41" s="416"/>
      <c r="BF41" s="416"/>
      <c r="BG41" s="416"/>
      <c r="BH41" s="416"/>
      <c r="BI41" s="416"/>
      <c r="BJ41" s="416"/>
      <c r="BK41" s="416"/>
      <c r="BL41" s="416"/>
      <c r="BM41" s="416"/>
      <c r="BN41" s="416"/>
      <c r="BO41" s="416"/>
      <c r="BP41" s="416"/>
      <c r="BQ41" s="416"/>
      <c r="BR41" s="416"/>
      <c r="BS41" s="416"/>
      <c r="BT41" s="416"/>
      <c r="BU41" s="416"/>
      <c r="BV41" s="416"/>
      <c r="BW41" s="416"/>
      <c r="BX41" s="416"/>
      <c r="BY41" s="416"/>
      <c r="BZ41" s="416"/>
      <c r="CA41" s="416"/>
      <c r="CB41" s="416"/>
      <c r="CC41" s="416"/>
      <c r="CD41" s="416"/>
      <c r="CE41" s="416"/>
      <c r="CF41" s="416"/>
      <c r="CG41" s="416"/>
      <c r="CH41" s="416"/>
      <c r="CI41" s="416"/>
      <c r="CJ41" s="416"/>
      <c r="CK41" s="416"/>
      <c r="CL41" s="416"/>
      <c r="CM41" s="416"/>
      <c r="CN41" s="416"/>
      <c r="CO41" s="416"/>
      <c r="CP41" s="416"/>
      <c r="CQ41" s="416"/>
      <c r="CR41" s="416"/>
      <c r="CS41" s="416"/>
      <c r="CT41" s="416"/>
      <c r="CU41" s="416"/>
      <c r="CV41" s="416"/>
      <c r="CW41" s="416"/>
      <c r="CX41" s="416"/>
      <c r="CY41" s="416"/>
      <c r="CZ41" s="416"/>
      <c r="DA41" s="416"/>
      <c r="DB41" s="416"/>
      <c r="DC41" s="416"/>
      <c r="DD41" s="415"/>
    </row>
    <row r="42" spans="2:109" ht="13.5" x14ac:dyDescent="0.15">
      <c r="B42" s="387"/>
      <c r="G42" s="403"/>
      <c r="I42" s="402"/>
      <c r="J42" s="402"/>
      <c r="K42" s="402"/>
      <c r="AM42" s="403"/>
      <c r="AN42" s="403" t="s">
        <v>608</v>
      </c>
      <c r="AP42" s="402"/>
      <c r="AQ42" s="402"/>
      <c r="AR42" s="402"/>
      <c r="AY42" s="403"/>
      <c r="BA42" s="402"/>
      <c r="BB42" s="402"/>
      <c r="BC42" s="402"/>
      <c r="BK42" s="403"/>
      <c r="BM42" s="402"/>
      <c r="BN42" s="402"/>
      <c r="BO42" s="402"/>
      <c r="BW42" s="403"/>
      <c r="BY42" s="402"/>
      <c r="BZ42" s="402"/>
      <c r="CA42" s="402"/>
      <c r="CI42" s="403"/>
      <c r="CK42" s="402"/>
      <c r="CL42" s="402"/>
      <c r="CM42" s="402"/>
      <c r="CU42" s="403"/>
      <c r="CW42" s="402"/>
      <c r="CX42" s="402"/>
      <c r="CY42" s="402"/>
    </row>
    <row r="43" spans="2:109" ht="13.5" customHeight="1" x14ac:dyDescent="0.15">
      <c r="B43" s="387"/>
      <c r="AN43" s="1309" t="s">
        <v>613</v>
      </c>
      <c r="AO43" s="1310"/>
      <c r="AP43" s="1310"/>
      <c r="AQ43" s="1310"/>
      <c r="AR43" s="1310"/>
      <c r="AS43" s="1310"/>
      <c r="AT43" s="1310"/>
      <c r="AU43" s="1310"/>
      <c r="AV43" s="1310"/>
      <c r="AW43" s="1310"/>
      <c r="AX43" s="1310"/>
      <c r="AY43" s="1310"/>
      <c r="AZ43" s="1310"/>
      <c r="BA43" s="1310"/>
      <c r="BB43" s="1310"/>
      <c r="BC43" s="1310"/>
      <c r="BD43" s="1310"/>
      <c r="BE43" s="1310"/>
      <c r="BF43" s="1310"/>
      <c r="BG43" s="1310"/>
      <c r="BH43" s="1310"/>
      <c r="BI43" s="1310"/>
      <c r="BJ43" s="1310"/>
      <c r="BK43" s="1310"/>
      <c r="BL43" s="1310"/>
      <c r="BM43" s="1310"/>
      <c r="BN43" s="1310"/>
      <c r="BO43" s="1310"/>
      <c r="BP43" s="1310"/>
      <c r="BQ43" s="1310"/>
      <c r="BR43" s="1310"/>
      <c r="BS43" s="1310"/>
      <c r="BT43" s="1310"/>
      <c r="BU43" s="1310"/>
      <c r="BV43" s="1310"/>
      <c r="BW43" s="1310"/>
      <c r="BX43" s="1310"/>
      <c r="BY43" s="1310"/>
      <c r="BZ43" s="1310"/>
      <c r="CA43" s="1310"/>
      <c r="CB43" s="1310"/>
      <c r="CC43" s="1310"/>
      <c r="CD43" s="1310"/>
      <c r="CE43" s="1310"/>
      <c r="CF43" s="1310"/>
      <c r="CG43" s="1310"/>
      <c r="CH43" s="1310"/>
      <c r="CI43" s="1310"/>
      <c r="CJ43" s="1310"/>
      <c r="CK43" s="1310"/>
      <c r="CL43" s="1310"/>
      <c r="CM43" s="1310"/>
      <c r="CN43" s="1310"/>
      <c r="CO43" s="1310"/>
      <c r="CP43" s="1310"/>
      <c r="CQ43" s="1310"/>
      <c r="CR43" s="1310"/>
      <c r="CS43" s="1310"/>
      <c r="CT43" s="1310"/>
      <c r="CU43" s="1310"/>
      <c r="CV43" s="1310"/>
      <c r="CW43" s="1310"/>
      <c r="CX43" s="1310"/>
      <c r="CY43" s="1310"/>
      <c r="CZ43" s="1310"/>
      <c r="DA43" s="1310"/>
      <c r="DB43" s="1310"/>
      <c r="DC43" s="1311"/>
    </row>
    <row r="44" spans="2:109" ht="13.5" x14ac:dyDescent="0.15">
      <c r="B44" s="387"/>
      <c r="AN44" s="1312"/>
      <c r="AO44" s="1313"/>
      <c r="AP44" s="1313"/>
      <c r="AQ44" s="1313"/>
      <c r="AR44" s="1313"/>
      <c r="AS44" s="1313"/>
      <c r="AT44" s="1313"/>
      <c r="AU44" s="1313"/>
      <c r="AV44" s="1313"/>
      <c r="AW44" s="1313"/>
      <c r="AX44" s="1313"/>
      <c r="AY44" s="1313"/>
      <c r="AZ44" s="1313"/>
      <c r="BA44" s="1313"/>
      <c r="BB44" s="1313"/>
      <c r="BC44" s="1313"/>
      <c r="BD44" s="1313"/>
      <c r="BE44" s="1313"/>
      <c r="BF44" s="1313"/>
      <c r="BG44" s="1313"/>
      <c r="BH44" s="1313"/>
      <c r="BI44" s="1313"/>
      <c r="BJ44" s="1313"/>
      <c r="BK44" s="1313"/>
      <c r="BL44" s="1313"/>
      <c r="BM44" s="1313"/>
      <c r="BN44" s="1313"/>
      <c r="BO44" s="1313"/>
      <c r="BP44" s="1313"/>
      <c r="BQ44" s="1313"/>
      <c r="BR44" s="1313"/>
      <c r="BS44" s="1313"/>
      <c r="BT44" s="1313"/>
      <c r="BU44" s="1313"/>
      <c r="BV44" s="1313"/>
      <c r="BW44" s="1313"/>
      <c r="BX44" s="1313"/>
      <c r="BY44" s="1313"/>
      <c r="BZ44" s="1313"/>
      <c r="CA44" s="1313"/>
      <c r="CB44" s="1313"/>
      <c r="CC44" s="1313"/>
      <c r="CD44" s="1313"/>
      <c r="CE44" s="1313"/>
      <c r="CF44" s="1313"/>
      <c r="CG44" s="1313"/>
      <c r="CH44" s="1313"/>
      <c r="CI44" s="1313"/>
      <c r="CJ44" s="1313"/>
      <c r="CK44" s="1313"/>
      <c r="CL44" s="1313"/>
      <c r="CM44" s="1313"/>
      <c r="CN44" s="1313"/>
      <c r="CO44" s="1313"/>
      <c r="CP44" s="1313"/>
      <c r="CQ44" s="1313"/>
      <c r="CR44" s="1313"/>
      <c r="CS44" s="1313"/>
      <c r="CT44" s="1313"/>
      <c r="CU44" s="1313"/>
      <c r="CV44" s="1313"/>
      <c r="CW44" s="1313"/>
      <c r="CX44" s="1313"/>
      <c r="CY44" s="1313"/>
      <c r="CZ44" s="1313"/>
      <c r="DA44" s="1313"/>
      <c r="DB44" s="1313"/>
      <c r="DC44" s="1314"/>
    </row>
    <row r="45" spans="2:109" ht="13.5" x14ac:dyDescent="0.15">
      <c r="B45" s="387"/>
      <c r="AN45" s="1312"/>
      <c r="AO45" s="1313"/>
      <c r="AP45" s="1313"/>
      <c r="AQ45" s="1313"/>
      <c r="AR45" s="1313"/>
      <c r="AS45" s="1313"/>
      <c r="AT45" s="1313"/>
      <c r="AU45" s="1313"/>
      <c r="AV45" s="1313"/>
      <c r="AW45" s="1313"/>
      <c r="AX45" s="1313"/>
      <c r="AY45" s="1313"/>
      <c r="AZ45" s="1313"/>
      <c r="BA45" s="1313"/>
      <c r="BB45" s="1313"/>
      <c r="BC45" s="1313"/>
      <c r="BD45" s="1313"/>
      <c r="BE45" s="1313"/>
      <c r="BF45" s="1313"/>
      <c r="BG45" s="1313"/>
      <c r="BH45" s="1313"/>
      <c r="BI45" s="1313"/>
      <c r="BJ45" s="1313"/>
      <c r="BK45" s="1313"/>
      <c r="BL45" s="1313"/>
      <c r="BM45" s="1313"/>
      <c r="BN45" s="1313"/>
      <c r="BO45" s="1313"/>
      <c r="BP45" s="1313"/>
      <c r="BQ45" s="1313"/>
      <c r="BR45" s="1313"/>
      <c r="BS45" s="1313"/>
      <c r="BT45" s="1313"/>
      <c r="BU45" s="1313"/>
      <c r="BV45" s="1313"/>
      <c r="BW45" s="1313"/>
      <c r="BX45" s="1313"/>
      <c r="BY45" s="1313"/>
      <c r="BZ45" s="1313"/>
      <c r="CA45" s="1313"/>
      <c r="CB45" s="1313"/>
      <c r="CC45" s="1313"/>
      <c r="CD45" s="1313"/>
      <c r="CE45" s="1313"/>
      <c r="CF45" s="1313"/>
      <c r="CG45" s="1313"/>
      <c r="CH45" s="1313"/>
      <c r="CI45" s="1313"/>
      <c r="CJ45" s="1313"/>
      <c r="CK45" s="1313"/>
      <c r="CL45" s="1313"/>
      <c r="CM45" s="1313"/>
      <c r="CN45" s="1313"/>
      <c r="CO45" s="1313"/>
      <c r="CP45" s="1313"/>
      <c r="CQ45" s="1313"/>
      <c r="CR45" s="1313"/>
      <c r="CS45" s="1313"/>
      <c r="CT45" s="1313"/>
      <c r="CU45" s="1313"/>
      <c r="CV45" s="1313"/>
      <c r="CW45" s="1313"/>
      <c r="CX45" s="1313"/>
      <c r="CY45" s="1313"/>
      <c r="CZ45" s="1313"/>
      <c r="DA45" s="1313"/>
      <c r="DB45" s="1313"/>
      <c r="DC45" s="1314"/>
    </row>
    <row r="46" spans="2:109" ht="13.5" x14ac:dyDescent="0.15">
      <c r="B46" s="387"/>
      <c r="AN46" s="1312"/>
      <c r="AO46" s="1313"/>
      <c r="AP46" s="1313"/>
      <c r="AQ46" s="1313"/>
      <c r="AR46" s="1313"/>
      <c r="AS46" s="1313"/>
      <c r="AT46" s="1313"/>
      <c r="AU46" s="1313"/>
      <c r="AV46" s="1313"/>
      <c r="AW46" s="1313"/>
      <c r="AX46" s="1313"/>
      <c r="AY46" s="1313"/>
      <c r="AZ46" s="1313"/>
      <c r="BA46" s="1313"/>
      <c r="BB46" s="1313"/>
      <c r="BC46" s="1313"/>
      <c r="BD46" s="1313"/>
      <c r="BE46" s="1313"/>
      <c r="BF46" s="1313"/>
      <c r="BG46" s="1313"/>
      <c r="BH46" s="1313"/>
      <c r="BI46" s="1313"/>
      <c r="BJ46" s="1313"/>
      <c r="BK46" s="1313"/>
      <c r="BL46" s="1313"/>
      <c r="BM46" s="1313"/>
      <c r="BN46" s="1313"/>
      <c r="BO46" s="1313"/>
      <c r="BP46" s="1313"/>
      <c r="BQ46" s="1313"/>
      <c r="BR46" s="1313"/>
      <c r="BS46" s="1313"/>
      <c r="BT46" s="1313"/>
      <c r="BU46" s="1313"/>
      <c r="BV46" s="1313"/>
      <c r="BW46" s="1313"/>
      <c r="BX46" s="1313"/>
      <c r="BY46" s="1313"/>
      <c r="BZ46" s="1313"/>
      <c r="CA46" s="1313"/>
      <c r="CB46" s="1313"/>
      <c r="CC46" s="1313"/>
      <c r="CD46" s="1313"/>
      <c r="CE46" s="1313"/>
      <c r="CF46" s="1313"/>
      <c r="CG46" s="1313"/>
      <c r="CH46" s="1313"/>
      <c r="CI46" s="1313"/>
      <c r="CJ46" s="1313"/>
      <c r="CK46" s="1313"/>
      <c r="CL46" s="1313"/>
      <c r="CM46" s="1313"/>
      <c r="CN46" s="1313"/>
      <c r="CO46" s="1313"/>
      <c r="CP46" s="1313"/>
      <c r="CQ46" s="1313"/>
      <c r="CR46" s="1313"/>
      <c r="CS46" s="1313"/>
      <c r="CT46" s="1313"/>
      <c r="CU46" s="1313"/>
      <c r="CV46" s="1313"/>
      <c r="CW46" s="1313"/>
      <c r="CX46" s="1313"/>
      <c r="CY46" s="1313"/>
      <c r="CZ46" s="1313"/>
      <c r="DA46" s="1313"/>
      <c r="DB46" s="1313"/>
      <c r="DC46" s="1314"/>
    </row>
    <row r="47" spans="2:109" ht="13.5" x14ac:dyDescent="0.15">
      <c r="B47" s="387"/>
      <c r="AN47" s="1315"/>
      <c r="AO47" s="1316"/>
      <c r="AP47" s="1316"/>
      <c r="AQ47" s="1316"/>
      <c r="AR47" s="1316"/>
      <c r="AS47" s="1316"/>
      <c r="AT47" s="1316"/>
      <c r="AU47" s="1316"/>
      <c r="AV47" s="1316"/>
      <c r="AW47" s="1316"/>
      <c r="AX47" s="1316"/>
      <c r="AY47" s="1316"/>
      <c r="AZ47" s="1316"/>
      <c r="BA47" s="1316"/>
      <c r="BB47" s="1316"/>
      <c r="BC47" s="1316"/>
      <c r="BD47" s="1316"/>
      <c r="BE47" s="1316"/>
      <c r="BF47" s="1316"/>
      <c r="BG47" s="1316"/>
      <c r="BH47" s="1316"/>
      <c r="BI47" s="1316"/>
      <c r="BJ47" s="1316"/>
      <c r="BK47" s="1316"/>
      <c r="BL47" s="1316"/>
      <c r="BM47" s="1316"/>
      <c r="BN47" s="1316"/>
      <c r="BO47" s="1316"/>
      <c r="BP47" s="1316"/>
      <c r="BQ47" s="1316"/>
      <c r="BR47" s="1316"/>
      <c r="BS47" s="1316"/>
      <c r="BT47" s="1316"/>
      <c r="BU47" s="1316"/>
      <c r="BV47" s="1316"/>
      <c r="BW47" s="1316"/>
      <c r="BX47" s="1316"/>
      <c r="BY47" s="1316"/>
      <c r="BZ47" s="1316"/>
      <c r="CA47" s="1316"/>
      <c r="CB47" s="1316"/>
      <c r="CC47" s="1316"/>
      <c r="CD47" s="1316"/>
      <c r="CE47" s="1316"/>
      <c r="CF47" s="1316"/>
      <c r="CG47" s="1316"/>
      <c r="CH47" s="1316"/>
      <c r="CI47" s="1316"/>
      <c r="CJ47" s="1316"/>
      <c r="CK47" s="1316"/>
      <c r="CL47" s="1316"/>
      <c r="CM47" s="1316"/>
      <c r="CN47" s="1316"/>
      <c r="CO47" s="1316"/>
      <c r="CP47" s="1316"/>
      <c r="CQ47" s="1316"/>
      <c r="CR47" s="1316"/>
      <c r="CS47" s="1316"/>
      <c r="CT47" s="1316"/>
      <c r="CU47" s="1316"/>
      <c r="CV47" s="1316"/>
      <c r="CW47" s="1316"/>
      <c r="CX47" s="1316"/>
      <c r="CY47" s="1316"/>
      <c r="CZ47" s="1316"/>
      <c r="DA47" s="1316"/>
      <c r="DB47" s="1316"/>
      <c r="DC47" s="1317"/>
    </row>
    <row r="48" spans="2:109" ht="13.5" x14ac:dyDescent="0.15">
      <c r="B48" s="387"/>
      <c r="H48" s="394"/>
      <c r="I48" s="394"/>
      <c r="J48" s="394"/>
      <c r="AN48" s="394"/>
      <c r="AO48" s="394"/>
      <c r="AP48" s="394"/>
      <c r="AZ48" s="394"/>
      <c r="BA48" s="394"/>
      <c r="BB48" s="394"/>
      <c r="BL48" s="394"/>
      <c r="BM48" s="394"/>
      <c r="BN48" s="394"/>
      <c r="BX48" s="394"/>
      <c r="BY48" s="394"/>
      <c r="BZ48" s="394"/>
      <c r="CJ48" s="394"/>
      <c r="CK48" s="394"/>
      <c r="CL48" s="394"/>
      <c r="CV48" s="394"/>
      <c r="CW48" s="394"/>
      <c r="CX48" s="394"/>
    </row>
    <row r="49" spans="1:109" ht="13.5" x14ac:dyDescent="0.15">
      <c r="B49" s="387"/>
      <c r="AN49" s="386" t="s">
        <v>607</v>
      </c>
    </row>
    <row r="50" spans="1:109" ht="13.5" x14ac:dyDescent="0.15">
      <c r="B50" s="387"/>
      <c r="G50" s="1318"/>
      <c r="H50" s="1318"/>
      <c r="I50" s="1318"/>
      <c r="J50" s="1318"/>
      <c r="K50" s="396"/>
      <c r="L50" s="396"/>
      <c r="M50" s="395"/>
      <c r="N50" s="395"/>
      <c r="AN50" s="1319"/>
      <c r="AO50" s="1320"/>
      <c r="AP50" s="1320"/>
      <c r="AQ50" s="1320"/>
      <c r="AR50" s="1320"/>
      <c r="AS50" s="1320"/>
      <c r="AT50" s="1320"/>
      <c r="AU50" s="1320"/>
      <c r="AV50" s="1320"/>
      <c r="AW50" s="1320"/>
      <c r="AX50" s="1320"/>
      <c r="AY50" s="1320"/>
      <c r="AZ50" s="1320"/>
      <c r="BA50" s="1320"/>
      <c r="BB50" s="1320"/>
      <c r="BC50" s="1320"/>
      <c r="BD50" s="1320"/>
      <c r="BE50" s="1320"/>
      <c r="BF50" s="1320"/>
      <c r="BG50" s="1320"/>
      <c r="BH50" s="1320"/>
      <c r="BI50" s="1320"/>
      <c r="BJ50" s="1320"/>
      <c r="BK50" s="1320"/>
      <c r="BL50" s="1320"/>
      <c r="BM50" s="1320"/>
      <c r="BN50" s="1320"/>
      <c r="BO50" s="1321"/>
      <c r="BP50" s="1322" t="s">
        <v>562</v>
      </c>
      <c r="BQ50" s="1322"/>
      <c r="BR50" s="1322"/>
      <c r="BS50" s="1322"/>
      <c r="BT50" s="1322"/>
      <c r="BU50" s="1322"/>
      <c r="BV50" s="1322"/>
      <c r="BW50" s="1322"/>
      <c r="BX50" s="1322" t="s">
        <v>563</v>
      </c>
      <c r="BY50" s="1322"/>
      <c r="BZ50" s="1322"/>
      <c r="CA50" s="1322"/>
      <c r="CB50" s="1322"/>
      <c r="CC50" s="1322"/>
      <c r="CD50" s="1322"/>
      <c r="CE50" s="1322"/>
      <c r="CF50" s="1322" t="s">
        <v>564</v>
      </c>
      <c r="CG50" s="1322"/>
      <c r="CH50" s="1322"/>
      <c r="CI50" s="1322"/>
      <c r="CJ50" s="1322"/>
      <c r="CK50" s="1322"/>
      <c r="CL50" s="1322"/>
      <c r="CM50" s="1322"/>
      <c r="CN50" s="1322" t="s">
        <v>565</v>
      </c>
      <c r="CO50" s="1322"/>
      <c r="CP50" s="1322"/>
      <c r="CQ50" s="1322"/>
      <c r="CR50" s="1322"/>
      <c r="CS50" s="1322"/>
      <c r="CT50" s="1322"/>
      <c r="CU50" s="1322"/>
      <c r="CV50" s="1322" t="s">
        <v>566</v>
      </c>
      <c r="CW50" s="1322"/>
      <c r="CX50" s="1322"/>
      <c r="CY50" s="1322"/>
      <c r="CZ50" s="1322"/>
      <c r="DA50" s="1322"/>
      <c r="DB50" s="1322"/>
      <c r="DC50" s="1322"/>
    </row>
    <row r="51" spans="1:109" ht="13.5" customHeight="1" x14ac:dyDescent="0.15">
      <c r="B51" s="387"/>
      <c r="G51" s="1326"/>
      <c r="H51" s="1326"/>
      <c r="I51" s="1328"/>
      <c r="J51" s="1328"/>
      <c r="K51" s="1327"/>
      <c r="L51" s="1327"/>
      <c r="M51" s="1327"/>
      <c r="N51" s="1327"/>
      <c r="AM51" s="394"/>
      <c r="AN51" s="1323" t="s">
        <v>606</v>
      </c>
      <c r="AO51" s="1323"/>
      <c r="AP51" s="1323"/>
      <c r="AQ51" s="1323"/>
      <c r="AR51" s="1323"/>
      <c r="AS51" s="1323"/>
      <c r="AT51" s="1323"/>
      <c r="AU51" s="1323"/>
      <c r="AV51" s="1323"/>
      <c r="AW51" s="1323"/>
      <c r="AX51" s="1323"/>
      <c r="AY51" s="1323"/>
      <c r="AZ51" s="1323"/>
      <c r="BA51" s="1323"/>
      <c r="BB51" s="1323" t="s">
        <v>604</v>
      </c>
      <c r="BC51" s="1323"/>
      <c r="BD51" s="1323"/>
      <c r="BE51" s="1323"/>
      <c r="BF51" s="1323"/>
      <c r="BG51" s="1323"/>
      <c r="BH51" s="1323"/>
      <c r="BI51" s="1323"/>
      <c r="BJ51" s="1323"/>
      <c r="BK51" s="1323"/>
      <c r="BL51" s="1323"/>
      <c r="BM51" s="1323"/>
      <c r="BN51" s="1323"/>
      <c r="BO51" s="1323"/>
      <c r="BP51" s="1324"/>
      <c r="BQ51" s="1325"/>
      <c r="BR51" s="1325"/>
      <c r="BS51" s="1325"/>
      <c r="BT51" s="1325"/>
      <c r="BU51" s="1325"/>
      <c r="BV51" s="1325"/>
      <c r="BW51" s="1325"/>
      <c r="BX51" s="1325"/>
      <c r="BY51" s="1325"/>
      <c r="BZ51" s="1325"/>
      <c r="CA51" s="1325"/>
      <c r="CB51" s="1325"/>
      <c r="CC51" s="1325"/>
      <c r="CD51" s="1325"/>
      <c r="CE51" s="1325"/>
      <c r="CF51" s="1325"/>
      <c r="CG51" s="1325"/>
      <c r="CH51" s="1325"/>
      <c r="CI51" s="1325"/>
      <c r="CJ51" s="1325"/>
      <c r="CK51" s="1325"/>
      <c r="CL51" s="1325"/>
      <c r="CM51" s="1325"/>
      <c r="CN51" s="1324"/>
      <c r="CO51" s="1325"/>
      <c r="CP51" s="1325"/>
      <c r="CQ51" s="1325"/>
      <c r="CR51" s="1325"/>
      <c r="CS51" s="1325"/>
      <c r="CT51" s="1325"/>
      <c r="CU51" s="1325"/>
      <c r="CV51" s="1324"/>
      <c r="CW51" s="1325"/>
      <c r="CX51" s="1325"/>
      <c r="CY51" s="1325"/>
      <c r="CZ51" s="1325"/>
      <c r="DA51" s="1325"/>
      <c r="DB51" s="1325"/>
      <c r="DC51" s="1325"/>
    </row>
    <row r="52" spans="1:109" ht="13.5" x14ac:dyDescent="0.15">
      <c r="B52" s="387"/>
      <c r="G52" s="1326"/>
      <c r="H52" s="1326"/>
      <c r="I52" s="1328"/>
      <c r="J52" s="1328"/>
      <c r="K52" s="1327"/>
      <c r="L52" s="1327"/>
      <c r="M52" s="1327"/>
      <c r="N52" s="1327"/>
      <c r="AM52" s="394"/>
      <c r="AN52" s="1323"/>
      <c r="AO52" s="1323"/>
      <c r="AP52" s="1323"/>
      <c r="AQ52" s="1323"/>
      <c r="AR52" s="1323"/>
      <c r="AS52" s="1323"/>
      <c r="AT52" s="1323"/>
      <c r="AU52" s="1323"/>
      <c r="AV52" s="1323"/>
      <c r="AW52" s="1323"/>
      <c r="AX52" s="1323"/>
      <c r="AY52" s="1323"/>
      <c r="AZ52" s="1323"/>
      <c r="BA52" s="1323"/>
      <c r="BB52" s="1323"/>
      <c r="BC52" s="1323"/>
      <c r="BD52" s="1323"/>
      <c r="BE52" s="1323"/>
      <c r="BF52" s="1323"/>
      <c r="BG52" s="1323"/>
      <c r="BH52" s="1323"/>
      <c r="BI52" s="1323"/>
      <c r="BJ52" s="1323"/>
      <c r="BK52" s="1323"/>
      <c r="BL52" s="1323"/>
      <c r="BM52" s="1323"/>
      <c r="BN52" s="1323"/>
      <c r="BO52" s="1323"/>
      <c r="BP52" s="1325"/>
      <c r="BQ52" s="1325"/>
      <c r="BR52" s="1325"/>
      <c r="BS52" s="1325"/>
      <c r="BT52" s="1325"/>
      <c r="BU52" s="1325"/>
      <c r="BV52" s="1325"/>
      <c r="BW52" s="1325"/>
      <c r="BX52" s="1325"/>
      <c r="BY52" s="1325"/>
      <c r="BZ52" s="1325"/>
      <c r="CA52" s="1325"/>
      <c r="CB52" s="1325"/>
      <c r="CC52" s="1325"/>
      <c r="CD52" s="1325"/>
      <c r="CE52" s="1325"/>
      <c r="CF52" s="1325"/>
      <c r="CG52" s="1325"/>
      <c r="CH52" s="1325"/>
      <c r="CI52" s="1325"/>
      <c r="CJ52" s="1325"/>
      <c r="CK52" s="1325"/>
      <c r="CL52" s="1325"/>
      <c r="CM52" s="1325"/>
      <c r="CN52" s="1325"/>
      <c r="CO52" s="1325"/>
      <c r="CP52" s="1325"/>
      <c r="CQ52" s="1325"/>
      <c r="CR52" s="1325"/>
      <c r="CS52" s="1325"/>
      <c r="CT52" s="1325"/>
      <c r="CU52" s="1325"/>
      <c r="CV52" s="1325"/>
      <c r="CW52" s="1325"/>
      <c r="CX52" s="1325"/>
      <c r="CY52" s="1325"/>
      <c r="CZ52" s="1325"/>
      <c r="DA52" s="1325"/>
      <c r="DB52" s="1325"/>
      <c r="DC52" s="1325"/>
    </row>
    <row r="53" spans="1:109" ht="13.5" x14ac:dyDescent="0.15">
      <c r="A53" s="402"/>
      <c r="B53" s="387"/>
      <c r="G53" s="1326"/>
      <c r="H53" s="1326"/>
      <c r="I53" s="1318"/>
      <c r="J53" s="1318"/>
      <c r="K53" s="1327"/>
      <c r="L53" s="1327"/>
      <c r="M53" s="1327"/>
      <c r="N53" s="1327"/>
      <c r="AM53" s="394"/>
      <c r="AN53" s="1323"/>
      <c r="AO53" s="1323"/>
      <c r="AP53" s="1323"/>
      <c r="AQ53" s="1323"/>
      <c r="AR53" s="1323"/>
      <c r="AS53" s="1323"/>
      <c r="AT53" s="1323"/>
      <c r="AU53" s="1323"/>
      <c r="AV53" s="1323"/>
      <c r="AW53" s="1323"/>
      <c r="AX53" s="1323"/>
      <c r="AY53" s="1323"/>
      <c r="AZ53" s="1323"/>
      <c r="BA53" s="1323"/>
      <c r="BB53" s="1323" t="s">
        <v>610</v>
      </c>
      <c r="BC53" s="1323"/>
      <c r="BD53" s="1323"/>
      <c r="BE53" s="1323"/>
      <c r="BF53" s="1323"/>
      <c r="BG53" s="1323"/>
      <c r="BH53" s="1323"/>
      <c r="BI53" s="1323"/>
      <c r="BJ53" s="1323"/>
      <c r="BK53" s="1323"/>
      <c r="BL53" s="1323"/>
      <c r="BM53" s="1323"/>
      <c r="BN53" s="1323"/>
      <c r="BO53" s="1323"/>
      <c r="BP53" s="1324"/>
      <c r="BQ53" s="1325"/>
      <c r="BR53" s="1325"/>
      <c r="BS53" s="1325"/>
      <c r="BT53" s="1325"/>
      <c r="BU53" s="1325"/>
      <c r="BV53" s="1325"/>
      <c r="BW53" s="1325"/>
      <c r="BX53" s="1325">
        <v>52.5</v>
      </c>
      <c r="BY53" s="1325"/>
      <c r="BZ53" s="1325"/>
      <c r="CA53" s="1325"/>
      <c r="CB53" s="1325"/>
      <c r="CC53" s="1325"/>
      <c r="CD53" s="1325"/>
      <c r="CE53" s="1325"/>
      <c r="CF53" s="1325">
        <v>53.7</v>
      </c>
      <c r="CG53" s="1325"/>
      <c r="CH53" s="1325"/>
      <c r="CI53" s="1325"/>
      <c r="CJ53" s="1325"/>
      <c r="CK53" s="1325"/>
      <c r="CL53" s="1325"/>
      <c r="CM53" s="1325"/>
      <c r="CN53" s="1324"/>
      <c r="CO53" s="1325"/>
      <c r="CP53" s="1325"/>
      <c r="CQ53" s="1325"/>
      <c r="CR53" s="1325"/>
      <c r="CS53" s="1325"/>
      <c r="CT53" s="1325"/>
      <c r="CU53" s="1325"/>
      <c r="CV53" s="1324"/>
      <c r="CW53" s="1325"/>
      <c r="CX53" s="1325"/>
      <c r="CY53" s="1325"/>
      <c r="CZ53" s="1325"/>
      <c r="DA53" s="1325"/>
      <c r="DB53" s="1325"/>
      <c r="DC53" s="1325"/>
    </row>
    <row r="54" spans="1:109" ht="13.5" x14ac:dyDescent="0.15">
      <c r="A54" s="402"/>
      <c r="B54" s="387"/>
      <c r="G54" s="1326"/>
      <c r="H54" s="1326"/>
      <c r="I54" s="1318"/>
      <c r="J54" s="1318"/>
      <c r="K54" s="1327"/>
      <c r="L54" s="1327"/>
      <c r="M54" s="1327"/>
      <c r="N54" s="1327"/>
      <c r="AM54" s="394"/>
      <c r="AN54" s="1323"/>
      <c r="AO54" s="1323"/>
      <c r="AP54" s="1323"/>
      <c r="AQ54" s="1323"/>
      <c r="AR54" s="1323"/>
      <c r="AS54" s="1323"/>
      <c r="AT54" s="1323"/>
      <c r="AU54" s="1323"/>
      <c r="AV54" s="1323"/>
      <c r="AW54" s="1323"/>
      <c r="AX54" s="1323"/>
      <c r="AY54" s="1323"/>
      <c r="AZ54" s="1323"/>
      <c r="BA54" s="1323"/>
      <c r="BB54" s="1323"/>
      <c r="BC54" s="1323"/>
      <c r="BD54" s="1323"/>
      <c r="BE54" s="1323"/>
      <c r="BF54" s="1323"/>
      <c r="BG54" s="1323"/>
      <c r="BH54" s="1323"/>
      <c r="BI54" s="1323"/>
      <c r="BJ54" s="1323"/>
      <c r="BK54" s="1323"/>
      <c r="BL54" s="1323"/>
      <c r="BM54" s="1323"/>
      <c r="BN54" s="1323"/>
      <c r="BO54" s="1323"/>
      <c r="BP54" s="1325"/>
      <c r="BQ54" s="1325"/>
      <c r="BR54" s="1325"/>
      <c r="BS54" s="1325"/>
      <c r="BT54" s="1325"/>
      <c r="BU54" s="1325"/>
      <c r="BV54" s="1325"/>
      <c r="BW54" s="1325"/>
      <c r="BX54" s="1325"/>
      <c r="BY54" s="1325"/>
      <c r="BZ54" s="1325"/>
      <c r="CA54" s="1325"/>
      <c r="CB54" s="1325"/>
      <c r="CC54" s="1325"/>
      <c r="CD54" s="1325"/>
      <c r="CE54" s="1325"/>
      <c r="CF54" s="1325"/>
      <c r="CG54" s="1325"/>
      <c r="CH54" s="1325"/>
      <c r="CI54" s="1325"/>
      <c r="CJ54" s="1325"/>
      <c r="CK54" s="1325"/>
      <c r="CL54" s="1325"/>
      <c r="CM54" s="1325"/>
      <c r="CN54" s="1325"/>
      <c r="CO54" s="1325"/>
      <c r="CP54" s="1325"/>
      <c r="CQ54" s="1325"/>
      <c r="CR54" s="1325"/>
      <c r="CS54" s="1325"/>
      <c r="CT54" s="1325"/>
      <c r="CU54" s="1325"/>
      <c r="CV54" s="1325"/>
      <c r="CW54" s="1325"/>
      <c r="CX54" s="1325"/>
      <c r="CY54" s="1325"/>
      <c r="CZ54" s="1325"/>
      <c r="DA54" s="1325"/>
      <c r="DB54" s="1325"/>
      <c r="DC54" s="1325"/>
    </row>
    <row r="55" spans="1:109" ht="13.5" x14ac:dyDescent="0.15">
      <c r="A55" s="402"/>
      <c r="B55" s="387"/>
      <c r="G55" s="1318"/>
      <c r="H55" s="1318"/>
      <c r="I55" s="1318"/>
      <c r="J55" s="1318"/>
      <c r="K55" s="1327"/>
      <c r="L55" s="1327"/>
      <c r="M55" s="1327"/>
      <c r="N55" s="1327"/>
      <c r="AN55" s="1322" t="s">
        <v>605</v>
      </c>
      <c r="AO55" s="1322"/>
      <c r="AP55" s="1322"/>
      <c r="AQ55" s="1322"/>
      <c r="AR55" s="1322"/>
      <c r="AS55" s="1322"/>
      <c r="AT55" s="1322"/>
      <c r="AU55" s="1322"/>
      <c r="AV55" s="1322"/>
      <c r="AW55" s="1322"/>
      <c r="AX55" s="1322"/>
      <c r="AY55" s="1322"/>
      <c r="AZ55" s="1322"/>
      <c r="BA55" s="1322"/>
      <c r="BB55" s="1323" t="s">
        <v>604</v>
      </c>
      <c r="BC55" s="1323"/>
      <c r="BD55" s="1323"/>
      <c r="BE55" s="1323"/>
      <c r="BF55" s="1323"/>
      <c r="BG55" s="1323"/>
      <c r="BH55" s="1323"/>
      <c r="BI55" s="1323"/>
      <c r="BJ55" s="1323"/>
      <c r="BK55" s="1323"/>
      <c r="BL55" s="1323"/>
      <c r="BM55" s="1323"/>
      <c r="BN55" s="1323"/>
      <c r="BO55" s="1323"/>
      <c r="BP55" s="1324"/>
      <c r="BQ55" s="1325"/>
      <c r="BR55" s="1325"/>
      <c r="BS55" s="1325"/>
      <c r="BT55" s="1325"/>
      <c r="BU55" s="1325"/>
      <c r="BV55" s="1325"/>
      <c r="BW55" s="1325"/>
      <c r="BX55" s="1325">
        <v>33.1</v>
      </c>
      <c r="BY55" s="1325"/>
      <c r="BZ55" s="1325"/>
      <c r="CA55" s="1325"/>
      <c r="CB55" s="1325"/>
      <c r="CC55" s="1325"/>
      <c r="CD55" s="1325"/>
      <c r="CE55" s="1325"/>
      <c r="CF55" s="1325">
        <v>31.3</v>
      </c>
      <c r="CG55" s="1325"/>
      <c r="CH55" s="1325"/>
      <c r="CI55" s="1325"/>
      <c r="CJ55" s="1325"/>
      <c r="CK55" s="1325"/>
      <c r="CL55" s="1325"/>
      <c r="CM55" s="1325"/>
      <c r="CN55" s="1324"/>
      <c r="CO55" s="1325"/>
      <c r="CP55" s="1325"/>
      <c r="CQ55" s="1325"/>
      <c r="CR55" s="1325"/>
      <c r="CS55" s="1325"/>
      <c r="CT55" s="1325"/>
      <c r="CU55" s="1325"/>
      <c r="CV55" s="1324"/>
      <c r="CW55" s="1325"/>
      <c r="CX55" s="1325"/>
      <c r="CY55" s="1325"/>
      <c r="CZ55" s="1325"/>
      <c r="DA55" s="1325"/>
      <c r="DB55" s="1325"/>
      <c r="DC55" s="1325"/>
    </row>
    <row r="56" spans="1:109" ht="13.5" x14ac:dyDescent="0.15">
      <c r="A56" s="402"/>
      <c r="B56" s="387"/>
      <c r="G56" s="1318"/>
      <c r="H56" s="1318"/>
      <c r="I56" s="1318"/>
      <c r="J56" s="1318"/>
      <c r="K56" s="1327"/>
      <c r="L56" s="1327"/>
      <c r="M56" s="1327"/>
      <c r="N56" s="1327"/>
      <c r="AN56" s="1322"/>
      <c r="AO56" s="1322"/>
      <c r="AP56" s="1322"/>
      <c r="AQ56" s="1322"/>
      <c r="AR56" s="1322"/>
      <c r="AS56" s="1322"/>
      <c r="AT56" s="1322"/>
      <c r="AU56" s="1322"/>
      <c r="AV56" s="1322"/>
      <c r="AW56" s="1322"/>
      <c r="AX56" s="1322"/>
      <c r="AY56" s="1322"/>
      <c r="AZ56" s="1322"/>
      <c r="BA56" s="1322"/>
      <c r="BB56" s="1323"/>
      <c r="BC56" s="1323"/>
      <c r="BD56" s="1323"/>
      <c r="BE56" s="1323"/>
      <c r="BF56" s="1323"/>
      <c r="BG56" s="1323"/>
      <c r="BH56" s="1323"/>
      <c r="BI56" s="1323"/>
      <c r="BJ56" s="1323"/>
      <c r="BK56" s="1323"/>
      <c r="BL56" s="1323"/>
      <c r="BM56" s="1323"/>
      <c r="BN56" s="1323"/>
      <c r="BO56" s="1323"/>
      <c r="BP56" s="1325"/>
      <c r="BQ56" s="1325"/>
      <c r="BR56" s="1325"/>
      <c r="BS56" s="1325"/>
      <c r="BT56" s="1325"/>
      <c r="BU56" s="1325"/>
      <c r="BV56" s="1325"/>
      <c r="BW56" s="1325"/>
      <c r="BX56" s="1325"/>
      <c r="BY56" s="1325"/>
      <c r="BZ56" s="1325"/>
      <c r="CA56" s="1325"/>
      <c r="CB56" s="1325"/>
      <c r="CC56" s="1325"/>
      <c r="CD56" s="1325"/>
      <c r="CE56" s="1325"/>
      <c r="CF56" s="1325"/>
      <c r="CG56" s="1325"/>
      <c r="CH56" s="1325"/>
      <c r="CI56" s="1325"/>
      <c r="CJ56" s="1325"/>
      <c r="CK56" s="1325"/>
      <c r="CL56" s="1325"/>
      <c r="CM56" s="1325"/>
      <c r="CN56" s="1325"/>
      <c r="CO56" s="1325"/>
      <c r="CP56" s="1325"/>
      <c r="CQ56" s="1325"/>
      <c r="CR56" s="1325"/>
      <c r="CS56" s="1325"/>
      <c r="CT56" s="1325"/>
      <c r="CU56" s="1325"/>
      <c r="CV56" s="1325"/>
      <c r="CW56" s="1325"/>
      <c r="CX56" s="1325"/>
      <c r="CY56" s="1325"/>
      <c r="CZ56" s="1325"/>
      <c r="DA56" s="1325"/>
      <c r="DB56" s="1325"/>
      <c r="DC56" s="1325"/>
    </row>
    <row r="57" spans="1:109" s="402" customFormat="1" ht="13.5" x14ac:dyDescent="0.15">
      <c r="B57" s="408"/>
      <c r="G57" s="1318"/>
      <c r="H57" s="1318"/>
      <c r="I57" s="1329"/>
      <c r="J57" s="1329"/>
      <c r="K57" s="1327"/>
      <c r="L57" s="1327"/>
      <c r="M57" s="1327"/>
      <c r="N57" s="1327"/>
      <c r="AM57" s="386"/>
      <c r="AN57" s="1322"/>
      <c r="AO57" s="1322"/>
      <c r="AP57" s="1322"/>
      <c r="AQ57" s="1322"/>
      <c r="AR57" s="1322"/>
      <c r="AS57" s="1322"/>
      <c r="AT57" s="1322"/>
      <c r="AU57" s="1322"/>
      <c r="AV57" s="1322"/>
      <c r="AW57" s="1322"/>
      <c r="AX57" s="1322"/>
      <c r="AY57" s="1322"/>
      <c r="AZ57" s="1322"/>
      <c r="BA57" s="1322"/>
      <c r="BB57" s="1323" t="s">
        <v>610</v>
      </c>
      <c r="BC57" s="1323"/>
      <c r="BD57" s="1323"/>
      <c r="BE57" s="1323"/>
      <c r="BF57" s="1323"/>
      <c r="BG57" s="1323"/>
      <c r="BH57" s="1323"/>
      <c r="BI57" s="1323"/>
      <c r="BJ57" s="1323"/>
      <c r="BK57" s="1323"/>
      <c r="BL57" s="1323"/>
      <c r="BM57" s="1323"/>
      <c r="BN57" s="1323"/>
      <c r="BO57" s="1323"/>
      <c r="BP57" s="1324"/>
      <c r="BQ57" s="1325"/>
      <c r="BR57" s="1325"/>
      <c r="BS57" s="1325"/>
      <c r="BT57" s="1325"/>
      <c r="BU57" s="1325"/>
      <c r="BV57" s="1325"/>
      <c r="BW57" s="1325"/>
      <c r="BX57" s="1325">
        <v>57.2</v>
      </c>
      <c r="BY57" s="1325"/>
      <c r="BZ57" s="1325"/>
      <c r="CA57" s="1325"/>
      <c r="CB57" s="1325"/>
      <c r="CC57" s="1325"/>
      <c r="CD57" s="1325"/>
      <c r="CE57" s="1325"/>
      <c r="CF57" s="1325">
        <v>58.5</v>
      </c>
      <c r="CG57" s="1325"/>
      <c r="CH57" s="1325"/>
      <c r="CI57" s="1325"/>
      <c r="CJ57" s="1325"/>
      <c r="CK57" s="1325"/>
      <c r="CL57" s="1325"/>
      <c r="CM57" s="1325"/>
      <c r="CN57" s="1324"/>
      <c r="CO57" s="1325"/>
      <c r="CP57" s="1325"/>
      <c r="CQ57" s="1325"/>
      <c r="CR57" s="1325"/>
      <c r="CS57" s="1325"/>
      <c r="CT57" s="1325"/>
      <c r="CU57" s="1325"/>
      <c r="CV57" s="1324"/>
      <c r="CW57" s="1325"/>
      <c r="CX57" s="1325"/>
      <c r="CY57" s="1325"/>
      <c r="CZ57" s="1325"/>
      <c r="DA57" s="1325"/>
      <c r="DB57" s="1325"/>
      <c r="DC57" s="1325"/>
      <c r="DD57" s="413"/>
      <c r="DE57" s="408"/>
    </row>
    <row r="58" spans="1:109" s="402" customFormat="1" ht="13.5" x14ac:dyDescent="0.15">
      <c r="A58" s="386"/>
      <c r="B58" s="408"/>
      <c r="G58" s="1318"/>
      <c r="H58" s="1318"/>
      <c r="I58" s="1329"/>
      <c r="J58" s="1329"/>
      <c r="K58" s="1327"/>
      <c r="L58" s="1327"/>
      <c r="M58" s="1327"/>
      <c r="N58" s="1327"/>
      <c r="AM58" s="386"/>
      <c r="AN58" s="1322"/>
      <c r="AO58" s="1322"/>
      <c r="AP58" s="1322"/>
      <c r="AQ58" s="1322"/>
      <c r="AR58" s="1322"/>
      <c r="AS58" s="1322"/>
      <c r="AT58" s="1322"/>
      <c r="AU58" s="1322"/>
      <c r="AV58" s="1322"/>
      <c r="AW58" s="1322"/>
      <c r="AX58" s="1322"/>
      <c r="AY58" s="1322"/>
      <c r="AZ58" s="1322"/>
      <c r="BA58" s="1322"/>
      <c r="BB58" s="1323"/>
      <c r="BC58" s="1323"/>
      <c r="BD58" s="1323"/>
      <c r="BE58" s="1323"/>
      <c r="BF58" s="1323"/>
      <c r="BG58" s="1323"/>
      <c r="BH58" s="1323"/>
      <c r="BI58" s="1323"/>
      <c r="BJ58" s="1323"/>
      <c r="BK58" s="1323"/>
      <c r="BL58" s="1323"/>
      <c r="BM58" s="1323"/>
      <c r="BN58" s="1323"/>
      <c r="BO58" s="1323"/>
      <c r="BP58" s="1325"/>
      <c r="BQ58" s="1325"/>
      <c r="BR58" s="1325"/>
      <c r="BS58" s="1325"/>
      <c r="BT58" s="1325"/>
      <c r="BU58" s="1325"/>
      <c r="BV58" s="1325"/>
      <c r="BW58" s="1325"/>
      <c r="BX58" s="1325"/>
      <c r="BY58" s="1325"/>
      <c r="BZ58" s="1325"/>
      <c r="CA58" s="1325"/>
      <c r="CB58" s="1325"/>
      <c r="CC58" s="1325"/>
      <c r="CD58" s="1325"/>
      <c r="CE58" s="1325"/>
      <c r="CF58" s="1325"/>
      <c r="CG58" s="1325"/>
      <c r="CH58" s="1325"/>
      <c r="CI58" s="1325"/>
      <c r="CJ58" s="1325"/>
      <c r="CK58" s="1325"/>
      <c r="CL58" s="1325"/>
      <c r="CM58" s="1325"/>
      <c r="CN58" s="1325"/>
      <c r="CO58" s="1325"/>
      <c r="CP58" s="1325"/>
      <c r="CQ58" s="1325"/>
      <c r="CR58" s="1325"/>
      <c r="CS58" s="1325"/>
      <c r="CT58" s="1325"/>
      <c r="CU58" s="1325"/>
      <c r="CV58" s="1325"/>
      <c r="CW58" s="1325"/>
      <c r="CX58" s="1325"/>
      <c r="CY58" s="1325"/>
      <c r="CZ58" s="1325"/>
      <c r="DA58" s="1325"/>
      <c r="DB58" s="1325"/>
      <c r="DC58" s="1325"/>
      <c r="DD58" s="413"/>
      <c r="DE58" s="408"/>
    </row>
    <row r="59" spans="1:109" s="402" customFormat="1" ht="13.5" x14ac:dyDescent="0.15">
      <c r="A59" s="386"/>
      <c r="B59" s="408"/>
      <c r="K59" s="414"/>
      <c r="L59" s="414"/>
      <c r="M59" s="414"/>
      <c r="N59" s="414"/>
      <c r="AQ59" s="414"/>
      <c r="AR59" s="414"/>
      <c r="AS59" s="414"/>
      <c r="AT59" s="414"/>
      <c r="BC59" s="414"/>
      <c r="BD59" s="414"/>
      <c r="BE59" s="414"/>
      <c r="BF59" s="414"/>
      <c r="BO59" s="414"/>
      <c r="BP59" s="414"/>
      <c r="BQ59" s="414"/>
      <c r="BR59" s="414"/>
      <c r="CA59" s="414"/>
      <c r="CB59" s="414"/>
      <c r="CC59" s="414"/>
      <c r="CD59" s="414"/>
      <c r="CM59" s="414"/>
      <c r="CN59" s="414"/>
      <c r="CO59" s="414"/>
      <c r="CP59" s="414"/>
      <c r="CY59" s="414"/>
      <c r="CZ59" s="414"/>
      <c r="DA59" s="414"/>
      <c r="DB59" s="414"/>
      <c r="DC59" s="414"/>
      <c r="DD59" s="413"/>
      <c r="DE59" s="408"/>
    </row>
    <row r="60" spans="1:109" s="402" customFormat="1" ht="13.5" x14ac:dyDescent="0.15">
      <c r="A60" s="386"/>
      <c r="B60" s="408"/>
      <c r="K60" s="414"/>
      <c r="L60" s="414"/>
      <c r="M60" s="414"/>
      <c r="N60" s="414"/>
      <c r="AQ60" s="414"/>
      <c r="AR60" s="414"/>
      <c r="AS60" s="414"/>
      <c r="AT60" s="414"/>
      <c r="BC60" s="414"/>
      <c r="BD60" s="414"/>
      <c r="BE60" s="414"/>
      <c r="BF60" s="414"/>
      <c r="BO60" s="414"/>
      <c r="BP60" s="414"/>
      <c r="BQ60" s="414"/>
      <c r="BR60" s="414"/>
      <c r="CA60" s="414"/>
      <c r="CB60" s="414"/>
      <c r="CC60" s="414"/>
      <c r="CD60" s="414"/>
      <c r="CM60" s="414"/>
      <c r="CN60" s="414"/>
      <c r="CO60" s="414"/>
      <c r="CP60" s="414"/>
      <c r="CY60" s="414"/>
      <c r="CZ60" s="414"/>
      <c r="DA60" s="414"/>
      <c r="DB60" s="414"/>
      <c r="DC60" s="414"/>
      <c r="DD60" s="413"/>
      <c r="DE60" s="408"/>
    </row>
    <row r="61" spans="1:109" s="402" customFormat="1" ht="13.5" x14ac:dyDescent="0.15">
      <c r="A61" s="386"/>
      <c r="B61" s="412"/>
      <c r="C61" s="411"/>
      <c r="D61" s="411"/>
      <c r="E61" s="411"/>
      <c r="F61" s="411"/>
      <c r="G61" s="411"/>
      <c r="H61" s="411"/>
      <c r="I61" s="411"/>
      <c r="J61" s="411"/>
      <c r="K61" s="411"/>
      <c r="L61" s="411"/>
      <c r="M61" s="410"/>
      <c r="N61" s="410"/>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0"/>
      <c r="AT61" s="410"/>
      <c r="AU61" s="411"/>
      <c r="AV61" s="411"/>
      <c r="AW61" s="411"/>
      <c r="AX61" s="411"/>
      <c r="AY61" s="411"/>
      <c r="AZ61" s="411"/>
      <c r="BA61" s="411"/>
      <c r="BB61" s="411"/>
      <c r="BC61" s="411"/>
      <c r="BD61" s="411"/>
      <c r="BE61" s="410"/>
      <c r="BF61" s="410"/>
      <c r="BG61" s="411"/>
      <c r="BH61" s="411"/>
      <c r="BI61" s="411"/>
      <c r="BJ61" s="411"/>
      <c r="BK61" s="411"/>
      <c r="BL61" s="411"/>
      <c r="BM61" s="411"/>
      <c r="BN61" s="411"/>
      <c r="BO61" s="411"/>
      <c r="BP61" s="411"/>
      <c r="BQ61" s="410"/>
      <c r="BR61" s="410"/>
      <c r="BS61" s="411"/>
      <c r="BT61" s="411"/>
      <c r="BU61" s="411"/>
      <c r="BV61" s="411"/>
      <c r="BW61" s="411"/>
      <c r="BX61" s="411"/>
      <c r="BY61" s="411"/>
      <c r="BZ61" s="411"/>
      <c r="CA61" s="411"/>
      <c r="CB61" s="411"/>
      <c r="CC61" s="410"/>
      <c r="CD61" s="410"/>
      <c r="CE61" s="411"/>
      <c r="CF61" s="411"/>
      <c r="CG61" s="411"/>
      <c r="CH61" s="411"/>
      <c r="CI61" s="411"/>
      <c r="CJ61" s="411"/>
      <c r="CK61" s="411"/>
      <c r="CL61" s="411"/>
      <c r="CM61" s="411"/>
      <c r="CN61" s="411"/>
      <c r="CO61" s="410"/>
      <c r="CP61" s="410"/>
      <c r="CQ61" s="411"/>
      <c r="CR61" s="411"/>
      <c r="CS61" s="411"/>
      <c r="CT61" s="411"/>
      <c r="CU61" s="411"/>
      <c r="CV61" s="411"/>
      <c r="CW61" s="411"/>
      <c r="CX61" s="411"/>
      <c r="CY61" s="411"/>
      <c r="CZ61" s="411"/>
      <c r="DA61" s="410"/>
      <c r="DB61" s="410"/>
      <c r="DC61" s="410"/>
      <c r="DD61" s="409"/>
      <c r="DE61" s="408"/>
    </row>
    <row r="62" spans="1:109" ht="13.5" x14ac:dyDescent="0.15">
      <c r="B62" s="407"/>
      <c r="C62" s="407"/>
      <c r="D62" s="407"/>
      <c r="E62" s="407"/>
      <c r="F62" s="407"/>
      <c r="G62" s="407"/>
      <c r="H62" s="407"/>
      <c r="I62" s="407"/>
      <c r="J62" s="407"/>
      <c r="K62" s="407"/>
      <c r="L62" s="407"/>
      <c r="M62" s="407"/>
      <c r="N62" s="407"/>
      <c r="O62" s="407"/>
      <c r="P62" s="407"/>
      <c r="Q62" s="407"/>
      <c r="R62" s="407"/>
      <c r="S62" s="407"/>
      <c r="T62" s="407"/>
      <c r="U62" s="407"/>
      <c r="V62" s="407"/>
      <c r="W62" s="407"/>
      <c r="X62" s="407"/>
      <c r="Y62" s="407"/>
      <c r="Z62" s="407"/>
      <c r="AA62" s="407"/>
      <c r="AB62" s="407"/>
      <c r="AC62" s="407"/>
      <c r="AD62" s="407"/>
      <c r="AE62" s="407"/>
      <c r="AF62" s="407"/>
      <c r="AG62" s="407"/>
      <c r="AH62" s="407"/>
      <c r="AI62" s="407"/>
      <c r="AJ62" s="407"/>
      <c r="AK62" s="407"/>
      <c r="AL62" s="407"/>
      <c r="AM62" s="407"/>
      <c r="AN62" s="407"/>
      <c r="AO62" s="407"/>
      <c r="AP62" s="407"/>
      <c r="AQ62" s="407"/>
      <c r="AR62" s="407"/>
      <c r="AS62" s="407"/>
      <c r="AT62" s="407"/>
      <c r="AU62" s="407"/>
      <c r="AV62" s="407"/>
      <c r="AW62" s="407"/>
      <c r="AX62" s="407"/>
      <c r="AY62" s="407"/>
      <c r="AZ62" s="407"/>
      <c r="BA62" s="407"/>
      <c r="BB62" s="407"/>
      <c r="BC62" s="407"/>
      <c r="BD62" s="407"/>
      <c r="BE62" s="407"/>
      <c r="BF62" s="407"/>
      <c r="BG62" s="407"/>
      <c r="BH62" s="407"/>
      <c r="BI62" s="407"/>
      <c r="BJ62" s="407"/>
      <c r="BK62" s="407"/>
      <c r="BL62" s="407"/>
      <c r="BM62" s="407"/>
      <c r="BN62" s="407"/>
      <c r="BO62" s="407"/>
      <c r="BP62" s="407"/>
      <c r="BQ62" s="407"/>
      <c r="BR62" s="407"/>
      <c r="BS62" s="407"/>
      <c r="BT62" s="407"/>
      <c r="BU62" s="407"/>
      <c r="BV62" s="407"/>
      <c r="BW62" s="407"/>
      <c r="BX62" s="407"/>
      <c r="BY62" s="407"/>
      <c r="BZ62" s="407"/>
      <c r="CA62" s="407"/>
      <c r="CB62" s="407"/>
      <c r="CC62" s="407"/>
      <c r="CD62" s="407"/>
      <c r="CE62" s="407"/>
      <c r="CF62" s="407"/>
      <c r="CG62" s="407"/>
      <c r="CH62" s="407"/>
      <c r="CI62" s="407"/>
      <c r="CJ62" s="407"/>
      <c r="CK62" s="407"/>
      <c r="CL62" s="407"/>
      <c r="CM62" s="407"/>
      <c r="CN62" s="407"/>
      <c r="CO62" s="407"/>
      <c r="CP62" s="407"/>
      <c r="CQ62" s="407"/>
      <c r="CR62" s="407"/>
      <c r="CS62" s="407"/>
      <c r="CT62" s="407"/>
      <c r="CU62" s="407"/>
      <c r="CV62" s="407"/>
      <c r="CW62" s="407"/>
      <c r="CX62" s="407"/>
      <c r="CY62" s="407"/>
      <c r="CZ62" s="407"/>
      <c r="DA62" s="407"/>
      <c r="DB62" s="407"/>
      <c r="DC62" s="407"/>
      <c r="DD62" s="407"/>
      <c r="DE62" s="386"/>
    </row>
    <row r="63" spans="1:109" ht="17.25" x14ac:dyDescent="0.15">
      <c r="B63" s="406" t="s">
        <v>609</v>
      </c>
    </row>
    <row r="64" spans="1:109" ht="13.5" x14ac:dyDescent="0.15">
      <c r="B64" s="387"/>
      <c r="G64" s="403"/>
      <c r="I64" s="405"/>
      <c r="J64" s="405"/>
      <c r="K64" s="405"/>
      <c r="L64" s="405"/>
      <c r="M64" s="405"/>
      <c r="N64" s="404"/>
      <c r="AM64" s="403"/>
      <c r="AN64" s="403" t="s">
        <v>608</v>
      </c>
      <c r="AP64" s="402"/>
      <c r="AQ64" s="402"/>
      <c r="AR64" s="402"/>
      <c r="AY64" s="403"/>
      <c r="BA64" s="402"/>
      <c r="BB64" s="402"/>
      <c r="BC64" s="402"/>
      <c r="BK64" s="403"/>
      <c r="BM64" s="402"/>
      <c r="BN64" s="402"/>
      <c r="BO64" s="402"/>
      <c r="BW64" s="403"/>
      <c r="BY64" s="402"/>
      <c r="BZ64" s="402"/>
      <c r="CA64" s="402"/>
      <c r="CI64" s="403"/>
      <c r="CK64" s="402"/>
      <c r="CL64" s="402"/>
      <c r="CM64" s="402"/>
      <c r="CU64" s="403"/>
      <c r="CW64" s="402"/>
      <c r="CX64" s="402"/>
      <c r="CY64" s="402"/>
    </row>
    <row r="65" spans="2:107" ht="13.5" x14ac:dyDescent="0.15">
      <c r="B65" s="387"/>
      <c r="AN65" s="1309" t="s">
        <v>614</v>
      </c>
      <c r="AO65" s="1310"/>
      <c r="AP65" s="1310"/>
      <c r="AQ65" s="1310"/>
      <c r="AR65" s="1310"/>
      <c r="AS65" s="1310"/>
      <c r="AT65" s="1310"/>
      <c r="AU65" s="1310"/>
      <c r="AV65" s="1310"/>
      <c r="AW65" s="1310"/>
      <c r="AX65" s="1310"/>
      <c r="AY65" s="1310"/>
      <c r="AZ65" s="1310"/>
      <c r="BA65" s="1310"/>
      <c r="BB65" s="1310"/>
      <c r="BC65" s="1310"/>
      <c r="BD65" s="1310"/>
      <c r="BE65" s="1310"/>
      <c r="BF65" s="1310"/>
      <c r="BG65" s="1310"/>
      <c r="BH65" s="1310"/>
      <c r="BI65" s="1310"/>
      <c r="BJ65" s="1310"/>
      <c r="BK65" s="1310"/>
      <c r="BL65" s="1310"/>
      <c r="BM65" s="1310"/>
      <c r="BN65" s="1310"/>
      <c r="BO65" s="1310"/>
      <c r="BP65" s="1310"/>
      <c r="BQ65" s="1310"/>
      <c r="BR65" s="1310"/>
      <c r="BS65" s="1310"/>
      <c r="BT65" s="1310"/>
      <c r="BU65" s="1310"/>
      <c r="BV65" s="1310"/>
      <c r="BW65" s="1310"/>
      <c r="BX65" s="1310"/>
      <c r="BY65" s="1310"/>
      <c r="BZ65" s="1310"/>
      <c r="CA65" s="1310"/>
      <c r="CB65" s="1310"/>
      <c r="CC65" s="1310"/>
      <c r="CD65" s="1310"/>
      <c r="CE65" s="1310"/>
      <c r="CF65" s="1310"/>
      <c r="CG65" s="1310"/>
      <c r="CH65" s="1310"/>
      <c r="CI65" s="1310"/>
      <c r="CJ65" s="1310"/>
      <c r="CK65" s="1310"/>
      <c r="CL65" s="1310"/>
      <c r="CM65" s="1310"/>
      <c r="CN65" s="1310"/>
      <c r="CO65" s="1310"/>
      <c r="CP65" s="1310"/>
      <c r="CQ65" s="1310"/>
      <c r="CR65" s="1310"/>
      <c r="CS65" s="1310"/>
      <c r="CT65" s="1310"/>
      <c r="CU65" s="1310"/>
      <c r="CV65" s="1310"/>
      <c r="CW65" s="1310"/>
      <c r="CX65" s="1310"/>
      <c r="CY65" s="1310"/>
      <c r="CZ65" s="1310"/>
      <c r="DA65" s="1310"/>
      <c r="DB65" s="1310"/>
      <c r="DC65" s="1311"/>
    </row>
    <row r="66" spans="2:107" ht="13.5" x14ac:dyDescent="0.15">
      <c r="B66" s="387"/>
      <c r="AN66" s="1312"/>
      <c r="AO66" s="1313"/>
      <c r="AP66" s="1313"/>
      <c r="AQ66" s="1313"/>
      <c r="AR66" s="1313"/>
      <c r="AS66" s="1313"/>
      <c r="AT66" s="1313"/>
      <c r="AU66" s="1313"/>
      <c r="AV66" s="1313"/>
      <c r="AW66" s="1313"/>
      <c r="AX66" s="1313"/>
      <c r="AY66" s="1313"/>
      <c r="AZ66" s="1313"/>
      <c r="BA66" s="1313"/>
      <c r="BB66" s="1313"/>
      <c r="BC66" s="1313"/>
      <c r="BD66" s="1313"/>
      <c r="BE66" s="1313"/>
      <c r="BF66" s="1313"/>
      <c r="BG66" s="1313"/>
      <c r="BH66" s="1313"/>
      <c r="BI66" s="1313"/>
      <c r="BJ66" s="1313"/>
      <c r="BK66" s="1313"/>
      <c r="BL66" s="1313"/>
      <c r="BM66" s="1313"/>
      <c r="BN66" s="1313"/>
      <c r="BO66" s="1313"/>
      <c r="BP66" s="1313"/>
      <c r="BQ66" s="1313"/>
      <c r="BR66" s="1313"/>
      <c r="BS66" s="1313"/>
      <c r="BT66" s="1313"/>
      <c r="BU66" s="1313"/>
      <c r="BV66" s="1313"/>
      <c r="BW66" s="1313"/>
      <c r="BX66" s="1313"/>
      <c r="BY66" s="1313"/>
      <c r="BZ66" s="1313"/>
      <c r="CA66" s="1313"/>
      <c r="CB66" s="1313"/>
      <c r="CC66" s="1313"/>
      <c r="CD66" s="1313"/>
      <c r="CE66" s="1313"/>
      <c r="CF66" s="1313"/>
      <c r="CG66" s="1313"/>
      <c r="CH66" s="1313"/>
      <c r="CI66" s="1313"/>
      <c r="CJ66" s="1313"/>
      <c r="CK66" s="1313"/>
      <c r="CL66" s="1313"/>
      <c r="CM66" s="1313"/>
      <c r="CN66" s="1313"/>
      <c r="CO66" s="1313"/>
      <c r="CP66" s="1313"/>
      <c r="CQ66" s="1313"/>
      <c r="CR66" s="1313"/>
      <c r="CS66" s="1313"/>
      <c r="CT66" s="1313"/>
      <c r="CU66" s="1313"/>
      <c r="CV66" s="1313"/>
      <c r="CW66" s="1313"/>
      <c r="CX66" s="1313"/>
      <c r="CY66" s="1313"/>
      <c r="CZ66" s="1313"/>
      <c r="DA66" s="1313"/>
      <c r="DB66" s="1313"/>
      <c r="DC66" s="1314"/>
    </row>
    <row r="67" spans="2:107" ht="13.5" x14ac:dyDescent="0.15">
      <c r="B67" s="387"/>
      <c r="AN67" s="1312"/>
      <c r="AO67" s="1313"/>
      <c r="AP67" s="1313"/>
      <c r="AQ67" s="1313"/>
      <c r="AR67" s="1313"/>
      <c r="AS67" s="1313"/>
      <c r="AT67" s="1313"/>
      <c r="AU67" s="1313"/>
      <c r="AV67" s="1313"/>
      <c r="AW67" s="1313"/>
      <c r="AX67" s="1313"/>
      <c r="AY67" s="1313"/>
      <c r="AZ67" s="1313"/>
      <c r="BA67" s="1313"/>
      <c r="BB67" s="1313"/>
      <c r="BC67" s="1313"/>
      <c r="BD67" s="1313"/>
      <c r="BE67" s="1313"/>
      <c r="BF67" s="1313"/>
      <c r="BG67" s="1313"/>
      <c r="BH67" s="1313"/>
      <c r="BI67" s="1313"/>
      <c r="BJ67" s="1313"/>
      <c r="BK67" s="1313"/>
      <c r="BL67" s="1313"/>
      <c r="BM67" s="1313"/>
      <c r="BN67" s="1313"/>
      <c r="BO67" s="1313"/>
      <c r="BP67" s="1313"/>
      <c r="BQ67" s="1313"/>
      <c r="BR67" s="1313"/>
      <c r="BS67" s="1313"/>
      <c r="BT67" s="1313"/>
      <c r="BU67" s="1313"/>
      <c r="BV67" s="1313"/>
      <c r="BW67" s="1313"/>
      <c r="BX67" s="1313"/>
      <c r="BY67" s="1313"/>
      <c r="BZ67" s="1313"/>
      <c r="CA67" s="1313"/>
      <c r="CB67" s="1313"/>
      <c r="CC67" s="1313"/>
      <c r="CD67" s="1313"/>
      <c r="CE67" s="1313"/>
      <c r="CF67" s="1313"/>
      <c r="CG67" s="1313"/>
      <c r="CH67" s="1313"/>
      <c r="CI67" s="1313"/>
      <c r="CJ67" s="1313"/>
      <c r="CK67" s="1313"/>
      <c r="CL67" s="1313"/>
      <c r="CM67" s="1313"/>
      <c r="CN67" s="1313"/>
      <c r="CO67" s="1313"/>
      <c r="CP67" s="1313"/>
      <c r="CQ67" s="1313"/>
      <c r="CR67" s="1313"/>
      <c r="CS67" s="1313"/>
      <c r="CT67" s="1313"/>
      <c r="CU67" s="1313"/>
      <c r="CV67" s="1313"/>
      <c r="CW67" s="1313"/>
      <c r="CX67" s="1313"/>
      <c r="CY67" s="1313"/>
      <c r="CZ67" s="1313"/>
      <c r="DA67" s="1313"/>
      <c r="DB67" s="1313"/>
      <c r="DC67" s="1314"/>
    </row>
    <row r="68" spans="2:107" ht="13.5" x14ac:dyDescent="0.15">
      <c r="B68" s="387"/>
      <c r="AN68" s="1312"/>
      <c r="AO68" s="1313"/>
      <c r="AP68" s="1313"/>
      <c r="AQ68" s="1313"/>
      <c r="AR68" s="1313"/>
      <c r="AS68" s="1313"/>
      <c r="AT68" s="1313"/>
      <c r="AU68" s="1313"/>
      <c r="AV68" s="1313"/>
      <c r="AW68" s="1313"/>
      <c r="AX68" s="1313"/>
      <c r="AY68" s="1313"/>
      <c r="AZ68" s="1313"/>
      <c r="BA68" s="1313"/>
      <c r="BB68" s="1313"/>
      <c r="BC68" s="1313"/>
      <c r="BD68" s="1313"/>
      <c r="BE68" s="1313"/>
      <c r="BF68" s="1313"/>
      <c r="BG68" s="1313"/>
      <c r="BH68" s="1313"/>
      <c r="BI68" s="1313"/>
      <c r="BJ68" s="1313"/>
      <c r="BK68" s="1313"/>
      <c r="BL68" s="1313"/>
      <c r="BM68" s="1313"/>
      <c r="BN68" s="1313"/>
      <c r="BO68" s="1313"/>
      <c r="BP68" s="1313"/>
      <c r="BQ68" s="1313"/>
      <c r="BR68" s="1313"/>
      <c r="BS68" s="1313"/>
      <c r="BT68" s="1313"/>
      <c r="BU68" s="1313"/>
      <c r="BV68" s="1313"/>
      <c r="BW68" s="1313"/>
      <c r="BX68" s="1313"/>
      <c r="BY68" s="1313"/>
      <c r="BZ68" s="1313"/>
      <c r="CA68" s="1313"/>
      <c r="CB68" s="1313"/>
      <c r="CC68" s="1313"/>
      <c r="CD68" s="1313"/>
      <c r="CE68" s="1313"/>
      <c r="CF68" s="1313"/>
      <c r="CG68" s="1313"/>
      <c r="CH68" s="1313"/>
      <c r="CI68" s="1313"/>
      <c r="CJ68" s="1313"/>
      <c r="CK68" s="1313"/>
      <c r="CL68" s="1313"/>
      <c r="CM68" s="1313"/>
      <c r="CN68" s="1313"/>
      <c r="CO68" s="1313"/>
      <c r="CP68" s="1313"/>
      <c r="CQ68" s="1313"/>
      <c r="CR68" s="1313"/>
      <c r="CS68" s="1313"/>
      <c r="CT68" s="1313"/>
      <c r="CU68" s="1313"/>
      <c r="CV68" s="1313"/>
      <c r="CW68" s="1313"/>
      <c r="CX68" s="1313"/>
      <c r="CY68" s="1313"/>
      <c r="CZ68" s="1313"/>
      <c r="DA68" s="1313"/>
      <c r="DB68" s="1313"/>
      <c r="DC68" s="1314"/>
    </row>
    <row r="69" spans="2:107" ht="13.5" x14ac:dyDescent="0.15">
      <c r="B69" s="387"/>
      <c r="AN69" s="1315"/>
      <c r="AO69" s="1316"/>
      <c r="AP69" s="1316"/>
      <c r="AQ69" s="1316"/>
      <c r="AR69" s="1316"/>
      <c r="AS69" s="1316"/>
      <c r="AT69" s="1316"/>
      <c r="AU69" s="1316"/>
      <c r="AV69" s="1316"/>
      <c r="AW69" s="1316"/>
      <c r="AX69" s="1316"/>
      <c r="AY69" s="1316"/>
      <c r="AZ69" s="1316"/>
      <c r="BA69" s="1316"/>
      <c r="BB69" s="1316"/>
      <c r="BC69" s="1316"/>
      <c r="BD69" s="1316"/>
      <c r="BE69" s="1316"/>
      <c r="BF69" s="1316"/>
      <c r="BG69" s="1316"/>
      <c r="BH69" s="1316"/>
      <c r="BI69" s="1316"/>
      <c r="BJ69" s="1316"/>
      <c r="BK69" s="1316"/>
      <c r="BL69" s="1316"/>
      <c r="BM69" s="1316"/>
      <c r="BN69" s="1316"/>
      <c r="BO69" s="1316"/>
      <c r="BP69" s="1316"/>
      <c r="BQ69" s="1316"/>
      <c r="BR69" s="1316"/>
      <c r="BS69" s="1316"/>
      <c r="BT69" s="1316"/>
      <c r="BU69" s="1316"/>
      <c r="BV69" s="1316"/>
      <c r="BW69" s="1316"/>
      <c r="BX69" s="1316"/>
      <c r="BY69" s="1316"/>
      <c r="BZ69" s="1316"/>
      <c r="CA69" s="1316"/>
      <c r="CB69" s="1316"/>
      <c r="CC69" s="1316"/>
      <c r="CD69" s="1316"/>
      <c r="CE69" s="1316"/>
      <c r="CF69" s="1316"/>
      <c r="CG69" s="1316"/>
      <c r="CH69" s="1316"/>
      <c r="CI69" s="1316"/>
      <c r="CJ69" s="1316"/>
      <c r="CK69" s="1316"/>
      <c r="CL69" s="1316"/>
      <c r="CM69" s="1316"/>
      <c r="CN69" s="1316"/>
      <c r="CO69" s="1316"/>
      <c r="CP69" s="1316"/>
      <c r="CQ69" s="1316"/>
      <c r="CR69" s="1316"/>
      <c r="CS69" s="1316"/>
      <c r="CT69" s="1316"/>
      <c r="CU69" s="1316"/>
      <c r="CV69" s="1316"/>
      <c r="CW69" s="1316"/>
      <c r="CX69" s="1316"/>
      <c r="CY69" s="1316"/>
      <c r="CZ69" s="1316"/>
      <c r="DA69" s="1316"/>
      <c r="DB69" s="1316"/>
      <c r="DC69" s="1317"/>
    </row>
    <row r="70" spans="2:107" ht="13.5" x14ac:dyDescent="0.15">
      <c r="B70" s="387"/>
      <c r="H70" s="401"/>
      <c r="I70" s="401"/>
      <c r="J70" s="399"/>
      <c r="K70" s="399"/>
      <c r="L70" s="398"/>
      <c r="M70" s="399"/>
      <c r="N70" s="398"/>
      <c r="AN70" s="394"/>
      <c r="AO70" s="394"/>
      <c r="AP70" s="394"/>
      <c r="AZ70" s="394"/>
      <c r="BA70" s="394"/>
      <c r="BB70" s="394"/>
      <c r="BL70" s="394"/>
      <c r="BM70" s="394"/>
      <c r="BN70" s="394"/>
      <c r="BX70" s="394"/>
      <c r="BY70" s="394"/>
      <c r="BZ70" s="394"/>
      <c r="CJ70" s="394"/>
      <c r="CK70" s="394"/>
      <c r="CL70" s="394"/>
      <c r="CV70" s="394"/>
      <c r="CW70" s="394"/>
      <c r="CX70" s="394"/>
    </row>
    <row r="71" spans="2:107" ht="13.5" x14ac:dyDescent="0.15">
      <c r="B71" s="387"/>
      <c r="G71" s="397"/>
      <c r="I71" s="400"/>
      <c r="J71" s="399"/>
      <c r="K71" s="399"/>
      <c r="L71" s="398"/>
      <c r="M71" s="399"/>
      <c r="N71" s="398"/>
      <c r="AM71" s="397"/>
      <c r="AN71" s="386" t="s">
        <v>607</v>
      </c>
    </row>
    <row r="72" spans="2:107" ht="13.5" x14ac:dyDescent="0.15">
      <c r="B72" s="387"/>
      <c r="G72" s="1318"/>
      <c r="H72" s="1318"/>
      <c r="I72" s="1318"/>
      <c r="J72" s="1318"/>
      <c r="K72" s="396"/>
      <c r="L72" s="396"/>
      <c r="M72" s="395"/>
      <c r="N72" s="395"/>
      <c r="AN72" s="1319"/>
      <c r="AO72" s="1320"/>
      <c r="AP72" s="1320"/>
      <c r="AQ72" s="1320"/>
      <c r="AR72" s="1320"/>
      <c r="AS72" s="1320"/>
      <c r="AT72" s="1320"/>
      <c r="AU72" s="1320"/>
      <c r="AV72" s="1320"/>
      <c r="AW72" s="1320"/>
      <c r="AX72" s="1320"/>
      <c r="AY72" s="1320"/>
      <c r="AZ72" s="1320"/>
      <c r="BA72" s="1320"/>
      <c r="BB72" s="1320"/>
      <c r="BC72" s="1320"/>
      <c r="BD72" s="1320"/>
      <c r="BE72" s="1320"/>
      <c r="BF72" s="1320"/>
      <c r="BG72" s="1320"/>
      <c r="BH72" s="1320"/>
      <c r="BI72" s="1320"/>
      <c r="BJ72" s="1320"/>
      <c r="BK72" s="1320"/>
      <c r="BL72" s="1320"/>
      <c r="BM72" s="1320"/>
      <c r="BN72" s="1320"/>
      <c r="BO72" s="1321"/>
      <c r="BP72" s="1322" t="s">
        <v>562</v>
      </c>
      <c r="BQ72" s="1322"/>
      <c r="BR72" s="1322"/>
      <c r="BS72" s="1322"/>
      <c r="BT72" s="1322"/>
      <c r="BU72" s="1322"/>
      <c r="BV72" s="1322"/>
      <c r="BW72" s="1322"/>
      <c r="BX72" s="1322" t="s">
        <v>563</v>
      </c>
      <c r="BY72" s="1322"/>
      <c r="BZ72" s="1322"/>
      <c r="CA72" s="1322"/>
      <c r="CB72" s="1322"/>
      <c r="CC72" s="1322"/>
      <c r="CD72" s="1322"/>
      <c r="CE72" s="1322"/>
      <c r="CF72" s="1322" t="s">
        <v>564</v>
      </c>
      <c r="CG72" s="1322"/>
      <c r="CH72" s="1322"/>
      <c r="CI72" s="1322"/>
      <c r="CJ72" s="1322"/>
      <c r="CK72" s="1322"/>
      <c r="CL72" s="1322"/>
      <c r="CM72" s="1322"/>
      <c r="CN72" s="1322" t="s">
        <v>565</v>
      </c>
      <c r="CO72" s="1322"/>
      <c r="CP72" s="1322"/>
      <c r="CQ72" s="1322"/>
      <c r="CR72" s="1322"/>
      <c r="CS72" s="1322"/>
      <c r="CT72" s="1322"/>
      <c r="CU72" s="1322"/>
      <c r="CV72" s="1322" t="s">
        <v>566</v>
      </c>
      <c r="CW72" s="1322"/>
      <c r="CX72" s="1322"/>
      <c r="CY72" s="1322"/>
      <c r="CZ72" s="1322"/>
      <c r="DA72" s="1322"/>
      <c r="DB72" s="1322"/>
      <c r="DC72" s="1322"/>
    </row>
    <row r="73" spans="2:107" ht="13.5" x14ac:dyDescent="0.15">
      <c r="B73" s="387"/>
      <c r="G73" s="1326"/>
      <c r="H73" s="1326"/>
      <c r="I73" s="1326"/>
      <c r="J73" s="1326"/>
      <c r="K73" s="1330"/>
      <c r="L73" s="1330"/>
      <c r="M73" s="1330"/>
      <c r="N73" s="1330"/>
      <c r="AM73" s="394"/>
      <c r="AN73" s="1323" t="s">
        <v>606</v>
      </c>
      <c r="AO73" s="1323"/>
      <c r="AP73" s="1323"/>
      <c r="AQ73" s="1323"/>
      <c r="AR73" s="1323"/>
      <c r="AS73" s="1323"/>
      <c r="AT73" s="1323"/>
      <c r="AU73" s="1323"/>
      <c r="AV73" s="1323"/>
      <c r="AW73" s="1323"/>
      <c r="AX73" s="1323"/>
      <c r="AY73" s="1323"/>
      <c r="AZ73" s="1323"/>
      <c r="BA73" s="1323"/>
      <c r="BB73" s="1323" t="s">
        <v>604</v>
      </c>
      <c r="BC73" s="1323"/>
      <c r="BD73" s="1323"/>
      <c r="BE73" s="1323"/>
      <c r="BF73" s="1323"/>
      <c r="BG73" s="1323"/>
      <c r="BH73" s="1323"/>
      <c r="BI73" s="1323"/>
      <c r="BJ73" s="1323"/>
      <c r="BK73" s="1323"/>
      <c r="BL73" s="1323"/>
      <c r="BM73" s="1323"/>
      <c r="BN73" s="1323"/>
      <c r="BO73" s="1323"/>
      <c r="BP73" s="1325"/>
      <c r="BQ73" s="1325"/>
      <c r="BR73" s="1325"/>
      <c r="BS73" s="1325"/>
      <c r="BT73" s="1325"/>
      <c r="BU73" s="1325"/>
      <c r="BV73" s="1325"/>
      <c r="BW73" s="1325"/>
      <c r="BX73" s="1325"/>
      <c r="BY73" s="1325"/>
      <c r="BZ73" s="1325"/>
      <c r="CA73" s="1325"/>
      <c r="CB73" s="1325"/>
      <c r="CC73" s="1325"/>
      <c r="CD73" s="1325"/>
      <c r="CE73" s="1325"/>
      <c r="CF73" s="1325"/>
      <c r="CG73" s="1325"/>
      <c r="CH73" s="1325"/>
      <c r="CI73" s="1325"/>
      <c r="CJ73" s="1325"/>
      <c r="CK73" s="1325"/>
      <c r="CL73" s="1325"/>
      <c r="CM73" s="1325"/>
      <c r="CN73" s="1325"/>
      <c r="CO73" s="1325"/>
      <c r="CP73" s="1325"/>
      <c r="CQ73" s="1325"/>
      <c r="CR73" s="1325"/>
      <c r="CS73" s="1325"/>
      <c r="CT73" s="1325"/>
      <c r="CU73" s="1325"/>
      <c r="CV73" s="1325"/>
      <c r="CW73" s="1325"/>
      <c r="CX73" s="1325"/>
      <c r="CY73" s="1325"/>
      <c r="CZ73" s="1325"/>
      <c r="DA73" s="1325"/>
      <c r="DB73" s="1325"/>
      <c r="DC73" s="1325"/>
    </row>
    <row r="74" spans="2:107" ht="13.5" x14ac:dyDescent="0.15">
      <c r="B74" s="387"/>
      <c r="G74" s="1326"/>
      <c r="H74" s="1326"/>
      <c r="I74" s="1326"/>
      <c r="J74" s="1326"/>
      <c r="K74" s="1330"/>
      <c r="L74" s="1330"/>
      <c r="M74" s="1330"/>
      <c r="N74" s="1330"/>
      <c r="AM74" s="394"/>
      <c r="AN74" s="1323"/>
      <c r="AO74" s="1323"/>
      <c r="AP74" s="1323"/>
      <c r="AQ74" s="1323"/>
      <c r="AR74" s="1323"/>
      <c r="AS74" s="1323"/>
      <c r="AT74" s="1323"/>
      <c r="AU74" s="1323"/>
      <c r="AV74" s="1323"/>
      <c r="AW74" s="1323"/>
      <c r="AX74" s="1323"/>
      <c r="AY74" s="1323"/>
      <c r="AZ74" s="1323"/>
      <c r="BA74" s="1323"/>
      <c r="BB74" s="1323"/>
      <c r="BC74" s="1323"/>
      <c r="BD74" s="1323"/>
      <c r="BE74" s="1323"/>
      <c r="BF74" s="1323"/>
      <c r="BG74" s="1323"/>
      <c r="BH74" s="1323"/>
      <c r="BI74" s="1323"/>
      <c r="BJ74" s="1323"/>
      <c r="BK74" s="1323"/>
      <c r="BL74" s="1323"/>
      <c r="BM74" s="1323"/>
      <c r="BN74" s="1323"/>
      <c r="BO74" s="1323"/>
      <c r="BP74" s="1325"/>
      <c r="BQ74" s="1325"/>
      <c r="BR74" s="1325"/>
      <c r="BS74" s="1325"/>
      <c r="BT74" s="1325"/>
      <c r="BU74" s="1325"/>
      <c r="BV74" s="1325"/>
      <c r="BW74" s="1325"/>
      <c r="BX74" s="1325"/>
      <c r="BY74" s="1325"/>
      <c r="BZ74" s="1325"/>
      <c r="CA74" s="1325"/>
      <c r="CB74" s="1325"/>
      <c r="CC74" s="1325"/>
      <c r="CD74" s="1325"/>
      <c r="CE74" s="1325"/>
      <c r="CF74" s="1325"/>
      <c r="CG74" s="1325"/>
      <c r="CH74" s="1325"/>
      <c r="CI74" s="1325"/>
      <c r="CJ74" s="1325"/>
      <c r="CK74" s="1325"/>
      <c r="CL74" s="1325"/>
      <c r="CM74" s="1325"/>
      <c r="CN74" s="1325"/>
      <c r="CO74" s="1325"/>
      <c r="CP74" s="1325"/>
      <c r="CQ74" s="1325"/>
      <c r="CR74" s="1325"/>
      <c r="CS74" s="1325"/>
      <c r="CT74" s="1325"/>
      <c r="CU74" s="1325"/>
      <c r="CV74" s="1325"/>
      <c r="CW74" s="1325"/>
      <c r="CX74" s="1325"/>
      <c r="CY74" s="1325"/>
      <c r="CZ74" s="1325"/>
      <c r="DA74" s="1325"/>
      <c r="DB74" s="1325"/>
      <c r="DC74" s="1325"/>
    </row>
    <row r="75" spans="2:107" ht="13.5" x14ac:dyDescent="0.15">
      <c r="B75" s="387"/>
      <c r="G75" s="1326"/>
      <c r="H75" s="1326"/>
      <c r="I75" s="1318"/>
      <c r="J75" s="1318"/>
      <c r="K75" s="1327"/>
      <c r="L75" s="1327"/>
      <c r="M75" s="1327"/>
      <c r="N75" s="1327"/>
      <c r="AM75" s="394"/>
      <c r="AN75" s="1323"/>
      <c r="AO75" s="1323"/>
      <c r="AP75" s="1323"/>
      <c r="AQ75" s="1323"/>
      <c r="AR75" s="1323"/>
      <c r="AS75" s="1323"/>
      <c r="AT75" s="1323"/>
      <c r="AU75" s="1323"/>
      <c r="AV75" s="1323"/>
      <c r="AW75" s="1323"/>
      <c r="AX75" s="1323"/>
      <c r="AY75" s="1323"/>
      <c r="AZ75" s="1323"/>
      <c r="BA75" s="1323"/>
      <c r="BB75" s="1323" t="s">
        <v>603</v>
      </c>
      <c r="BC75" s="1323"/>
      <c r="BD75" s="1323"/>
      <c r="BE75" s="1323"/>
      <c r="BF75" s="1323"/>
      <c r="BG75" s="1323"/>
      <c r="BH75" s="1323"/>
      <c r="BI75" s="1323"/>
      <c r="BJ75" s="1323"/>
      <c r="BK75" s="1323"/>
      <c r="BL75" s="1323"/>
      <c r="BM75" s="1323"/>
      <c r="BN75" s="1323"/>
      <c r="BO75" s="1323"/>
      <c r="BP75" s="1325">
        <v>2.5</v>
      </c>
      <c r="BQ75" s="1325"/>
      <c r="BR75" s="1325"/>
      <c r="BS75" s="1325"/>
      <c r="BT75" s="1325"/>
      <c r="BU75" s="1325"/>
      <c r="BV75" s="1325"/>
      <c r="BW75" s="1325"/>
      <c r="BX75" s="1325">
        <v>2.6</v>
      </c>
      <c r="BY75" s="1325"/>
      <c r="BZ75" s="1325"/>
      <c r="CA75" s="1325"/>
      <c r="CB75" s="1325"/>
      <c r="CC75" s="1325"/>
      <c r="CD75" s="1325"/>
      <c r="CE75" s="1325"/>
      <c r="CF75" s="1325">
        <v>3</v>
      </c>
      <c r="CG75" s="1325"/>
      <c r="CH75" s="1325"/>
      <c r="CI75" s="1325"/>
      <c r="CJ75" s="1325"/>
      <c r="CK75" s="1325"/>
      <c r="CL75" s="1325"/>
      <c r="CM75" s="1325"/>
      <c r="CN75" s="1325">
        <v>3.2</v>
      </c>
      <c r="CO75" s="1325"/>
      <c r="CP75" s="1325"/>
      <c r="CQ75" s="1325"/>
      <c r="CR75" s="1325"/>
      <c r="CS75" s="1325"/>
      <c r="CT75" s="1325"/>
      <c r="CU75" s="1325"/>
      <c r="CV75" s="1325">
        <v>3.2</v>
      </c>
      <c r="CW75" s="1325"/>
      <c r="CX75" s="1325"/>
      <c r="CY75" s="1325"/>
      <c r="CZ75" s="1325"/>
      <c r="DA75" s="1325"/>
      <c r="DB75" s="1325"/>
      <c r="DC75" s="1325"/>
    </row>
    <row r="76" spans="2:107" ht="13.5" x14ac:dyDescent="0.15">
      <c r="B76" s="387"/>
      <c r="G76" s="1326"/>
      <c r="H76" s="1326"/>
      <c r="I76" s="1318"/>
      <c r="J76" s="1318"/>
      <c r="K76" s="1327"/>
      <c r="L76" s="1327"/>
      <c r="M76" s="1327"/>
      <c r="N76" s="1327"/>
      <c r="AM76" s="394"/>
      <c r="AN76" s="1323"/>
      <c r="AO76" s="1323"/>
      <c r="AP76" s="1323"/>
      <c r="AQ76" s="1323"/>
      <c r="AR76" s="1323"/>
      <c r="AS76" s="1323"/>
      <c r="AT76" s="1323"/>
      <c r="AU76" s="1323"/>
      <c r="AV76" s="1323"/>
      <c r="AW76" s="1323"/>
      <c r="AX76" s="1323"/>
      <c r="AY76" s="1323"/>
      <c r="AZ76" s="1323"/>
      <c r="BA76" s="1323"/>
      <c r="BB76" s="1323"/>
      <c r="BC76" s="1323"/>
      <c r="BD76" s="1323"/>
      <c r="BE76" s="1323"/>
      <c r="BF76" s="1323"/>
      <c r="BG76" s="1323"/>
      <c r="BH76" s="1323"/>
      <c r="BI76" s="1323"/>
      <c r="BJ76" s="1323"/>
      <c r="BK76" s="1323"/>
      <c r="BL76" s="1323"/>
      <c r="BM76" s="1323"/>
      <c r="BN76" s="1323"/>
      <c r="BO76" s="1323"/>
      <c r="BP76" s="1325"/>
      <c r="BQ76" s="1325"/>
      <c r="BR76" s="1325"/>
      <c r="BS76" s="1325"/>
      <c r="BT76" s="1325"/>
      <c r="BU76" s="1325"/>
      <c r="BV76" s="1325"/>
      <c r="BW76" s="1325"/>
      <c r="BX76" s="1325"/>
      <c r="BY76" s="1325"/>
      <c r="BZ76" s="1325"/>
      <c r="CA76" s="1325"/>
      <c r="CB76" s="1325"/>
      <c r="CC76" s="1325"/>
      <c r="CD76" s="1325"/>
      <c r="CE76" s="1325"/>
      <c r="CF76" s="1325"/>
      <c r="CG76" s="1325"/>
      <c r="CH76" s="1325"/>
      <c r="CI76" s="1325"/>
      <c r="CJ76" s="1325"/>
      <c r="CK76" s="1325"/>
      <c r="CL76" s="1325"/>
      <c r="CM76" s="1325"/>
      <c r="CN76" s="1325"/>
      <c r="CO76" s="1325"/>
      <c r="CP76" s="1325"/>
      <c r="CQ76" s="1325"/>
      <c r="CR76" s="1325"/>
      <c r="CS76" s="1325"/>
      <c r="CT76" s="1325"/>
      <c r="CU76" s="1325"/>
      <c r="CV76" s="1325"/>
      <c r="CW76" s="1325"/>
      <c r="CX76" s="1325"/>
      <c r="CY76" s="1325"/>
      <c r="CZ76" s="1325"/>
      <c r="DA76" s="1325"/>
      <c r="DB76" s="1325"/>
      <c r="DC76" s="1325"/>
    </row>
    <row r="77" spans="2:107" ht="13.5" x14ac:dyDescent="0.15">
      <c r="B77" s="387"/>
      <c r="G77" s="1318"/>
      <c r="H77" s="1318"/>
      <c r="I77" s="1318"/>
      <c r="J77" s="1318"/>
      <c r="K77" s="1330"/>
      <c r="L77" s="1330"/>
      <c r="M77" s="1330"/>
      <c r="N77" s="1330"/>
      <c r="AN77" s="1322" t="s">
        <v>605</v>
      </c>
      <c r="AO77" s="1322"/>
      <c r="AP77" s="1322"/>
      <c r="AQ77" s="1322"/>
      <c r="AR77" s="1322"/>
      <c r="AS77" s="1322"/>
      <c r="AT77" s="1322"/>
      <c r="AU77" s="1322"/>
      <c r="AV77" s="1322"/>
      <c r="AW77" s="1322"/>
      <c r="AX77" s="1322"/>
      <c r="AY77" s="1322"/>
      <c r="AZ77" s="1322"/>
      <c r="BA77" s="1322"/>
      <c r="BB77" s="1323" t="s">
        <v>604</v>
      </c>
      <c r="BC77" s="1323"/>
      <c r="BD77" s="1323"/>
      <c r="BE77" s="1323"/>
      <c r="BF77" s="1323"/>
      <c r="BG77" s="1323"/>
      <c r="BH77" s="1323"/>
      <c r="BI77" s="1323"/>
      <c r="BJ77" s="1323"/>
      <c r="BK77" s="1323"/>
      <c r="BL77" s="1323"/>
      <c r="BM77" s="1323"/>
      <c r="BN77" s="1323"/>
      <c r="BO77" s="1323"/>
      <c r="BP77" s="1325">
        <v>37.299999999999997</v>
      </c>
      <c r="BQ77" s="1325"/>
      <c r="BR77" s="1325"/>
      <c r="BS77" s="1325"/>
      <c r="BT77" s="1325"/>
      <c r="BU77" s="1325"/>
      <c r="BV77" s="1325"/>
      <c r="BW77" s="1325"/>
      <c r="BX77" s="1325">
        <v>33.1</v>
      </c>
      <c r="BY77" s="1325"/>
      <c r="BZ77" s="1325"/>
      <c r="CA77" s="1325"/>
      <c r="CB77" s="1325"/>
      <c r="CC77" s="1325"/>
      <c r="CD77" s="1325"/>
      <c r="CE77" s="1325"/>
      <c r="CF77" s="1325">
        <v>31.3</v>
      </c>
      <c r="CG77" s="1325"/>
      <c r="CH77" s="1325"/>
      <c r="CI77" s="1325"/>
      <c r="CJ77" s="1325"/>
      <c r="CK77" s="1325"/>
      <c r="CL77" s="1325"/>
      <c r="CM77" s="1325"/>
      <c r="CN77" s="1325">
        <v>25.3</v>
      </c>
      <c r="CO77" s="1325"/>
      <c r="CP77" s="1325"/>
      <c r="CQ77" s="1325"/>
      <c r="CR77" s="1325"/>
      <c r="CS77" s="1325"/>
      <c r="CT77" s="1325"/>
      <c r="CU77" s="1325"/>
      <c r="CV77" s="1325">
        <v>25.5</v>
      </c>
      <c r="CW77" s="1325"/>
      <c r="CX77" s="1325"/>
      <c r="CY77" s="1325"/>
      <c r="CZ77" s="1325"/>
      <c r="DA77" s="1325"/>
      <c r="DB77" s="1325"/>
      <c r="DC77" s="1325"/>
    </row>
    <row r="78" spans="2:107" ht="13.5" x14ac:dyDescent="0.15">
      <c r="B78" s="387"/>
      <c r="G78" s="1318"/>
      <c r="H78" s="1318"/>
      <c r="I78" s="1318"/>
      <c r="J78" s="1318"/>
      <c r="K78" s="1330"/>
      <c r="L78" s="1330"/>
      <c r="M78" s="1330"/>
      <c r="N78" s="1330"/>
      <c r="AN78" s="1322"/>
      <c r="AO78" s="1322"/>
      <c r="AP78" s="1322"/>
      <c r="AQ78" s="1322"/>
      <c r="AR78" s="1322"/>
      <c r="AS78" s="1322"/>
      <c r="AT78" s="1322"/>
      <c r="AU78" s="1322"/>
      <c r="AV78" s="1322"/>
      <c r="AW78" s="1322"/>
      <c r="AX78" s="1322"/>
      <c r="AY78" s="1322"/>
      <c r="AZ78" s="1322"/>
      <c r="BA78" s="1322"/>
      <c r="BB78" s="1323"/>
      <c r="BC78" s="1323"/>
      <c r="BD78" s="1323"/>
      <c r="BE78" s="1323"/>
      <c r="BF78" s="1323"/>
      <c r="BG78" s="1323"/>
      <c r="BH78" s="1323"/>
      <c r="BI78" s="1323"/>
      <c r="BJ78" s="1323"/>
      <c r="BK78" s="1323"/>
      <c r="BL78" s="1323"/>
      <c r="BM78" s="1323"/>
      <c r="BN78" s="1323"/>
      <c r="BO78" s="1323"/>
      <c r="BP78" s="1325"/>
      <c r="BQ78" s="1325"/>
      <c r="BR78" s="1325"/>
      <c r="BS78" s="1325"/>
      <c r="BT78" s="1325"/>
      <c r="BU78" s="1325"/>
      <c r="BV78" s="1325"/>
      <c r="BW78" s="1325"/>
      <c r="BX78" s="1325"/>
      <c r="BY78" s="1325"/>
      <c r="BZ78" s="1325"/>
      <c r="CA78" s="1325"/>
      <c r="CB78" s="1325"/>
      <c r="CC78" s="1325"/>
      <c r="CD78" s="1325"/>
      <c r="CE78" s="1325"/>
      <c r="CF78" s="1325"/>
      <c r="CG78" s="1325"/>
      <c r="CH78" s="1325"/>
      <c r="CI78" s="1325"/>
      <c r="CJ78" s="1325"/>
      <c r="CK78" s="1325"/>
      <c r="CL78" s="1325"/>
      <c r="CM78" s="1325"/>
      <c r="CN78" s="1325"/>
      <c r="CO78" s="1325"/>
      <c r="CP78" s="1325"/>
      <c r="CQ78" s="1325"/>
      <c r="CR78" s="1325"/>
      <c r="CS78" s="1325"/>
      <c r="CT78" s="1325"/>
      <c r="CU78" s="1325"/>
      <c r="CV78" s="1325"/>
      <c r="CW78" s="1325"/>
      <c r="CX78" s="1325"/>
      <c r="CY78" s="1325"/>
      <c r="CZ78" s="1325"/>
      <c r="DA78" s="1325"/>
      <c r="DB78" s="1325"/>
      <c r="DC78" s="1325"/>
    </row>
    <row r="79" spans="2:107" ht="13.5" x14ac:dyDescent="0.15">
      <c r="B79" s="387"/>
      <c r="G79" s="1318"/>
      <c r="H79" s="1318"/>
      <c r="I79" s="1329"/>
      <c r="J79" s="1329"/>
      <c r="K79" s="1331"/>
      <c r="L79" s="1331"/>
      <c r="M79" s="1331"/>
      <c r="N79" s="1331"/>
      <c r="AN79" s="1322"/>
      <c r="AO79" s="1322"/>
      <c r="AP79" s="1322"/>
      <c r="AQ79" s="1322"/>
      <c r="AR79" s="1322"/>
      <c r="AS79" s="1322"/>
      <c r="AT79" s="1322"/>
      <c r="AU79" s="1322"/>
      <c r="AV79" s="1322"/>
      <c r="AW79" s="1322"/>
      <c r="AX79" s="1322"/>
      <c r="AY79" s="1322"/>
      <c r="AZ79" s="1322"/>
      <c r="BA79" s="1322"/>
      <c r="BB79" s="1323" t="s">
        <v>603</v>
      </c>
      <c r="BC79" s="1323"/>
      <c r="BD79" s="1323"/>
      <c r="BE79" s="1323"/>
      <c r="BF79" s="1323"/>
      <c r="BG79" s="1323"/>
      <c r="BH79" s="1323"/>
      <c r="BI79" s="1323"/>
      <c r="BJ79" s="1323"/>
      <c r="BK79" s="1323"/>
      <c r="BL79" s="1323"/>
      <c r="BM79" s="1323"/>
      <c r="BN79" s="1323"/>
      <c r="BO79" s="1323"/>
      <c r="BP79" s="1325">
        <v>7.8</v>
      </c>
      <c r="BQ79" s="1325"/>
      <c r="BR79" s="1325"/>
      <c r="BS79" s="1325"/>
      <c r="BT79" s="1325"/>
      <c r="BU79" s="1325"/>
      <c r="BV79" s="1325"/>
      <c r="BW79" s="1325"/>
      <c r="BX79" s="1325">
        <v>7.5</v>
      </c>
      <c r="BY79" s="1325"/>
      <c r="BZ79" s="1325"/>
      <c r="CA79" s="1325"/>
      <c r="CB79" s="1325"/>
      <c r="CC79" s="1325"/>
      <c r="CD79" s="1325"/>
      <c r="CE79" s="1325"/>
      <c r="CF79" s="1325">
        <v>7.2</v>
      </c>
      <c r="CG79" s="1325"/>
      <c r="CH79" s="1325"/>
      <c r="CI79" s="1325"/>
      <c r="CJ79" s="1325"/>
      <c r="CK79" s="1325"/>
      <c r="CL79" s="1325"/>
      <c r="CM79" s="1325"/>
      <c r="CN79" s="1325">
        <v>6.9</v>
      </c>
      <c r="CO79" s="1325"/>
      <c r="CP79" s="1325"/>
      <c r="CQ79" s="1325"/>
      <c r="CR79" s="1325"/>
      <c r="CS79" s="1325"/>
      <c r="CT79" s="1325"/>
      <c r="CU79" s="1325"/>
      <c r="CV79" s="1325">
        <v>6.6</v>
      </c>
      <c r="CW79" s="1325"/>
      <c r="CX79" s="1325"/>
      <c r="CY79" s="1325"/>
      <c r="CZ79" s="1325"/>
      <c r="DA79" s="1325"/>
      <c r="DB79" s="1325"/>
      <c r="DC79" s="1325"/>
    </row>
    <row r="80" spans="2:107" ht="13.5" x14ac:dyDescent="0.15">
      <c r="B80" s="387"/>
      <c r="G80" s="1318"/>
      <c r="H80" s="1318"/>
      <c r="I80" s="1329"/>
      <c r="J80" s="1329"/>
      <c r="K80" s="1331"/>
      <c r="L80" s="1331"/>
      <c r="M80" s="1331"/>
      <c r="N80" s="1331"/>
      <c r="AN80" s="1322"/>
      <c r="AO80" s="1322"/>
      <c r="AP80" s="1322"/>
      <c r="AQ80" s="1322"/>
      <c r="AR80" s="1322"/>
      <c r="AS80" s="1322"/>
      <c r="AT80" s="1322"/>
      <c r="AU80" s="1322"/>
      <c r="AV80" s="1322"/>
      <c r="AW80" s="1322"/>
      <c r="AX80" s="1322"/>
      <c r="AY80" s="1322"/>
      <c r="AZ80" s="1322"/>
      <c r="BA80" s="1322"/>
      <c r="BB80" s="1323"/>
      <c r="BC80" s="1323"/>
      <c r="BD80" s="1323"/>
      <c r="BE80" s="1323"/>
      <c r="BF80" s="1323"/>
      <c r="BG80" s="1323"/>
      <c r="BH80" s="1323"/>
      <c r="BI80" s="1323"/>
      <c r="BJ80" s="1323"/>
      <c r="BK80" s="1323"/>
      <c r="BL80" s="1323"/>
      <c r="BM80" s="1323"/>
      <c r="BN80" s="1323"/>
      <c r="BO80" s="1323"/>
      <c r="BP80" s="1325"/>
      <c r="BQ80" s="1325"/>
      <c r="BR80" s="1325"/>
      <c r="BS80" s="1325"/>
      <c r="BT80" s="1325"/>
      <c r="BU80" s="1325"/>
      <c r="BV80" s="1325"/>
      <c r="BW80" s="1325"/>
      <c r="BX80" s="1325"/>
      <c r="BY80" s="1325"/>
      <c r="BZ80" s="1325"/>
      <c r="CA80" s="1325"/>
      <c r="CB80" s="1325"/>
      <c r="CC80" s="1325"/>
      <c r="CD80" s="1325"/>
      <c r="CE80" s="1325"/>
      <c r="CF80" s="1325"/>
      <c r="CG80" s="1325"/>
      <c r="CH80" s="1325"/>
      <c r="CI80" s="1325"/>
      <c r="CJ80" s="1325"/>
      <c r="CK80" s="1325"/>
      <c r="CL80" s="1325"/>
      <c r="CM80" s="1325"/>
      <c r="CN80" s="1325"/>
      <c r="CO80" s="1325"/>
      <c r="CP80" s="1325"/>
      <c r="CQ80" s="1325"/>
      <c r="CR80" s="1325"/>
      <c r="CS80" s="1325"/>
      <c r="CT80" s="1325"/>
      <c r="CU80" s="1325"/>
      <c r="CV80" s="1325"/>
      <c r="CW80" s="1325"/>
      <c r="CX80" s="1325"/>
      <c r="CY80" s="1325"/>
      <c r="CZ80" s="1325"/>
      <c r="DA80" s="1325"/>
      <c r="DB80" s="1325"/>
      <c r="DC80" s="1325"/>
    </row>
    <row r="81" spans="2:109" ht="13.5" x14ac:dyDescent="0.15">
      <c r="B81" s="387"/>
    </row>
    <row r="82" spans="2:109" ht="17.25" x14ac:dyDescent="0.15">
      <c r="B82" s="387"/>
      <c r="K82" s="393"/>
      <c r="L82" s="393"/>
      <c r="M82" s="393"/>
      <c r="N82" s="393"/>
      <c r="AQ82" s="393"/>
      <c r="AR82" s="393"/>
      <c r="AS82" s="393"/>
      <c r="AT82" s="393"/>
      <c r="BC82" s="393"/>
      <c r="BD82" s="393"/>
      <c r="BE82" s="393"/>
      <c r="BF82" s="393"/>
      <c r="BO82" s="393"/>
      <c r="BP82" s="393"/>
      <c r="BQ82" s="393"/>
      <c r="BR82" s="393"/>
      <c r="CA82" s="393"/>
      <c r="CB82" s="393"/>
      <c r="CC82" s="393"/>
      <c r="CD82" s="393"/>
      <c r="CM82" s="393"/>
      <c r="CN82" s="393"/>
      <c r="CO82" s="393"/>
      <c r="CP82" s="393"/>
      <c r="CY82" s="393"/>
      <c r="CZ82" s="393"/>
      <c r="DA82" s="393"/>
      <c r="DB82" s="393"/>
      <c r="DC82" s="393"/>
    </row>
    <row r="83" spans="2:109" ht="13.5" x14ac:dyDescent="0.15">
      <c r="B83" s="392"/>
      <c r="C83" s="391"/>
      <c r="D83" s="391"/>
      <c r="E83" s="391"/>
      <c r="F83" s="391"/>
      <c r="G83" s="391"/>
      <c r="H83" s="391"/>
      <c r="I83" s="391"/>
      <c r="J83" s="391"/>
      <c r="K83" s="391"/>
      <c r="L83" s="391"/>
      <c r="M83" s="391"/>
      <c r="N83" s="391"/>
      <c r="O83" s="391"/>
      <c r="P83" s="391"/>
      <c r="Q83" s="391"/>
      <c r="R83" s="391"/>
      <c r="S83" s="391"/>
      <c r="T83" s="391"/>
      <c r="U83" s="391"/>
      <c r="V83" s="391"/>
      <c r="W83" s="391"/>
      <c r="X83" s="391"/>
      <c r="Y83" s="391"/>
      <c r="Z83" s="391"/>
      <c r="AA83" s="391"/>
      <c r="AB83" s="391"/>
      <c r="AC83" s="391"/>
      <c r="AD83" s="391"/>
      <c r="AE83" s="391"/>
      <c r="AF83" s="391"/>
      <c r="AG83" s="391"/>
      <c r="AH83" s="391"/>
      <c r="AI83" s="391"/>
      <c r="AJ83" s="391"/>
      <c r="AK83" s="391"/>
      <c r="AL83" s="391"/>
      <c r="AM83" s="391"/>
      <c r="AN83" s="391"/>
      <c r="AO83" s="391"/>
      <c r="AP83" s="391"/>
      <c r="AQ83" s="391"/>
      <c r="AR83" s="391"/>
      <c r="AS83" s="391"/>
      <c r="AT83" s="391"/>
      <c r="AU83" s="391"/>
      <c r="AV83" s="391"/>
      <c r="AW83" s="391"/>
      <c r="AX83" s="391"/>
      <c r="AY83" s="391"/>
      <c r="AZ83" s="391"/>
      <c r="BA83" s="391"/>
      <c r="BB83" s="391"/>
      <c r="BC83" s="391"/>
      <c r="BD83" s="391"/>
      <c r="BE83" s="391"/>
      <c r="BF83" s="391"/>
      <c r="BG83" s="391"/>
      <c r="BH83" s="391"/>
      <c r="BI83" s="391"/>
      <c r="BJ83" s="391"/>
      <c r="BK83" s="391"/>
      <c r="BL83" s="391"/>
      <c r="BM83" s="391"/>
      <c r="BN83" s="391"/>
      <c r="BO83" s="391"/>
      <c r="BP83" s="391"/>
      <c r="BQ83" s="391"/>
      <c r="BR83" s="391"/>
      <c r="BS83" s="391"/>
      <c r="BT83" s="391"/>
      <c r="BU83" s="391"/>
      <c r="BV83" s="391"/>
      <c r="BW83" s="391"/>
      <c r="BX83" s="391"/>
      <c r="BY83" s="391"/>
      <c r="BZ83" s="391"/>
      <c r="CA83" s="391"/>
      <c r="CB83" s="391"/>
      <c r="CC83" s="391"/>
      <c r="CD83" s="391"/>
      <c r="CE83" s="391"/>
      <c r="CF83" s="391"/>
      <c r="CG83" s="391"/>
      <c r="CH83" s="391"/>
      <c r="CI83" s="391"/>
      <c r="CJ83" s="391"/>
      <c r="CK83" s="391"/>
      <c r="CL83" s="391"/>
      <c r="CM83" s="391"/>
      <c r="CN83" s="391"/>
      <c r="CO83" s="391"/>
      <c r="CP83" s="391"/>
      <c r="CQ83" s="391"/>
      <c r="CR83" s="391"/>
      <c r="CS83" s="391"/>
      <c r="CT83" s="391"/>
      <c r="CU83" s="391"/>
      <c r="CV83" s="391"/>
      <c r="CW83" s="391"/>
      <c r="CX83" s="391"/>
      <c r="CY83" s="391"/>
      <c r="CZ83" s="391"/>
      <c r="DA83" s="391"/>
      <c r="DB83" s="391"/>
      <c r="DC83" s="391"/>
      <c r="DD83" s="390"/>
    </row>
    <row r="84" spans="2:109" ht="13.5" x14ac:dyDescent="0.15">
      <c r="DD84" s="386"/>
      <c r="DE84" s="386"/>
    </row>
    <row r="85" spans="2:109" ht="13.5" x14ac:dyDescent="0.15">
      <c r="DD85" s="386"/>
      <c r="DE85" s="386"/>
    </row>
    <row r="86" spans="2:109" ht="13.5" hidden="1" x14ac:dyDescent="0.15">
      <c r="DD86" s="386"/>
      <c r="DE86" s="386"/>
    </row>
    <row r="87" spans="2:109" ht="13.5" hidden="1" x14ac:dyDescent="0.15">
      <c r="K87" s="389"/>
      <c r="AQ87" s="389"/>
      <c r="BC87" s="389"/>
      <c r="BO87" s="389"/>
      <c r="CA87" s="389"/>
      <c r="CM87" s="389"/>
      <c r="CY87" s="389"/>
      <c r="DD87" s="386"/>
      <c r="DE87" s="386"/>
    </row>
    <row r="88" spans="2:109" ht="13.5" hidden="1" x14ac:dyDescent="0.15">
      <c r="DD88" s="386"/>
      <c r="DE88" s="386"/>
    </row>
    <row r="89" spans="2:109" ht="13.5" hidden="1" x14ac:dyDescent="0.15">
      <c r="DD89" s="386"/>
      <c r="DE89" s="386"/>
    </row>
    <row r="90" spans="2:109" ht="13.5" hidden="1" x14ac:dyDescent="0.15">
      <c r="DD90" s="386"/>
      <c r="DE90" s="386"/>
    </row>
    <row r="91" spans="2:109" ht="13.5" hidden="1" x14ac:dyDescent="0.15">
      <c r="DD91" s="386"/>
      <c r="DE91" s="386"/>
    </row>
    <row r="92" spans="2:109" ht="13.5" hidden="1" customHeight="1" x14ac:dyDescent="0.15">
      <c r="DD92" s="386"/>
      <c r="DE92" s="386"/>
    </row>
    <row r="93" spans="2:109" ht="13.5" hidden="1" customHeight="1" x14ac:dyDescent="0.15">
      <c r="DD93" s="386"/>
      <c r="DE93" s="386"/>
    </row>
    <row r="94" spans="2:109" ht="13.5" hidden="1" customHeight="1" x14ac:dyDescent="0.15">
      <c r="DD94" s="386"/>
      <c r="DE94" s="386"/>
    </row>
    <row r="95" spans="2:109" ht="13.5" hidden="1" customHeight="1" x14ac:dyDescent="0.15">
      <c r="DD95" s="386"/>
      <c r="DE95" s="386"/>
    </row>
    <row r="96" spans="2:109" ht="13.5" hidden="1" customHeight="1" x14ac:dyDescent="0.15">
      <c r="DD96" s="386"/>
      <c r="DE96" s="386"/>
    </row>
    <row r="97" s="386" customFormat="1" ht="13.5" hidden="1" customHeight="1" x14ac:dyDescent="0.15"/>
    <row r="98" s="386" customFormat="1" ht="13.5" hidden="1" customHeight="1" x14ac:dyDescent="0.15"/>
    <row r="99" s="386" customFormat="1" ht="13.5" hidden="1" customHeight="1" x14ac:dyDescent="0.15"/>
    <row r="100" s="386" customFormat="1" ht="13.5" hidden="1" customHeight="1" x14ac:dyDescent="0.15"/>
    <row r="101" s="386" customFormat="1" ht="13.5" hidden="1" customHeight="1" x14ac:dyDescent="0.15"/>
    <row r="102" s="386" customFormat="1" ht="13.5" hidden="1" customHeight="1" x14ac:dyDescent="0.15"/>
    <row r="103" s="386" customFormat="1" ht="13.5" hidden="1" customHeight="1" x14ac:dyDescent="0.15"/>
    <row r="104" s="386" customFormat="1" ht="13.5" hidden="1" customHeight="1" x14ac:dyDescent="0.15"/>
    <row r="105" s="386" customFormat="1" ht="13.5" hidden="1" customHeight="1" x14ac:dyDescent="0.15"/>
    <row r="106" s="386" customFormat="1" ht="13.5" hidden="1" customHeight="1" x14ac:dyDescent="0.15"/>
    <row r="107" s="386" customFormat="1" ht="13.5" hidden="1" customHeight="1" x14ac:dyDescent="0.15"/>
    <row r="108" s="386" customFormat="1" ht="13.5" hidden="1" customHeight="1" x14ac:dyDescent="0.15"/>
    <row r="109" s="386" customFormat="1" ht="13.5" hidden="1" customHeight="1" x14ac:dyDescent="0.15"/>
    <row r="110" s="386" customFormat="1" ht="13.5" hidden="1" customHeight="1" x14ac:dyDescent="0.15"/>
    <row r="111" s="386" customFormat="1" ht="13.5" hidden="1" customHeight="1" x14ac:dyDescent="0.15"/>
    <row r="112" s="386" customFormat="1" ht="13.5" hidden="1" customHeight="1" x14ac:dyDescent="0.15"/>
    <row r="113" s="386" customFormat="1" ht="13.5" hidden="1" customHeight="1" x14ac:dyDescent="0.15"/>
    <row r="114" s="386" customFormat="1" ht="13.5" hidden="1" customHeight="1" x14ac:dyDescent="0.15"/>
    <row r="115" s="386" customFormat="1" ht="13.5" hidden="1" customHeight="1" x14ac:dyDescent="0.15"/>
    <row r="116" s="386" customFormat="1" ht="13.5" hidden="1" customHeight="1" x14ac:dyDescent="0.15"/>
    <row r="117" s="386" customFormat="1" ht="13.5" hidden="1" customHeight="1" x14ac:dyDescent="0.15"/>
    <row r="118" s="386" customFormat="1" ht="13.5" hidden="1" customHeight="1" x14ac:dyDescent="0.15"/>
    <row r="119" s="386" customFormat="1" ht="13.5" hidden="1" customHeight="1" x14ac:dyDescent="0.15"/>
    <row r="120" s="386" customFormat="1" ht="13.5" hidden="1" customHeight="1" x14ac:dyDescent="0.15"/>
    <row r="121" s="386" customFormat="1" ht="13.5" hidden="1" customHeight="1" x14ac:dyDescent="0.15"/>
    <row r="122" s="386" customFormat="1" ht="13.5" hidden="1" customHeight="1" x14ac:dyDescent="0.15"/>
    <row r="123" s="386" customFormat="1" ht="13.5" hidden="1" customHeight="1" x14ac:dyDescent="0.15"/>
    <row r="124" s="386" customFormat="1" ht="13.5" hidden="1" customHeight="1" x14ac:dyDescent="0.15"/>
    <row r="125" s="386" customFormat="1" ht="13.5" hidden="1" customHeight="1" x14ac:dyDescent="0.15"/>
    <row r="126" s="386" customFormat="1" ht="13.5" hidden="1" customHeight="1" x14ac:dyDescent="0.15"/>
    <row r="127" s="386" customFormat="1" ht="13.5" hidden="1" customHeight="1" x14ac:dyDescent="0.15"/>
    <row r="128" s="386" customFormat="1" ht="13.5" hidden="1" customHeight="1" x14ac:dyDescent="0.15"/>
    <row r="129" s="386" customFormat="1" ht="13.5" hidden="1" customHeight="1" x14ac:dyDescent="0.15"/>
    <row r="130" s="386" customFormat="1" ht="13.5" hidden="1" customHeight="1" x14ac:dyDescent="0.15"/>
    <row r="131" s="386" customFormat="1" ht="13.5" hidden="1" customHeight="1" x14ac:dyDescent="0.15"/>
    <row r="132" s="386" customFormat="1" ht="13.5" hidden="1" customHeight="1" x14ac:dyDescent="0.15"/>
    <row r="133" s="386" customFormat="1" ht="13.5" hidden="1" customHeight="1" x14ac:dyDescent="0.15"/>
    <row r="134" s="386" customFormat="1" ht="13.5" hidden="1" customHeight="1" x14ac:dyDescent="0.15"/>
    <row r="135" s="386" customFormat="1" ht="13.5" hidden="1" customHeight="1" x14ac:dyDescent="0.15"/>
    <row r="136" s="386" customFormat="1" ht="13.5" hidden="1" customHeight="1" x14ac:dyDescent="0.15"/>
    <row r="137" s="386" customFormat="1" ht="13.5" hidden="1" customHeight="1" x14ac:dyDescent="0.15"/>
    <row r="138" s="386" customFormat="1" ht="13.5" hidden="1" customHeight="1" x14ac:dyDescent="0.15"/>
    <row r="139" s="386" customFormat="1" ht="13.5" hidden="1" customHeight="1" x14ac:dyDescent="0.15"/>
    <row r="140" s="386" customFormat="1" ht="13.5" hidden="1" customHeight="1" x14ac:dyDescent="0.15"/>
    <row r="141" s="386" customFormat="1" ht="13.5" hidden="1" customHeight="1" x14ac:dyDescent="0.15"/>
    <row r="142" s="386" customFormat="1" ht="13.5" hidden="1" customHeight="1" x14ac:dyDescent="0.15"/>
    <row r="143" s="386" customFormat="1" ht="13.5" hidden="1" customHeight="1" x14ac:dyDescent="0.15"/>
    <row r="144" s="386" customFormat="1" ht="13.5" hidden="1" customHeight="1" x14ac:dyDescent="0.15"/>
    <row r="145" s="386" customFormat="1" ht="13.5" hidden="1" customHeight="1" x14ac:dyDescent="0.15"/>
    <row r="146" s="386" customFormat="1" ht="13.5" hidden="1" customHeight="1" x14ac:dyDescent="0.15"/>
    <row r="147" s="386" customFormat="1" ht="13.5" hidden="1" customHeight="1" x14ac:dyDescent="0.15"/>
    <row r="148" s="386" customFormat="1" ht="13.5" hidden="1" customHeight="1" x14ac:dyDescent="0.15"/>
    <row r="149" s="386" customFormat="1" ht="13.5" hidden="1" customHeight="1" x14ac:dyDescent="0.15"/>
    <row r="150" s="386" customFormat="1" ht="13.5" hidden="1" customHeight="1" x14ac:dyDescent="0.15"/>
    <row r="151" s="386" customFormat="1" ht="13.5" hidden="1" customHeight="1" x14ac:dyDescent="0.15"/>
    <row r="152" s="386" customFormat="1" ht="13.5" hidden="1" customHeight="1" x14ac:dyDescent="0.15"/>
    <row r="153" s="386" customFormat="1" ht="13.5" hidden="1" customHeight="1" x14ac:dyDescent="0.15"/>
    <row r="154" s="386" customFormat="1" ht="13.5" hidden="1" customHeight="1" x14ac:dyDescent="0.15"/>
    <row r="155" s="386" customFormat="1" ht="13.5" hidden="1" customHeight="1" x14ac:dyDescent="0.15"/>
    <row r="156" s="386" customFormat="1" ht="13.5" hidden="1" customHeight="1" x14ac:dyDescent="0.15"/>
    <row r="157" s="386" customFormat="1" ht="13.5" hidden="1" customHeight="1" x14ac:dyDescent="0.15"/>
    <row r="158" s="386" customFormat="1" ht="13.5" hidden="1" customHeight="1" x14ac:dyDescent="0.15"/>
    <row r="159" s="386" customFormat="1" ht="13.5" hidden="1" customHeight="1" x14ac:dyDescent="0.15"/>
    <row r="160" s="386" customFormat="1" ht="13.5" hidden="1" customHeight="1" x14ac:dyDescent="0.15"/>
  </sheetData>
  <sheetProtection algorithmName="SHA-512" hashValue="6tcLWSCfAjAFP9wLbb/3+ZMyJTNJ4s/nCZHUqIwcVn8BJmRPIy0LDCHNb4vHnn85F4TBN0n8jITFqpUJDKeM2g==" saltValue="cHH7mo79ONyZM0OrVY61Sg==" spinCount="100000" sheet="1" objects="1" scenarios="1" formatCells="0"/>
  <dataConsolidate/>
  <mergeCells count="112">
    <mergeCell ref="BB77:BO78"/>
    <mergeCell ref="BP77:BW78"/>
    <mergeCell ref="BX77:CE78"/>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CF77:CM78"/>
    <mergeCell ref="CF79:CM80"/>
    <mergeCell ref="BP79:BW80"/>
    <mergeCell ref="BX79:CE80"/>
    <mergeCell ref="N77:N78"/>
    <mergeCell ref="AN77:BA80"/>
    <mergeCell ref="G72:J72"/>
    <mergeCell ref="AN72:BO72"/>
    <mergeCell ref="BP72:BW72"/>
    <mergeCell ref="BX72:CE72"/>
    <mergeCell ref="CF72:CM72"/>
    <mergeCell ref="CN72:CU72"/>
    <mergeCell ref="CV72:DC72"/>
    <mergeCell ref="G73:H76"/>
    <mergeCell ref="I73:J74"/>
    <mergeCell ref="K73:K74"/>
    <mergeCell ref="L73:L74"/>
    <mergeCell ref="M73:M74"/>
    <mergeCell ref="N73:N74"/>
    <mergeCell ref="AN73:BA76"/>
    <mergeCell ref="BB73:BO74"/>
    <mergeCell ref="BP73:BW74"/>
    <mergeCell ref="BX73:CE74"/>
    <mergeCell ref="CF73:CM74"/>
    <mergeCell ref="CN73:CU74"/>
    <mergeCell ref="CV73:DC74"/>
    <mergeCell ref="I75:J76"/>
    <mergeCell ref="K75:K76"/>
    <mergeCell ref="L75:L76"/>
    <mergeCell ref="M75:M76"/>
    <mergeCell ref="G55:H58"/>
    <mergeCell ref="I55:J56"/>
    <mergeCell ref="K55:K56"/>
    <mergeCell ref="L55:L56"/>
    <mergeCell ref="M55:M56"/>
    <mergeCell ref="N55:N56"/>
    <mergeCell ref="AN55:BA58"/>
    <mergeCell ref="BB55:BO56"/>
    <mergeCell ref="I51:J52"/>
    <mergeCell ref="K51:K52"/>
    <mergeCell ref="I57:J58"/>
    <mergeCell ref="K57:K58"/>
    <mergeCell ref="L57:L58"/>
    <mergeCell ref="M57:M58"/>
    <mergeCell ref="N57:N58"/>
    <mergeCell ref="AN51:BA54"/>
    <mergeCell ref="BX53:CE54"/>
    <mergeCell ref="CF53:CM54"/>
    <mergeCell ref="L51:L52"/>
    <mergeCell ref="M51:M52"/>
    <mergeCell ref="N51:N52"/>
    <mergeCell ref="CV57:DC58"/>
    <mergeCell ref="AN65:DC69"/>
    <mergeCell ref="BX55:CE56"/>
    <mergeCell ref="CF55:CM56"/>
    <mergeCell ref="CN55:CU56"/>
    <mergeCell ref="CV55:DC56"/>
    <mergeCell ref="BP55:BW56"/>
    <mergeCell ref="BP57:BW58"/>
    <mergeCell ref="BX57:CE58"/>
    <mergeCell ref="CF57:CM58"/>
    <mergeCell ref="CN57:CU58"/>
    <mergeCell ref="BB57:BO58"/>
    <mergeCell ref="AN43:DC47"/>
    <mergeCell ref="G50:J50"/>
    <mergeCell ref="AN50:BO50"/>
    <mergeCell ref="BP50:BW50"/>
    <mergeCell ref="BX50:CE50"/>
    <mergeCell ref="CF50:CM50"/>
    <mergeCell ref="CN50:CU50"/>
    <mergeCell ref="CV50:DC50"/>
    <mergeCell ref="BB51:BO52"/>
    <mergeCell ref="BP51:BW52"/>
    <mergeCell ref="BX51:CE52"/>
    <mergeCell ref="CF51:CM52"/>
    <mergeCell ref="CN51:CU52"/>
    <mergeCell ref="G51:H54"/>
    <mergeCell ref="CV53:DC54"/>
    <mergeCell ref="CN53:CU54"/>
    <mergeCell ref="CV51:DC52"/>
    <mergeCell ref="I53:J54"/>
    <mergeCell ref="K53:K54"/>
    <mergeCell ref="L53:L54"/>
    <mergeCell ref="M53:M54"/>
    <mergeCell ref="N53:N54"/>
    <mergeCell ref="BB53:BO54"/>
    <mergeCell ref="BP53:BW54"/>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D39C08-B2BF-4610-BB9C-89314BC5C793}">
  <sheetPr>
    <pageSetUpPr fitToPage="1"/>
  </sheetPr>
  <dimension ref="A1:DR125"/>
  <sheetViews>
    <sheetView showGridLines="0" zoomScaleNormal="100" zoomScaleSheetLayoutView="70"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508</v>
      </c>
    </row>
  </sheetData>
  <sheetProtection algorithmName="SHA-512" hashValue="K3URnnQ7QGclvH25uUK6yq1ejAA5Sxum9dETpVIxNms21Yflx9Kv9H9WD9bywbxfUAuwYzzEgWIJNENCet4T3Q==" saltValue="vWIlSsvsUHPdKXOoC4FfLQ=="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BE41BF-636A-4D68-8818-DDBF4943AF72}">
  <sheetPr>
    <pageSetUpPr fitToPage="1"/>
  </sheetPr>
  <dimension ref="A1:DR125"/>
  <sheetViews>
    <sheetView showGridLines="0" zoomScaleNormal="100" zoomScaleSheetLayoutView="55"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508</v>
      </c>
    </row>
  </sheetData>
  <sheetProtection algorithmName="SHA-512" hashValue="93H2vdGkUX1JhnkLOD51ItEh5eWsmQxp7Wr6eW8NO3ev/cVt/pVymveD+AuoWeSgz+pz4VyY+mt8PZnusc0Nhw==" saltValue="ZxrYowL/Q/XaYCrHTBP1+g=="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559</v>
      </c>
      <c r="G2" s="157"/>
      <c r="H2" s="158"/>
    </row>
    <row r="3" spans="1:8" x14ac:dyDescent="0.15">
      <c r="A3" s="154" t="s">
        <v>552</v>
      </c>
      <c r="B3" s="159"/>
      <c r="C3" s="160"/>
      <c r="D3" s="161">
        <v>90880</v>
      </c>
      <c r="E3" s="162"/>
      <c r="F3" s="163">
        <v>54227</v>
      </c>
      <c r="G3" s="164"/>
      <c r="H3" s="165"/>
    </row>
    <row r="4" spans="1:8" x14ac:dyDescent="0.15">
      <c r="A4" s="166"/>
      <c r="B4" s="167"/>
      <c r="C4" s="168"/>
      <c r="D4" s="169">
        <v>46162</v>
      </c>
      <c r="E4" s="170"/>
      <c r="F4" s="171">
        <v>29694</v>
      </c>
      <c r="G4" s="172"/>
      <c r="H4" s="173"/>
    </row>
    <row r="5" spans="1:8" x14ac:dyDescent="0.15">
      <c r="A5" s="154" t="s">
        <v>554</v>
      </c>
      <c r="B5" s="159"/>
      <c r="C5" s="160"/>
      <c r="D5" s="161">
        <v>68645</v>
      </c>
      <c r="E5" s="162"/>
      <c r="F5" s="163">
        <v>57295</v>
      </c>
      <c r="G5" s="164"/>
      <c r="H5" s="165"/>
    </row>
    <row r="6" spans="1:8" x14ac:dyDescent="0.15">
      <c r="A6" s="166"/>
      <c r="B6" s="167"/>
      <c r="C6" s="168"/>
      <c r="D6" s="169">
        <v>51496</v>
      </c>
      <c r="E6" s="170"/>
      <c r="F6" s="171">
        <v>32771</v>
      </c>
      <c r="G6" s="172"/>
      <c r="H6" s="173"/>
    </row>
    <row r="7" spans="1:8" x14ac:dyDescent="0.15">
      <c r="A7" s="154" t="s">
        <v>555</v>
      </c>
      <c r="B7" s="159"/>
      <c r="C7" s="160"/>
      <c r="D7" s="161">
        <v>52598</v>
      </c>
      <c r="E7" s="162"/>
      <c r="F7" s="163">
        <v>54110</v>
      </c>
      <c r="G7" s="164"/>
      <c r="H7" s="165"/>
    </row>
    <row r="8" spans="1:8" x14ac:dyDescent="0.15">
      <c r="A8" s="166"/>
      <c r="B8" s="167"/>
      <c r="C8" s="168"/>
      <c r="D8" s="169">
        <v>41528</v>
      </c>
      <c r="E8" s="170"/>
      <c r="F8" s="171">
        <v>30620</v>
      </c>
      <c r="G8" s="172"/>
      <c r="H8" s="173"/>
    </row>
    <row r="9" spans="1:8" x14ac:dyDescent="0.15">
      <c r="A9" s="154" t="s">
        <v>556</v>
      </c>
      <c r="B9" s="159"/>
      <c r="C9" s="160"/>
      <c r="D9" s="161">
        <v>63844</v>
      </c>
      <c r="E9" s="162"/>
      <c r="F9" s="163">
        <v>54684</v>
      </c>
      <c r="G9" s="164"/>
      <c r="H9" s="165"/>
    </row>
    <row r="10" spans="1:8" x14ac:dyDescent="0.15">
      <c r="A10" s="166"/>
      <c r="B10" s="167"/>
      <c r="C10" s="168"/>
      <c r="D10" s="169">
        <v>41679</v>
      </c>
      <c r="E10" s="170"/>
      <c r="F10" s="171">
        <v>32829</v>
      </c>
      <c r="G10" s="172"/>
      <c r="H10" s="173"/>
    </row>
    <row r="11" spans="1:8" x14ac:dyDescent="0.15">
      <c r="A11" s="154" t="s">
        <v>557</v>
      </c>
      <c r="B11" s="159"/>
      <c r="C11" s="160"/>
      <c r="D11" s="161">
        <v>65581</v>
      </c>
      <c r="E11" s="162"/>
      <c r="F11" s="163">
        <v>62383</v>
      </c>
      <c r="G11" s="164"/>
      <c r="H11" s="165"/>
    </row>
    <row r="12" spans="1:8" x14ac:dyDescent="0.15">
      <c r="A12" s="166"/>
      <c r="B12" s="167"/>
      <c r="C12" s="174"/>
      <c r="D12" s="169">
        <v>35403</v>
      </c>
      <c r="E12" s="170"/>
      <c r="F12" s="171">
        <v>35325</v>
      </c>
      <c r="G12" s="172"/>
      <c r="H12" s="173"/>
    </row>
    <row r="13" spans="1:8" x14ac:dyDescent="0.15">
      <c r="A13" s="154"/>
      <c r="B13" s="159"/>
      <c r="C13" s="175"/>
      <c r="D13" s="176">
        <v>68310</v>
      </c>
      <c r="E13" s="177"/>
      <c r="F13" s="178">
        <v>56540</v>
      </c>
      <c r="G13" s="179"/>
      <c r="H13" s="165"/>
    </row>
    <row r="14" spans="1:8" x14ac:dyDescent="0.15">
      <c r="A14" s="166"/>
      <c r="B14" s="167"/>
      <c r="C14" s="168"/>
      <c r="D14" s="169">
        <v>43254</v>
      </c>
      <c r="E14" s="170"/>
      <c r="F14" s="171">
        <v>32248</v>
      </c>
      <c r="G14" s="172"/>
      <c r="H14" s="173"/>
    </row>
    <row r="17" spans="1:11" x14ac:dyDescent="0.15">
      <c r="A17" s="150" t="s">
        <v>53</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54</v>
      </c>
      <c r="B19" s="180">
        <f>ROUND(VALUE(SUBSTITUTE(実質収支比率等に係る経年分析!F$48,"▲","-")),2)</f>
        <v>12.39</v>
      </c>
      <c r="C19" s="180">
        <f>ROUND(VALUE(SUBSTITUTE(実質収支比率等に係る経年分析!G$48,"▲","-")),2)</f>
        <v>11.62</v>
      </c>
      <c r="D19" s="180">
        <f>ROUND(VALUE(SUBSTITUTE(実質収支比率等に係る経年分析!H$48,"▲","-")),2)</f>
        <v>11.45</v>
      </c>
      <c r="E19" s="180">
        <f>ROUND(VALUE(SUBSTITUTE(実質収支比率等に係る経年分析!I$48,"▲","-")),2)</f>
        <v>15.6</v>
      </c>
      <c r="F19" s="180">
        <f>ROUND(VALUE(SUBSTITUTE(実質収支比率等に係る経年分析!J$48,"▲","-")),2)</f>
        <v>9.8699999999999992</v>
      </c>
    </row>
    <row r="20" spans="1:11" x14ac:dyDescent="0.15">
      <c r="A20" s="180" t="s">
        <v>55</v>
      </c>
      <c r="B20" s="180">
        <f>ROUND(VALUE(SUBSTITUTE(実質収支比率等に係る経年分析!F$47,"▲","-")),2)</f>
        <v>42.33</v>
      </c>
      <c r="C20" s="180">
        <f>ROUND(VALUE(SUBSTITUTE(実質収支比率等に係る経年分析!G$47,"▲","-")),2)</f>
        <v>40.049999999999997</v>
      </c>
      <c r="D20" s="180">
        <f>ROUND(VALUE(SUBSTITUTE(実質収支比率等に係る経年分析!H$47,"▲","-")),2)</f>
        <v>37.19</v>
      </c>
      <c r="E20" s="180">
        <f>ROUND(VALUE(SUBSTITUTE(実質収支比率等に係る経年分析!I$47,"▲","-")),2)</f>
        <v>52.31</v>
      </c>
      <c r="F20" s="180">
        <f>ROUND(VALUE(SUBSTITUTE(実質収支比率等に係る経年分析!J$47,"▲","-")),2)</f>
        <v>44.33</v>
      </c>
    </row>
    <row r="21" spans="1:11" x14ac:dyDescent="0.15">
      <c r="A21" s="180" t="s">
        <v>56</v>
      </c>
      <c r="B21" s="180">
        <f>IF(ISNUMBER(VALUE(SUBSTITUTE(実質収支比率等に係る経年分析!F$49,"▲","-"))),ROUND(VALUE(SUBSTITUTE(実質収支比率等に係る経年分析!F$49,"▲","-")),2),NA())</f>
        <v>4.2</v>
      </c>
      <c r="C21" s="180">
        <f>IF(ISNUMBER(VALUE(SUBSTITUTE(実質収支比率等に係る経年分析!G$49,"▲","-"))),ROUND(VALUE(SUBSTITUTE(実質収支比率等に係る経年分析!G$49,"▲","-")),2),NA())</f>
        <v>6.8</v>
      </c>
      <c r="D21" s="180">
        <f>IF(ISNUMBER(VALUE(SUBSTITUTE(実質収支比率等に係る経年分析!H$49,"▲","-"))),ROUND(VALUE(SUBSTITUTE(実質収支比率等に係る経年分析!H$49,"▲","-")),2),NA())</f>
        <v>-1.79</v>
      </c>
      <c r="E21" s="180">
        <f>IF(ISNUMBER(VALUE(SUBSTITUTE(実質収支比率等に係る経年分析!I$49,"▲","-"))),ROUND(VALUE(SUBSTITUTE(実質収支比率等に係る経年分析!I$49,"▲","-")),2),NA())</f>
        <v>3.94</v>
      </c>
      <c r="F21" s="180">
        <f>IF(ISNUMBER(VALUE(SUBSTITUTE(実質収支比率等に係る経年分析!J$49,"▲","-"))),ROUND(VALUE(SUBSTITUTE(実質収支比率等に係る経年分析!J$49,"▲","-")),2),NA())</f>
        <v>-0.92</v>
      </c>
    </row>
    <row r="24" spans="1:11" x14ac:dyDescent="0.15">
      <c r="A24" s="150" t="s">
        <v>57</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0.79</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0.76</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0.11</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0.94</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str">
        <f>IF(連結実質赤字比率に係る赤字・黒字の構成分析!C$40="",NA(),連結実質赤字比率に係る赤字・黒字の構成分析!C$40)</f>
        <v>後期高齢者医療特別会計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0.01</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v>
      </c>
    </row>
    <row r="31" spans="1:11" x14ac:dyDescent="0.15">
      <c r="A31" s="181" t="str">
        <f>IF(連結実質赤字比率に係る赤字・黒字の構成分析!C$39="",NA(),連結実質赤字比率に係る赤字・黒字の構成分析!C$39)</f>
        <v>介護保険特別会計（サービス事業）</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0.02</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0.01</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0.03</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7.0000000000000007E-2</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0.02</v>
      </c>
    </row>
    <row r="32" spans="1:11" x14ac:dyDescent="0.15">
      <c r="A32" s="181" t="str">
        <f>IF(連結実質赤字比率に係る赤字・黒字の構成分析!C$38="",NA(),連結実質赤字比率に係る赤字・黒字の構成分析!C$38)</f>
        <v>介護保険特別会計（事業勘定）</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0.51</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0.39</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0.18</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0.25</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0.08</v>
      </c>
    </row>
    <row r="33" spans="1:16" x14ac:dyDescent="0.15">
      <c r="A33" s="181" t="str">
        <f>IF(連結実質赤字比率に係る赤字・黒字の構成分析!C$37="",NA(),連結実質赤字比率に係る赤字・黒字の構成分析!C$37)</f>
        <v>国民健康保険特別会計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1.31</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1.62</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1.45</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0.69</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0.69</v>
      </c>
    </row>
    <row r="34" spans="1:16" x14ac:dyDescent="0.15">
      <c r="A34" s="181" t="str">
        <f>IF(連結実質赤字比率に係る赤字・黒字の構成分析!C$36="",NA(),連結実質赤字比率に係る赤字・黒字の構成分析!C$36)</f>
        <v>下水道事業会計</v>
      </c>
      <c r="B34" s="181" t="e">
        <f>IF(ROUND(VALUE(SUBSTITUTE(連結実質赤字比率に係る赤字・黒字の構成分析!F$36,"▲", "-")), 2) &lt; 0, ABS(ROUND(VALUE(SUBSTITUTE(連結実質赤字比率に係る赤字・黒字の構成分析!F$36,"▲", "-")), 2)), NA())</f>
        <v>#VALUE!</v>
      </c>
      <c r="C34" s="181" t="e">
        <f>IF(ROUND(VALUE(SUBSTITUTE(連結実質赤字比率に係る赤字・黒字の構成分析!F$36,"▲", "-")), 2) &gt;= 0, ABS(ROUND(VALUE(SUBSTITUTE(連結実質赤字比率に係る赤字・黒字の構成分析!F$36,"▲", "-")), 2)), NA())</f>
        <v>#VALUE!</v>
      </c>
      <c r="D34" s="181" t="e">
        <f>IF(ROUND(VALUE(SUBSTITUTE(連結実質赤字比率に係る赤字・黒字の構成分析!G$36,"▲", "-")), 2) &lt; 0, ABS(ROUND(VALUE(SUBSTITUTE(連結実質赤字比率に係る赤字・黒字の構成分析!G$36,"▲", "-")), 2)), NA())</f>
        <v>#VALUE!</v>
      </c>
      <c r="E34" s="181" t="e">
        <f>IF(ROUND(VALUE(SUBSTITUTE(連結実質赤字比率に係る赤字・黒字の構成分析!G$36,"▲", "-")), 2) &gt;= 0, ABS(ROUND(VALUE(SUBSTITUTE(連結実質赤字比率に係る赤字・黒字の構成分析!G$36,"▲", "-")), 2)), NA())</f>
        <v>#VALUE!</v>
      </c>
      <c r="F34" s="181" t="e">
        <f>IF(ROUND(VALUE(SUBSTITUTE(連結実質赤字比率に係る赤字・黒字の構成分析!H$36,"▲", "-")), 2) &lt; 0, ABS(ROUND(VALUE(SUBSTITUTE(連結実質赤字比率に係る赤字・黒字の構成分析!H$36,"▲", "-")), 2)), NA())</f>
        <v>#VALUE!</v>
      </c>
      <c r="G34" s="181" t="e">
        <f>IF(ROUND(VALUE(SUBSTITUTE(連結実質赤字比率に係る赤字・黒字の構成分析!H$36,"▲", "-")), 2) &gt;= 0, ABS(ROUND(VALUE(SUBSTITUTE(連結実質赤字比率に係る赤字・黒字の構成分析!H$36,"▲", "-")), 2)), NA())</f>
        <v>#VALUE!</v>
      </c>
      <c r="H34" s="181" t="e">
        <f>IF(ROUND(VALUE(SUBSTITUTE(連結実質赤字比率に係る赤字・黒字の構成分析!I$36,"▲", "-")), 2) &lt; 0, ABS(ROUND(VALUE(SUBSTITUTE(連結実質赤字比率に係る赤字・黒字の構成分析!I$36,"▲", "-")), 2)), NA())</f>
        <v>#VALUE!</v>
      </c>
      <c r="I34" s="181" t="e">
        <f>IF(ROUND(VALUE(SUBSTITUTE(連結実質赤字比率に係る赤字・黒字の構成分析!I$36,"▲", "-")), 2) &gt;= 0, ABS(ROUND(VALUE(SUBSTITUTE(連結実質赤字比率に係る赤字・黒字の構成分析!I$36,"▲", "-")), 2)), NA())</f>
        <v>#VALUE!</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1.75</v>
      </c>
    </row>
    <row r="35" spans="1:16" x14ac:dyDescent="0.15">
      <c r="A35" s="181" t="str">
        <f>IF(連結実質赤字比率に係る赤字・黒字の構成分析!C$35="",NA(),連結実質赤字比率に係る赤字・黒字の構成分析!C$35)</f>
        <v>病院事業会計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10.83</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8.1199999999999992</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6.39</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6.84</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3.97</v>
      </c>
    </row>
    <row r="36" spans="1:16" x14ac:dyDescent="0.15">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12.28</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11.61</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11.44</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15.59</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9.86</v>
      </c>
    </row>
    <row r="39" spans="1:16" x14ac:dyDescent="0.15">
      <c r="A39" s="150" t="s">
        <v>60</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1796</v>
      </c>
      <c r="E42" s="182"/>
      <c r="F42" s="182"/>
      <c r="G42" s="182">
        <f>'実質公債費比率（分子）の構造'!L$52</f>
        <v>1650</v>
      </c>
      <c r="H42" s="182"/>
      <c r="I42" s="182"/>
      <c r="J42" s="182">
        <f>'実質公債費比率（分子）の構造'!M$52</f>
        <v>1697</v>
      </c>
      <c r="K42" s="182"/>
      <c r="L42" s="182"/>
      <c r="M42" s="182">
        <f>'実質公債費比率（分子）の構造'!N$52</f>
        <v>1548</v>
      </c>
      <c r="N42" s="182"/>
      <c r="O42" s="182"/>
      <c r="P42" s="182">
        <f>'実質公債費比率（分子）の構造'!O$52</f>
        <v>1733</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f>'実質公債費比率（分子）の構造'!K$50</f>
        <v>179</v>
      </c>
      <c r="C44" s="182"/>
      <c r="D44" s="182"/>
      <c r="E44" s="182">
        <f>'実質公債費比率（分子）の構造'!L$50</f>
        <v>180</v>
      </c>
      <c r="F44" s="182"/>
      <c r="G44" s="182"/>
      <c r="H44" s="182">
        <f>'実質公債費比率（分子）の構造'!M$50</f>
        <v>185</v>
      </c>
      <c r="I44" s="182"/>
      <c r="J44" s="182"/>
      <c r="K44" s="182">
        <f>'実質公債費比率（分子）の構造'!N$50</f>
        <v>149</v>
      </c>
      <c r="L44" s="182"/>
      <c r="M44" s="182"/>
      <c r="N44" s="182">
        <f>'実質公債費比率（分子）の構造'!O$50</f>
        <v>230</v>
      </c>
      <c r="O44" s="182"/>
      <c r="P44" s="182"/>
    </row>
    <row r="45" spans="1:16" x14ac:dyDescent="0.15">
      <c r="A45" s="182" t="s">
        <v>66</v>
      </c>
      <c r="B45" s="182">
        <f>'実質公債費比率（分子）の構造'!K$49</f>
        <v>106</v>
      </c>
      <c r="C45" s="182"/>
      <c r="D45" s="182"/>
      <c r="E45" s="182">
        <f>'実質公債費比率（分子）の構造'!L$49</f>
        <v>116</v>
      </c>
      <c r="F45" s="182"/>
      <c r="G45" s="182"/>
      <c r="H45" s="182">
        <f>'実質公債費比率（分子）の構造'!M$49</f>
        <v>107</v>
      </c>
      <c r="I45" s="182"/>
      <c r="J45" s="182"/>
      <c r="K45" s="182">
        <f>'実質公債費比率（分子）の構造'!N$49</f>
        <v>101</v>
      </c>
      <c r="L45" s="182"/>
      <c r="M45" s="182"/>
      <c r="N45" s="182">
        <f>'実質公債費比率（分子）の構造'!O$49</f>
        <v>91</v>
      </c>
      <c r="O45" s="182"/>
      <c r="P45" s="182"/>
    </row>
    <row r="46" spans="1:16" x14ac:dyDescent="0.15">
      <c r="A46" s="182" t="s">
        <v>67</v>
      </c>
      <c r="B46" s="182">
        <f>'実質公債費比率（分子）の構造'!K$48</f>
        <v>698</v>
      </c>
      <c r="C46" s="182"/>
      <c r="D46" s="182"/>
      <c r="E46" s="182">
        <f>'実質公債費比率（分子）の構造'!L$48</f>
        <v>685</v>
      </c>
      <c r="F46" s="182"/>
      <c r="G46" s="182"/>
      <c r="H46" s="182">
        <f>'実質公債費比率（分子）の構造'!M$48</f>
        <v>751</v>
      </c>
      <c r="I46" s="182"/>
      <c r="J46" s="182"/>
      <c r="K46" s="182">
        <f>'実質公債費比率（分子）の構造'!N$48</f>
        <v>675</v>
      </c>
      <c r="L46" s="182"/>
      <c r="M46" s="182"/>
      <c r="N46" s="182">
        <f>'実質公債費比率（分子）の構造'!O$48</f>
        <v>907</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1248</v>
      </c>
      <c r="C49" s="182"/>
      <c r="D49" s="182"/>
      <c r="E49" s="182">
        <f>'実質公債費比率（分子）の構造'!L$45</f>
        <v>1194</v>
      </c>
      <c r="F49" s="182"/>
      <c r="G49" s="182"/>
      <c r="H49" s="182">
        <f>'実質公債費比率（分子）の構造'!M$45</f>
        <v>1190</v>
      </c>
      <c r="I49" s="182"/>
      <c r="J49" s="182"/>
      <c r="K49" s="182">
        <f>'実質公債費比率（分子）の構造'!N$45</f>
        <v>1105</v>
      </c>
      <c r="L49" s="182"/>
      <c r="M49" s="182"/>
      <c r="N49" s="182">
        <f>'実質公債費比率（分子）の構造'!O$45</f>
        <v>1024</v>
      </c>
      <c r="O49" s="182"/>
      <c r="P49" s="182"/>
    </row>
    <row r="50" spans="1:16" x14ac:dyDescent="0.15">
      <c r="A50" s="182" t="s">
        <v>71</v>
      </c>
      <c r="B50" s="182" t="e">
        <f>NA()</f>
        <v>#N/A</v>
      </c>
      <c r="C50" s="182">
        <f>IF(ISNUMBER('実質公債費比率（分子）の構造'!K$53),'実質公債費比率（分子）の構造'!K$53,NA())</f>
        <v>435</v>
      </c>
      <c r="D50" s="182" t="e">
        <f>NA()</f>
        <v>#N/A</v>
      </c>
      <c r="E50" s="182" t="e">
        <f>NA()</f>
        <v>#N/A</v>
      </c>
      <c r="F50" s="182">
        <f>IF(ISNUMBER('実質公債費比率（分子）の構造'!L$53),'実質公債費比率（分子）の構造'!L$53,NA())</f>
        <v>525</v>
      </c>
      <c r="G50" s="182" t="e">
        <f>NA()</f>
        <v>#N/A</v>
      </c>
      <c r="H50" s="182" t="e">
        <f>NA()</f>
        <v>#N/A</v>
      </c>
      <c r="I50" s="182">
        <f>IF(ISNUMBER('実質公債費比率（分子）の構造'!M$53),'実質公債費比率（分子）の構造'!M$53,NA())</f>
        <v>536</v>
      </c>
      <c r="J50" s="182" t="e">
        <f>NA()</f>
        <v>#N/A</v>
      </c>
      <c r="K50" s="182" t="e">
        <f>NA()</f>
        <v>#N/A</v>
      </c>
      <c r="L50" s="182">
        <f>IF(ISNUMBER('実質公債費比率（分子）の構造'!N$53),'実質公債費比率（分子）の構造'!N$53,NA())</f>
        <v>482</v>
      </c>
      <c r="M50" s="182" t="e">
        <f>NA()</f>
        <v>#N/A</v>
      </c>
      <c r="N50" s="182" t="e">
        <f>NA()</f>
        <v>#N/A</v>
      </c>
      <c r="O50" s="182">
        <f>IF(ISNUMBER('実質公債費比率（分子）の構造'!O$53),'実質公債費比率（分子）の構造'!O$53,NA())</f>
        <v>519</v>
      </c>
      <c r="P50" s="182" t="e">
        <f>NA()</f>
        <v>#N/A</v>
      </c>
    </row>
    <row r="53" spans="1:16" x14ac:dyDescent="0.15">
      <c r="A53" s="150" t="s">
        <v>72</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11470</v>
      </c>
      <c r="E56" s="181"/>
      <c r="F56" s="181"/>
      <c r="G56" s="181">
        <f>'将来負担比率（分子）の構造'!J$52</f>
        <v>10614</v>
      </c>
      <c r="H56" s="181"/>
      <c r="I56" s="181"/>
      <c r="J56" s="181">
        <f>'将来負担比率（分子）の構造'!K$52</f>
        <v>9618</v>
      </c>
      <c r="K56" s="181"/>
      <c r="L56" s="181"/>
      <c r="M56" s="181">
        <f>'将来負担比率（分子）の構造'!L$52</f>
        <v>8689</v>
      </c>
      <c r="N56" s="181"/>
      <c r="O56" s="181"/>
      <c r="P56" s="181">
        <f>'将来負担比率（分子）の構造'!M$52</f>
        <v>7931</v>
      </c>
    </row>
    <row r="57" spans="1:16" x14ac:dyDescent="0.15">
      <c r="A57" s="181" t="s">
        <v>42</v>
      </c>
      <c r="B57" s="181"/>
      <c r="C57" s="181"/>
      <c r="D57" s="181">
        <f>'将来負担比率（分子）の構造'!I$51</f>
        <v>6533</v>
      </c>
      <c r="E57" s="181"/>
      <c r="F57" s="181"/>
      <c r="G57" s="181">
        <f>'将来負担比率（分子）の構造'!J$51</f>
        <v>6237</v>
      </c>
      <c r="H57" s="181"/>
      <c r="I57" s="181"/>
      <c r="J57" s="181">
        <f>'将来負担比率（分子）の構造'!K$51</f>
        <v>6163</v>
      </c>
      <c r="K57" s="181"/>
      <c r="L57" s="181"/>
      <c r="M57" s="181">
        <f>'将来負担比率（分子）の構造'!L$51</f>
        <v>5890</v>
      </c>
      <c r="N57" s="181"/>
      <c r="O57" s="181"/>
      <c r="P57" s="181">
        <f>'将来負担比率（分子）の構造'!M$51</f>
        <v>6083</v>
      </c>
    </row>
    <row r="58" spans="1:16" x14ac:dyDescent="0.15">
      <c r="A58" s="181" t="s">
        <v>41</v>
      </c>
      <c r="B58" s="181"/>
      <c r="C58" s="181"/>
      <c r="D58" s="181">
        <f>'将来負担比率（分子）の構造'!I$50</f>
        <v>17145</v>
      </c>
      <c r="E58" s="181"/>
      <c r="F58" s="181"/>
      <c r="G58" s="181">
        <f>'将来負担比率（分子）の構造'!J$50</f>
        <v>18267</v>
      </c>
      <c r="H58" s="181"/>
      <c r="I58" s="181"/>
      <c r="J58" s="181">
        <f>'将来負担比率（分子）の構造'!K$50</f>
        <v>18941</v>
      </c>
      <c r="K58" s="181"/>
      <c r="L58" s="181"/>
      <c r="M58" s="181">
        <f>'将来負担比率（分子）の構造'!L$50</f>
        <v>19217</v>
      </c>
      <c r="N58" s="181"/>
      <c r="O58" s="181"/>
      <c r="P58" s="181">
        <f>'将来負担比率（分子）の構造'!M$50</f>
        <v>20815</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638</v>
      </c>
      <c r="C62" s="181"/>
      <c r="D62" s="181"/>
      <c r="E62" s="181">
        <f>'将来負担比率（分子）の構造'!J$45</f>
        <v>626</v>
      </c>
      <c r="F62" s="181"/>
      <c r="G62" s="181"/>
      <c r="H62" s="181">
        <f>'将来負担比率（分子）の構造'!K$45</f>
        <v>742</v>
      </c>
      <c r="I62" s="181"/>
      <c r="J62" s="181"/>
      <c r="K62" s="181">
        <f>'将来負担比率（分子）の構造'!L$45</f>
        <v>2096</v>
      </c>
      <c r="L62" s="181"/>
      <c r="M62" s="181"/>
      <c r="N62" s="181">
        <f>'将来負担比率（分子）の構造'!M$45</f>
        <v>550</v>
      </c>
      <c r="O62" s="181"/>
      <c r="P62" s="181"/>
    </row>
    <row r="63" spans="1:16" x14ac:dyDescent="0.15">
      <c r="A63" s="181" t="s">
        <v>34</v>
      </c>
      <c r="B63" s="181">
        <f>'将来負担比率（分子）の構造'!I$44</f>
        <v>427</v>
      </c>
      <c r="C63" s="181"/>
      <c r="D63" s="181"/>
      <c r="E63" s="181">
        <f>'将来負担比率（分子）の構造'!J$44</f>
        <v>323</v>
      </c>
      <c r="F63" s="181"/>
      <c r="G63" s="181"/>
      <c r="H63" s="181">
        <f>'将来負担比率（分子）の構造'!K$44</f>
        <v>255</v>
      </c>
      <c r="I63" s="181"/>
      <c r="J63" s="181"/>
      <c r="K63" s="181">
        <f>'将来負担比率（分子）の構造'!L$44</f>
        <v>241</v>
      </c>
      <c r="L63" s="181"/>
      <c r="M63" s="181"/>
      <c r="N63" s="181">
        <f>'将来負担比率（分子）の構造'!M$44</f>
        <v>224</v>
      </c>
      <c r="O63" s="181"/>
      <c r="P63" s="181"/>
    </row>
    <row r="64" spans="1:16" x14ac:dyDescent="0.15">
      <c r="A64" s="181" t="s">
        <v>33</v>
      </c>
      <c r="B64" s="181">
        <f>'将来負担比率（分子）の構造'!I$43</f>
        <v>7385</v>
      </c>
      <c r="C64" s="181"/>
      <c r="D64" s="181"/>
      <c r="E64" s="181">
        <f>'将来負担比率（分子）の構造'!J$43</f>
        <v>7364</v>
      </c>
      <c r="F64" s="181"/>
      <c r="G64" s="181"/>
      <c r="H64" s="181">
        <f>'将来負担比率（分子）の構造'!K$43</f>
        <v>7188</v>
      </c>
      <c r="I64" s="181"/>
      <c r="J64" s="181"/>
      <c r="K64" s="181">
        <f>'将来負担比率（分子）の構造'!L$43</f>
        <v>1971</v>
      </c>
      <c r="L64" s="181"/>
      <c r="M64" s="181"/>
      <c r="N64" s="181">
        <f>'将来負担比率（分子）の構造'!M$43</f>
        <v>6449</v>
      </c>
      <c r="O64" s="181"/>
      <c r="P64" s="181"/>
    </row>
    <row r="65" spans="1:16" x14ac:dyDescent="0.15">
      <c r="A65" s="181" t="s">
        <v>32</v>
      </c>
      <c r="B65" s="181">
        <f>'将来負担比率（分子）の構造'!I$42</f>
        <v>2062</v>
      </c>
      <c r="C65" s="181"/>
      <c r="D65" s="181"/>
      <c r="E65" s="181">
        <f>'将来負担比率（分子）の構造'!J$42</f>
        <v>1710</v>
      </c>
      <c r="F65" s="181"/>
      <c r="G65" s="181"/>
      <c r="H65" s="181">
        <f>'将来負担比率（分子）の構造'!K$42</f>
        <v>1746</v>
      </c>
      <c r="I65" s="181"/>
      <c r="J65" s="181"/>
      <c r="K65" s="181">
        <f>'将来負担比率（分子）の構造'!L$42</f>
        <v>1687</v>
      </c>
      <c r="L65" s="181"/>
      <c r="M65" s="181"/>
      <c r="N65" s="181">
        <f>'将来負担比率（分子）の構造'!M$42</f>
        <v>1396</v>
      </c>
      <c r="O65" s="181"/>
      <c r="P65" s="181"/>
    </row>
    <row r="66" spans="1:16" x14ac:dyDescent="0.15">
      <c r="A66" s="181" t="s">
        <v>31</v>
      </c>
      <c r="B66" s="181">
        <f>'将来負担比率（分子）の構造'!I$41</f>
        <v>9171</v>
      </c>
      <c r="C66" s="181"/>
      <c r="D66" s="181"/>
      <c r="E66" s="181">
        <f>'将来負担比率（分子）の構造'!J$41</f>
        <v>8452</v>
      </c>
      <c r="F66" s="181"/>
      <c r="G66" s="181"/>
      <c r="H66" s="181">
        <f>'将来負担比率（分子）の構造'!K$41</f>
        <v>7548</v>
      </c>
      <c r="I66" s="181"/>
      <c r="J66" s="181"/>
      <c r="K66" s="181">
        <f>'将来負担比率（分子）の構造'!L$41</f>
        <v>6746</v>
      </c>
      <c r="L66" s="181"/>
      <c r="M66" s="181"/>
      <c r="N66" s="181">
        <f>'将来負担比率（分子）の構造'!M$41</f>
        <v>6166</v>
      </c>
      <c r="O66" s="181"/>
      <c r="P66" s="181"/>
    </row>
    <row r="67" spans="1:16" x14ac:dyDescent="0.15">
      <c r="A67" s="181" t="s">
        <v>75</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15">
      <c r="A70" s="183" t="s">
        <v>76</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77</v>
      </c>
      <c r="B72" s="185">
        <f>基金残高に係る経年分析!F55</f>
        <v>7161</v>
      </c>
      <c r="C72" s="185">
        <f>基金残高に係る経年分析!G55</f>
        <v>7659</v>
      </c>
      <c r="D72" s="185">
        <f>基金残高に係る経年分析!H55</f>
        <v>7996</v>
      </c>
    </row>
    <row r="73" spans="1:16" x14ac:dyDescent="0.15">
      <c r="A73" s="184" t="s">
        <v>78</v>
      </c>
      <c r="B73" s="185">
        <f>基金残高に係る経年分析!F56</f>
        <v>143</v>
      </c>
      <c r="C73" s="185">
        <f>基金残高に係る経年分析!G56</f>
        <v>144</v>
      </c>
      <c r="D73" s="185">
        <f>基金残高に係る経年分析!H56</f>
        <v>144</v>
      </c>
    </row>
    <row r="74" spans="1:16" x14ac:dyDescent="0.15">
      <c r="A74" s="184" t="s">
        <v>79</v>
      </c>
      <c r="B74" s="185">
        <f>基金残高に係る経年分析!F57</f>
        <v>10046</v>
      </c>
      <c r="C74" s="185">
        <f>基金残高に係る経年分析!G57</f>
        <v>10287</v>
      </c>
      <c r="D74" s="185">
        <f>基金残高に係る経年分析!H57</f>
        <v>11775</v>
      </c>
    </row>
  </sheetData>
  <sheetProtection algorithmName="SHA-512" hashValue="gtH1PeVBas+DRSepDfvGZix1EbT9mbJVDvZNpzYTjYspQOlc87A5B1Tcuh0V8HUxljwo879d6nzVf2r9mhKDeg==" saltValue="UvgWpRXv1Ym7+Vp9g1Kin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59" t="s">
        <v>210</v>
      </c>
      <c r="DI1" s="660"/>
      <c r="DJ1" s="660"/>
      <c r="DK1" s="660"/>
      <c r="DL1" s="660"/>
      <c r="DM1" s="660"/>
      <c r="DN1" s="661"/>
      <c r="DO1" s="226"/>
      <c r="DP1" s="659" t="s">
        <v>211</v>
      </c>
      <c r="DQ1" s="660"/>
      <c r="DR1" s="660"/>
      <c r="DS1" s="660"/>
      <c r="DT1" s="660"/>
      <c r="DU1" s="660"/>
      <c r="DV1" s="660"/>
      <c r="DW1" s="660"/>
      <c r="DX1" s="660"/>
      <c r="DY1" s="660"/>
      <c r="DZ1" s="660"/>
      <c r="EA1" s="660"/>
      <c r="EB1" s="660"/>
      <c r="EC1" s="661"/>
      <c r="ED1" s="224"/>
      <c r="EE1" s="224"/>
      <c r="EF1" s="224"/>
      <c r="EG1" s="224"/>
      <c r="EH1" s="224"/>
      <c r="EI1" s="224"/>
      <c r="EJ1" s="224"/>
      <c r="EK1" s="224"/>
      <c r="EL1" s="224"/>
      <c r="EM1" s="224"/>
    </row>
    <row r="2" spans="2:143" ht="22.5" customHeight="1" x14ac:dyDescent="0.15">
      <c r="B2" s="227" t="s">
        <v>212</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62" t="s">
        <v>213</v>
      </c>
      <c r="C3" s="663"/>
      <c r="D3" s="663"/>
      <c r="E3" s="663"/>
      <c r="F3" s="663"/>
      <c r="G3" s="663"/>
      <c r="H3" s="663"/>
      <c r="I3" s="663"/>
      <c r="J3" s="663"/>
      <c r="K3" s="663"/>
      <c r="L3" s="663"/>
      <c r="M3" s="663"/>
      <c r="N3" s="663"/>
      <c r="O3" s="663"/>
      <c r="P3" s="663"/>
      <c r="Q3" s="663"/>
      <c r="R3" s="663"/>
      <c r="S3" s="663"/>
      <c r="T3" s="663"/>
      <c r="U3" s="663"/>
      <c r="V3" s="663"/>
      <c r="W3" s="663"/>
      <c r="X3" s="663"/>
      <c r="Y3" s="663"/>
      <c r="Z3" s="663"/>
      <c r="AA3" s="663"/>
      <c r="AB3" s="663"/>
      <c r="AC3" s="663"/>
      <c r="AD3" s="663"/>
      <c r="AE3" s="663"/>
      <c r="AF3" s="663"/>
      <c r="AG3" s="663"/>
      <c r="AH3" s="663"/>
      <c r="AI3" s="663"/>
      <c r="AJ3" s="663"/>
      <c r="AK3" s="663"/>
      <c r="AL3" s="663"/>
      <c r="AM3" s="663"/>
      <c r="AN3" s="663"/>
      <c r="AO3" s="663"/>
      <c r="AP3" s="662" t="s">
        <v>214</v>
      </c>
      <c r="AQ3" s="663"/>
      <c r="AR3" s="663"/>
      <c r="AS3" s="663"/>
      <c r="AT3" s="663"/>
      <c r="AU3" s="663"/>
      <c r="AV3" s="663"/>
      <c r="AW3" s="663"/>
      <c r="AX3" s="663"/>
      <c r="AY3" s="663"/>
      <c r="AZ3" s="663"/>
      <c r="BA3" s="663"/>
      <c r="BB3" s="663"/>
      <c r="BC3" s="663"/>
      <c r="BD3" s="663"/>
      <c r="BE3" s="663"/>
      <c r="BF3" s="663"/>
      <c r="BG3" s="663"/>
      <c r="BH3" s="663"/>
      <c r="BI3" s="663"/>
      <c r="BJ3" s="663"/>
      <c r="BK3" s="663"/>
      <c r="BL3" s="663"/>
      <c r="BM3" s="663"/>
      <c r="BN3" s="663"/>
      <c r="BO3" s="663"/>
      <c r="BP3" s="663"/>
      <c r="BQ3" s="663"/>
      <c r="BR3" s="663"/>
      <c r="BS3" s="663"/>
      <c r="BT3" s="663"/>
      <c r="BU3" s="663"/>
      <c r="BV3" s="663"/>
      <c r="BW3" s="663"/>
      <c r="BX3" s="663"/>
      <c r="BY3" s="663"/>
      <c r="BZ3" s="663"/>
      <c r="CA3" s="663"/>
      <c r="CB3" s="664"/>
      <c r="CD3" s="665" t="s">
        <v>215</v>
      </c>
      <c r="CE3" s="666"/>
      <c r="CF3" s="666"/>
      <c r="CG3" s="666"/>
      <c r="CH3" s="666"/>
      <c r="CI3" s="666"/>
      <c r="CJ3" s="666"/>
      <c r="CK3" s="666"/>
      <c r="CL3" s="666"/>
      <c r="CM3" s="666"/>
      <c r="CN3" s="666"/>
      <c r="CO3" s="666"/>
      <c r="CP3" s="666"/>
      <c r="CQ3" s="666"/>
      <c r="CR3" s="666"/>
      <c r="CS3" s="666"/>
      <c r="CT3" s="666"/>
      <c r="CU3" s="666"/>
      <c r="CV3" s="666"/>
      <c r="CW3" s="666"/>
      <c r="CX3" s="666"/>
      <c r="CY3" s="666"/>
      <c r="CZ3" s="666"/>
      <c r="DA3" s="666"/>
      <c r="DB3" s="666"/>
      <c r="DC3" s="666"/>
      <c r="DD3" s="666"/>
      <c r="DE3" s="666"/>
      <c r="DF3" s="666"/>
      <c r="DG3" s="666"/>
      <c r="DH3" s="666"/>
      <c r="DI3" s="666"/>
      <c r="DJ3" s="666"/>
      <c r="DK3" s="666"/>
      <c r="DL3" s="666"/>
      <c r="DM3" s="666"/>
      <c r="DN3" s="666"/>
      <c r="DO3" s="666"/>
      <c r="DP3" s="666"/>
      <c r="DQ3" s="666"/>
      <c r="DR3" s="666"/>
      <c r="DS3" s="666"/>
      <c r="DT3" s="666"/>
      <c r="DU3" s="666"/>
      <c r="DV3" s="666"/>
      <c r="DW3" s="666"/>
      <c r="DX3" s="666"/>
      <c r="DY3" s="666"/>
      <c r="DZ3" s="666"/>
      <c r="EA3" s="666"/>
      <c r="EB3" s="666"/>
      <c r="EC3" s="667"/>
    </row>
    <row r="4" spans="2:143" ht="11.25" customHeight="1" x14ac:dyDescent="0.15">
      <c r="B4" s="662" t="s">
        <v>1</v>
      </c>
      <c r="C4" s="663"/>
      <c r="D4" s="663"/>
      <c r="E4" s="663"/>
      <c r="F4" s="663"/>
      <c r="G4" s="663"/>
      <c r="H4" s="663"/>
      <c r="I4" s="663"/>
      <c r="J4" s="663"/>
      <c r="K4" s="663"/>
      <c r="L4" s="663"/>
      <c r="M4" s="663"/>
      <c r="N4" s="663"/>
      <c r="O4" s="663"/>
      <c r="P4" s="663"/>
      <c r="Q4" s="664"/>
      <c r="R4" s="662" t="s">
        <v>216</v>
      </c>
      <c r="S4" s="663"/>
      <c r="T4" s="663"/>
      <c r="U4" s="663"/>
      <c r="V4" s="663"/>
      <c r="W4" s="663"/>
      <c r="X4" s="663"/>
      <c r="Y4" s="664"/>
      <c r="Z4" s="662" t="s">
        <v>217</v>
      </c>
      <c r="AA4" s="663"/>
      <c r="AB4" s="663"/>
      <c r="AC4" s="664"/>
      <c r="AD4" s="662" t="s">
        <v>218</v>
      </c>
      <c r="AE4" s="663"/>
      <c r="AF4" s="663"/>
      <c r="AG4" s="663"/>
      <c r="AH4" s="663"/>
      <c r="AI4" s="663"/>
      <c r="AJ4" s="663"/>
      <c r="AK4" s="664"/>
      <c r="AL4" s="662" t="s">
        <v>217</v>
      </c>
      <c r="AM4" s="663"/>
      <c r="AN4" s="663"/>
      <c r="AO4" s="664"/>
      <c r="AP4" s="668" t="s">
        <v>219</v>
      </c>
      <c r="AQ4" s="668"/>
      <c r="AR4" s="668"/>
      <c r="AS4" s="668"/>
      <c r="AT4" s="668"/>
      <c r="AU4" s="668"/>
      <c r="AV4" s="668"/>
      <c r="AW4" s="668"/>
      <c r="AX4" s="668"/>
      <c r="AY4" s="668"/>
      <c r="AZ4" s="668"/>
      <c r="BA4" s="668"/>
      <c r="BB4" s="668"/>
      <c r="BC4" s="668"/>
      <c r="BD4" s="668"/>
      <c r="BE4" s="668"/>
      <c r="BF4" s="668"/>
      <c r="BG4" s="668" t="s">
        <v>220</v>
      </c>
      <c r="BH4" s="668"/>
      <c r="BI4" s="668"/>
      <c r="BJ4" s="668"/>
      <c r="BK4" s="668"/>
      <c r="BL4" s="668"/>
      <c r="BM4" s="668"/>
      <c r="BN4" s="668"/>
      <c r="BO4" s="668" t="s">
        <v>217</v>
      </c>
      <c r="BP4" s="668"/>
      <c r="BQ4" s="668"/>
      <c r="BR4" s="668"/>
      <c r="BS4" s="668" t="s">
        <v>221</v>
      </c>
      <c r="BT4" s="668"/>
      <c r="BU4" s="668"/>
      <c r="BV4" s="668"/>
      <c r="BW4" s="668"/>
      <c r="BX4" s="668"/>
      <c r="BY4" s="668"/>
      <c r="BZ4" s="668"/>
      <c r="CA4" s="668"/>
      <c r="CB4" s="668"/>
      <c r="CD4" s="665" t="s">
        <v>222</v>
      </c>
      <c r="CE4" s="666"/>
      <c r="CF4" s="666"/>
      <c r="CG4" s="666"/>
      <c r="CH4" s="666"/>
      <c r="CI4" s="666"/>
      <c r="CJ4" s="666"/>
      <c r="CK4" s="666"/>
      <c r="CL4" s="666"/>
      <c r="CM4" s="666"/>
      <c r="CN4" s="666"/>
      <c r="CO4" s="666"/>
      <c r="CP4" s="666"/>
      <c r="CQ4" s="666"/>
      <c r="CR4" s="666"/>
      <c r="CS4" s="666"/>
      <c r="CT4" s="666"/>
      <c r="CU4" s="666"/>
      <c r="CV4" s="666"/>
      <c r="CW4" s="666"/>
      <c r="CX4" s="666"/>
      <c r="CY4" s="666"/>
      <c r="CZ4" s="666"/>
      <c r="DA4" s="666"/>
      <c r="DB4" s="666"/>
      <c r="DC4" s="666"/>
      <c r="DD4" s="666"/>
      <c r="DE4" s="666"/>
      <c r="DF4" s="666"/>
      <c r="DG4" s="666"/>
      <c r="DH4" s="666"/>
      <c r="DI4" s="666"/>
      <c r="DJ4" s="666"/>
      <c r="DK4" s="666"/>
      <c r="DL4" s="666"/>
      <c r="DM4" s="666"/>
      <c r="DN4" s="666"/>
      <c r="DO4" s="666"/>
      <c r="DP4" s="666"/>
      <c r="DQ4" s="666"/>
      <c r="DR4" s="666"/>
      <c r="DS4" s="666"/>
      <c r="DT4" s="666"/>
      <c r="DU4" s="666"/>
      <c r="DV4" s="666"/>
      <c r="DW4" s="666"/>
      <c r="DX4" s="666"/>
      <c r="DY4" s="666"/>
      <c r="DZ4" s="666"/>
      <c r="EA4" s="666"/>
      <c r="EB4" s="666"/>
      <c r="EC4" s="667"/>
    </row>
    <row r="5" spans="2:143" s="230" customFormat="1" ht="11.25" customHeight="1" x14ac:dyDescent="0.15">
      <c r="B5" s="669" t="s">
        <v>223</v>
      </c>
      <c r="C5" s="670"/>
      <c r="D5" s="670"/>
      <c r="E5" s="670"/>
      <c r="F5" s="670"/>
      <c r="G5" s="670"/>
      <c r="H5" s="670"/>
      <c r="I5" s="670"/>
      <c r="J5" s="670"/>
      <c r="K5" s="670"/>
      <c r="L5" s="670"/>
      <c r="M5" s="670"/>
      <c r="N5" s="670"/>
      <c r="O5" s="670"/>
      <c r="P5" s="670"/>
      <c r="Q5" s="671"/>
      <c r="R5" s="672">
        <v>17313747</v>
      </c>
      <c r="S5" s="673"/>
      <c r="T5" s="673"/>
      <c r="U5" s="673"/>
      <c r="V5" s="673"/>
      <c r="W5" s="673"/>
      <c r="X5" s="673"/>
      <c r="Y5" s="674"/>
      <c r="Z5" s="675">
        <v>57.9</v>
      </c>
      <c r="AA5" s="675"/>
      <c r="AB5" s="675"/>
      <c r="AC5" s="675"/>
      <c r="AD5" s="676">
        <v>16396035</v>
      </c>
      <c r="AE5" s="676"/>
      <c r="AF5" s="676"/>
      <c r="AG5" s="676"/>
      <c r="AH5" s="676"/>
      <c r="AI5" s="676"/>
      <c r="AJ5" s="676"/>
      <c r="AK5" s="676"/>
      <c r="AL5" s="677">
        <v>90.1</v>
      </c>
      <c r="AM5" s="678"/>
      <c r="AN5" s="678"/>
      <c r="AO5" s="679"/>
      <c r="AP5" s="669" t="s">
        <v>224</v>
      </c>
      <c r="AQ5" s="670"/>
      <c r="AR5" s="670"/>
      <c r="AS5" s="670"/>
      <c r="AT5" s="670"/>
      <c r="AU5" s="670"/>
      <c r="AV5" s="670"/>
      <c r="AW5" s="670"/>
      <c r="AX5" s="670"/>
      <c r="AY5" s="670"/>
      <c r="AZ5" s="670"/>
      <c r="BA5" s="670"/>
      <c r="BB5" s="670"/>
      <c r="BC5" s="670"/>
      <c r="BD5" s="670"/>
      <c r="BE5" s="670"/>
      <c r="BF5" s="671"/>
      <c r="BG5" s="683">
        <v>16396035</v>
      </c>
      <c r="BH5" s="684"/>
      <c r="BI5" s="684"/>
      <c r="BJ5" s="684"/>
      <c r="BK5" s="684"/>
      <c r="BL5" s="684"/>
      <c r="BM5" s="684"/>
      <c r="BN5" s="685"/>
      <c r="BO5" s="686">
        <v>94.7</v>
      </c>
      <c r="BP5" s="686"/>
      <c r="BQ5" s="686"/>
      <c r="BR5" s="686"/>
      <c r="BS5" s="687" t="s">
        <v>225</v>
      </c>
      <c r="BT5" s="687"/>
      <c r="BU5" s="687"/>
      <c r="BV5" s="687"/>
      <c r="BW5" s="687"/>
      <c r="BX5" s="687"/>
      <c r="BY5" s="687"/>
      <c r="BZ5" s="687"/>
      <c r="CA5" s="687"/>
      <c r="CB5" s="691"/>
      <c r="CD5" s="665" t="s">
        <v>219</v>
      </c>
      <c r="CE5" s="666"/>
      <c r="CF5" s="666"/>
      <c r="CG5" s="666"/>
      <c r="CH5" s="666"/>
      <c r="CI5" s="666"/>
      <c r="CJ5" s="666"/>
      <c r="CK5" s="666"/>
      <c r="CL5" s="666"/>
      <c r="CM5" s="666"/>
      <c r="CN5" s="666"/>
      <c r="CO5" s="666"/>
      <c r="CP5" s="666"/>
      <c r="CQ5" s="667"/>
      <c r="CR5" s="665" t="s">
        <v>226</v>
      </c>
      <c r="CS5" s="666"/>
      <c r="CT5" s="666"/>
      <c r="CU5" s="666"/>
      <c r="CV5" s="666"/>
      <c r="CW5" s="666"/>
      <c r="CX5" s="666"/>
      <c r="CY5" s="667"/>
      <c r="CZ5" s="665" t="s">
        <v>217</v>
      </c>
      <c r="DA5" s="666"/>
      <c r="DB5" s="666"/>
      <c r="DC5" s="667"/>
      <c r="DD5" s="665" t="s">
        <v>227</v>
      </c>
      <c r="DE5" s="666"/>
      <c r="DF5" s="666"/>
      <c r="DG5" s="666"/>
      <c r="DH5" s="666"/>
      <c r="DI5" s="666"/>
      <c r="DJ5" s="666"/>
      <c r="DK5" s="666"/>
      <c r="DL5" s="666"/>
      <c r="DM5" s="666"/>
      <c r="DN5" s="666"/>
      <c r="DO5" s="666"/>
      <c r="DP5" s="667"/>
      <c r="DQ5" s="665" t="s">
        <v>228</v>
      </c>
      <c r="DR5" s="666"/>
      <c r="DS5" s="666"/>
      <c r="DT5" s="666"/>
      <c r="DU5" s="666"/>
      <c r="DV5" s="666"/>
      <c r="DW5" s="666"/>
      <c r="DX5" s="666"/>
      <c r="DY5" s="666"/>
      <c r="DZ5" s="666"/>
      <c r="EA5" s="666"/>
      <c r="EB5" s="666"/>
      <c r="EC5" s="667"/>
    </row>
    <row r="6" spans="2:143" ht="11.25" customHeight="1" x14ac:dyDescent="0.15">
      <c r="B6" s="680" t="s">
        <v>229</v>
      </c>
      <c r="C6" s="681"/>
      <c r="D6" s="681"/>
      <c r="E6" s="681"/>
      <c r="F6" s="681"/>
      <c r="G6" s="681"/>
      <c r="H6" s="681"/>
      <c r="I6" s="681"/>
      <c r="J6" s="681"/>
      <c r="K6" s="681"/>
      <c r="L6" s="681"/>
      <c r="M6" s="681"/>
      <c r="N6" s="681"/>
      <c r="O6" s="681"/>
      <c r="P6" s="681"/>
      <c r="Q6" s="682"/>
      <c r="R6" s="683">
        <v>156281</v>
      </c>
      <c r="S6" s="684"/>
      <c r="T6" s="684"/>
      <c r="U6" s="684"/>
      <c r="V6" s="684"/>
      <c r="W6" s="684"/>
      <c r="X6" s="684"/>
      <c r="Y6" s="685"/>
      <c r="Z6" s="686">
        <v>0.5</v>
      </c>
      <c r="AA6" s="686"/>
      <c r="AB6" s="686"/>
      <c r="AC6" s="686"/>
      <c r="AD6" s="687">
        <v>156281</v>
      </c>
      <c r="AE6" s="687"/>
      <c r="AF6" s="687"/>
      <c r="AG6" s="687"/>
      <c r="AH6" s="687"/>
      <c r="AI6" s="687"/>
      <c r="AJ6" s="687"/>
      <c r="AK6" s="687"/>
      <c r="AL6" s="688">
        <v>0.9</v>
      </c>
      <c r="AM6" s="689"/>
      <c r="AN6" s="689"/>
      <c r="AO6" s="690"/>
      <c r="AP6" s="680" t="s">
        <v>230</v>
      </c>
      <c r="AQ6" s="681"/>
      <c r="AR6" s="681"/>
      <c r="AS6" s="681"/>
      <c r="AT6" s="681"/>
      <c r="AU6" s="681"/>
      <c r="AV6" s="681"/>
      <c r="AW6" s="681"/>
      <c r="AX6" s="681"/>
      <c r="AY6" s="681"/>
      <c r="AZ6" s="681"/>
      <c r="BA6" s="681"/>
      <c r="BB6" s="681"/>
      <c r="BC6" s="681"/>
      <c r="BD6" s="681"/>
      <c r="BE6" s="681"/>
      <c r="BF6" s="682"/>
      <c r="BG6" s="683">
        <v>16396035</v>
      </c>
      <c r="BH6" s="684"/>
      <c r="BI6" s="684"/>
      <c r="BJ6" s="684"/>
      <c r="BK6" s="684"/>
      <c r="BL6" s="684"/>
      <c r="BM6" s="684"/>
      <c r="BN6" s="685"/>
      <c r="BO6" s="686">
        <v>94.7</v>
      </c>
      <c r="BP6" s="686"/>
      <c r="BQ6" s="686"/>
      <c r="BR6" s="686"/>
      <c r="BS6" s="687" t="s">
        <v>231</v>
      </c>
      <c r="BT6" s="687"/>
      <c r="BU6" s="687"/>
      <c r="BV6" s="687"/>
      <c r="BW6" s="687"/>
      <c r="BX6" s="687"/>
      <c r="BY6" s="687"/>
      <c r="BZ6" s="687"/>
      <c r="CA6" s="687"/>
      <c r="CB6" s="691"/>
      <c r="CD6" s="694" t="s">
        <v>232</v>
      </c>
      <c r="CE6" s="695"/>
      <c r="CF6" s="695"/>
      <c r="CG6" s="695"/>
      <c r="CH6" s="695"/>
      <c r="CI6" s="695"/>
      <c r="CJ6" s="695"/>
      <c r="CK6" s="695"/>
      <c r="CL6" s="695"/>
      <c r="CM6" s="695"/>
      <c r="CN6" s="695"/>
      <c r="CO6" s="695"/>
      <c r="CP6" s="695"/>
      <c r="CQ6" s="696"/>
      <c r="CR6" s="683">
        <v>227380</v>
      </c>
      <c r="CS6" s="684"/>
      <c r="CT6" s="684"/>
      <c r="CU6" s="684"/>
      <c r="CV6" s="684"/>
      <c r="CW6" s="684"/>
      <c r="CX6" s="684"/>
      <c r="CY6" s="685"/>
      <c r="CZ6" s="677">
        <v>0.8</v>
      </c>
      <c r="DA6" s="678"/>
      <c r="DB6" s="678"/>
      <c r="DC6" s="697"/>
      <c r="DD6" s="692" t="s">
        <v>225</v>
      </c>
      <c r="DE6" s="684"/>
      <c r="DF6" s="684"/>
      <c r="DG6" s="684"/>
      <c r="DH6" s="684"/>
      <c r="DI6" s="684"/>
      <c r="DJ6" s="684"/>
      <c r="DK6" s="684"/>
      <c r="DL6" s="684"/>
      <c r="DM6" s="684"/>
      <c r="DN6" s="684"/>
      <c r="DO6" s="684"/>
      <c r="DP6" s="685"/>
      <c r="DQ6" s="692">
        <v>227380</v>
      </c>
      <c r="DR6" s="684"/>
      <c r="DS6" s="684"/>
      <c r="DT6" s="684"/>
      <c r="DU6" s="684"/>
      <c r="DV6" s="684"/>
      <c r="DW6" s="684"/>
      <c r="DX6" s="684"/>
      <c r="DY6" s="684"/>
      <c r="DZ6" s="684"/>
      <c r="EA6" s="684"/>
      <c r="EB6" s="684"/>
      <c r="EC6" s="693"/>
    </row>
    <row r="7" spans="2:143" ht="11.25" customHeight="1" x14ac:dyDescent="0.15">
      <c r="B7" s="680" t="s">
        <v>233</v>
      </c>
      <c r="C7" s="681"/>
      <c r="D7" s="681"/>
      <c r="E7" s="681"/>
      <c r="F7" s="681"/>
      <c r="G7" s="681"/>
      <c r="H7" s="681"/>
      <c r="I7" s="681"/>
      <c r="J7" s="681"/>
      <c r="K7" s="681"/>
      <c r="L7" s="681"/>
      <c r="M7" s="681"/>
      <c r="N7" s="681"/>
      <c r="O7" s="681"/>
      <c r="P7" s="681"/>
      <c r="Q7" s="682"/>
      <c r="R7" s="683">
        <v>11512</v>
      </c>
      <c r="S7" s="684"/>
      <c r="T7" s="684"/>
      <c r="U7" s="684"/>
      <c r="V7" s="684"/>
      <c r="W7" s="684"/>
      <c r="X7" s="684"/>
      <c r="Y7" s="685"/>
      <c r="Z7" s="686">
        <v>0</v>
      </c>
      <c r="AA7" s="686"/>
      <c r="AB7" s="686"/>
      <c r="AC7" s="686"/>
      <c r="AD7" s="687">
        <v>11512</v>
      </c>
      <c r="AE7" s="687"/>
      <c r="AF7" s="687"/>
      <c r="AG7" s="687"/>
      <c r="AH7" s="687"/>
      <c r="AI7" s="687"/>
      <c r="AJ7" s="687"/>
      <c r="AK7" s="687"/>
      <c r="AL7" s="688">
        <v>0.1</v>
      </c>
      <c r="AM7" s="689"/>
      <c r="AN7" s="689"/>
      <c r="AO7" s="690"/>
      <c r="AP7" s="680" t="s">
        <v>234</v>
      </c>
      <c r="AQ7" s="681"/>
      <c r="AR7" s="681"/>
      <c r="AS7" s="681"/>
      <c r="AT7" s="681"/>
      <c r="AU7" s="681"/>
      <c r="AV7" s="681"/>
      <c r="AW7" s="681"/>
      <c r="AX7" s="681"/>
      <c r="AY7" s="681"/>
      <c r="AZ7" s="681"/>
      <c r="BA7" s="681"/>
      <c r="BB7" s="681"/>
      <c r="BC7" s="681"/>
      <c r="BD7" s="681"/>
      <c r="BE7" s="681"/>
      <c r="BF7" s="682"/>
      <c r="BG7" s="683">
        <v>8892525</v>
      </c>
      <c r="BH7" s="684"/>
      <c r="BI7" s="684"/>
      <c r="BJ7" s="684"/>
      <c r="BK7" s="684"/>
      <c r="BL7" s="684"/>
      <c r="BM7" s="684"/>
      <c r="BN7" s="685"/>
      <c r="BO7" s="686">
        <v>51.4</v>
      </c>
      <c r="BP7" s="686"/>
      <c r="BQ7" s="686"/>
      <c r="BR7" s="686"/>
      <c r="BS7" s="687" t="s">
        <v>225</v>
      </c>
      <c r="BT7" s="687"/>
      <c r="BU7" s="687"/>
      <c r="BV7" s="687"/>
      <c r="BW7" s="687"/>
      <c r="BX7" s="687"/>
      <c r="BY7" s="687"/>
      <c r="BZ7" s="687"/>
      <c r="CA7" s="687"/>
      <c r="CB7" s="691"/>
      <c r="CD7" s="698" t="s">
        <v>235</v>
      </c>
      <c r="CE7" s="699"/>
      <c r="CF7" s="699"/>
      <c r="CG7" s="699"/>
      <c r="CH7" s="699"/>
      <c r="CI7" s="699"/>
      <c r="CJ7" s="699"/>
      <c r="CK7" s="699"/>
      <c r="CL7" s="699"/>
      <c r="CM7" s="699"/>
      <c r="CN7" s="699"/>
      <c r="CO7" s="699"/>
      <c r="CP7" s="699"/>
      <c r="CQ7" s="700"/>
      <c r="CR7" s="683">
        <v>5128760</v>
      </c>
      <c r="CS7" s="684"/>
      <c r="CT7" s="684"/>
      <c r="CU7" s="684"/>
      <c r="CV7" s="684"/>
      <c r="CW7" s="684"/>
      <c r="CX7" s="684"/>
      <c r="CY7" s="685"/>
      <c r="CZ7" s="686">
        <v>18.600000000000001</v>
      </c>
      <c r="DA7" s="686"/>
      <c r="DB7" s="686"/>
      <c r="DC7" s="686"/>
      <c r="DD7" s="692">
        <v>472592</v>
      </c>
      <c r="DE7" s="684"/>
      <c r="DF7" s="684"/>
      <c r="DG7" s="684"/>
      <c r="DH7" s="684"/>
      <c r="DI7" s="684"/>
      <c r="DJ7" s="684"/>
      <c r="DK7" s="684"/>
      <c r="DL7" s="684"/>
      <c r="DM7" s="684"/>
      <c r="DN7" s="684"/>
      <c r="DO7" s="684"/>
      <c r="DP7" s="685"/>
      <c r="DQ7" s="692">
        <v>4606452</v>
      </c>
      <c r="DR7" s="684"/>
      <c r="DS7" s="684"/>
      <c r="DT7" s="684"/>
      <c r="DU7" s="684"/>
      <c r="DV7" s="684"/>
      <c r="DW7" s="684"/>
      <c r="DX7" s="684"/>
      <c r="DY7" s="684"/>
      <c r="DZ7" s="684"/>
      <c r="EA7" s="684"/>
      <c r="EB7" s="684"/>
      <c r="EC7" s="693"/>
    </row>
    <row r="8" spans="2:143" ht="11.25" customHeight="1" x14ac:dyDescent="0.15">
      <c r="B8" s="680" t="s">
        <v>236</v>
      </c>
      <c r="C8" s="681"/>
      <c r="D8" s="681"/>
      <c r="E8" s="681"/>
      <c r="F8" s="681"/>
      <c r="G8" s="681"/>
      <c r="H8" s="681"/>
      <c r="I8" s="681"/>
      <c r="J8" s="681"/>
      <c r="K8" s="681"/>
      <c r="L8" s="681"/>
      <c r="M8" s="681"/>
      <c r="N8" s="681"/>
      <c r="O8" s="681"/>
      <c r="P8" s="681"/>
      <c r="Q8" s="682"/>
      <c r="R8" s="683">
        <v>80060</v>
      </c>
      <c r="S8" s="684"/>
      <c r="T8" s="684"/>
      <c r="U8" s="684"/>
      <c r="V8" s="684"/>
      <c r="W8" s="684"/>
      <c r="X8" s="684"/>
      <c r="Y8" s="685"/>
      <c r="Z8" s="686">
        <v>0.3</v>
      </c>
      <c r="AA8" s="686"/>
      <c r="AB8" s="686"/>
      <c r="AC8" s="686"/>
      <c r="AD8" s="687">
        <v>80060</v>
      </c>
      <c r="AE8" s="687"/>
      <c r="AF8" s="687"/>
      <c r="AG8" s="687"/>
      <c r="AH8" s="687"/>
      <c r="AI8" s="687"/>
      <c r="AJ8" s="687"/>
      <c r="AK8" s="687"/>
      <c r="AL8" s="688">
        <v>0.4</v>
      </c>
      <c r="AM8" s="689"/>
      <c r="AN8" s="689"/>
      <c r="AO8" s="690"/>
      <c r="AP8" s="680" t="s">
        <v>237</v>
      </c>
      <c r="AQ8" s="681"/>
      <c r="AR8" s="681"/>
      <c r="AS8" s="681"/>
      <c r="AT8" s="681"/>
      <c r="AU8" s="681"/>
      <c r="AV8" s="681"/>
      <c r="AW8" s="681"/>
      <c r="AX8" s="681"/>
      <c r="AY8" s="681"/>
      <c r="AZ8" s="681"/>
      <c r="BA8" s="681"/>
      <c r="BB8" s="681"/>
      <c r="BC8" s="681"/>
      <c r="BD8" s="681"/>
      <c r="BE8" s="681"/>
      <c r="BF8" s="682"/>
      <c r="BG8" s="683">
        <v>111450</v>
      </c>
      <c r="BH8" s="684"/>
      <c r="BI8" s="684"/>
      <c r="BJ8" s="684"/>
      <c r="BK8" s="684"/>
      <c r="BL8" s="684"/>
      <c r="BM8" s="684"/>
      <c r="BN8" s="685"/>
      <c r="BO8" s="686">
        <v>0.6</v>
      </c>
      <c r="BP8" s="686"/>
      <c r="BQ8" s="686"/>
      <c r="BR8" s="686"/>
      <c r="BS8" s="692" t="s">
        <v>231</v>
      </c>
      <c r="BT8" s="684"/>
      <c r="BU8" s="684"/>
      <c r="BV8" s="684"/>
      <c r="BW8" s="684"/>
      <c r="BX8" s="684"/>
      <c r="BY8" s="684"/>
      <c r="BZ8" s="684"/>
      <c r="CA8" s="684"/>
      <c r="CB8" s="693"/>
      <c r="CD8" s="698" t="s">
        <v>238</v>
      </c>
      <c r="CE8" s="699"/>
      <c r="CF8" s="699"/>
      <c r="CG8" s="699"/>
      <c r="CH8" s="699"/>
      <c r="CI8" s="699"/>
      <c r="CJ8" s="699"/>
      <c r="CK8" s="699"/>
      <c r="CL8" s="699"/>
      <c r="CM8" s="699"/>
      <c r="CN8" s="699"/>
      <c r="CO8" s="699"/>
      <c r="CP8" s="699"/>
      <c r="CQ8" s="700"/>
      <c r="CR8" s="683">
        <v>6970727</v>
      </c>
      <c r="CS8" s="684"/>
      <c r="CT8" s="684"/>
      <c r="CU8" s="684"/>
      <c r="CV8" s="684"/>
      <c r="CW8" s="684"/>
      <c r="CX8" s="684"/>
      <c r="CY8" s="685"/>
      <c r="CZ8" s="686">
        <v>25.2</v>
      </c>
      <c r="DA8" s="686"/>
      <c r="DB8" s="686"/>
      <c r="DC8" s="686"/>
      <c r="DD8" s="692">
        <v>257235</v>
      </c>
      <c r="DE8" s="684"/>
      <c r="DF8" s="684"/>
      <c r="DG8" s="684"/>
      <c r="DH8" s="684"/>
      <c r="DI8" s="684"/>
      <c r="DJ8" s="684"/>
      <c r="DK8" s="684"/>
      <c r="DL8" s="684"/>
      <c r="DM8" s="684"/>
      <c r="DN8" s="684"/>
      <c r="DO8" s="684"/>
      <c r="DP8" s="685"/>
      <c r="DQ8" s="692">
        <v>4253457</v>
      </c>
      <c r="DR8" s="684"/>
      <c r="DS8" s="684"/>
      <c r="DT8" s="684"/>
      <c r="DU8" s="684"/>
      <c r="DV8" s="684"/>
      <c r="DW8" s="684"/>
      <c r="DX8" s="684"/>
      <c r="DY8" s="684"/>
      <c r="DZ8" s="684"/>
      <c r="EA8" s="684"/>
      <c r="EB8" s="684"/>
      <c r="EC8" s="693"/>
    </row>
    <row r="9" spans="2:143" ht="11.25" customHeight="1" x14ac:dyDescent="0.15">
      <c r="B9" s="680" t="s">
        <v>239</v>
      </c>
      <c r="C9" s="681"/>
      <c r="D9" s="681"/>
      <c r="E9" s="681"/>
      <c r="F9" s="681"/>
      <c r="G9" s="681"/>
      <c r="H9" s="681"/>
      <c r="I9" s="681"/>
      <c r="J9" s="681"/>
      <c r="K9" s="681"/>
      <c r="L9" s="681"/>
      <c r="M9" s="681"/>
      <c r="N9" s="681"/>
      <c r="O9" s="681"/>
      <c r="P9" s="681"/>
      <c r="Q9" s="682"/>
      <c r="R9" s="683">
        <v>41357</v>
      </c>
      <c r="S9" s="684"/>
      <c r="T9" s="684"/>
      <c r="U9" s="684"/>
      <c r="V9" s="684"/>
      <c r="W9" s="684"/>
      <c r="X9" s="684"/>
      <c r="Y9" s="685"/>
      <c r="Z9" s="686">
        <v>0.1</v>
      </c>
      <c r="AA9" s="686"/>
      <c r="AB9" s="686"/>
      <c r="AC9" s="686"/>
      <c r="AD9" s="687">
        <v>41357</v>
      </c>
      <c r="AE9" s="687"/>
      <c r="AF9" s="687"/>
      <c r="AG9" s="687"/>
      <c r="AH9" s="687"/>
      <c r="AI9" s="687"/>
      <c r="AJ9" s="687"/>
      <c r="AK9" s="687"/>
      <c r="AL9" s="688">
        <v>0.2</v>
      </c>
      <c r="AM9" s="689"/>
      <c r="AN9" s="689"/>
      <c r="AO9" s="690"/>
      <c r="AP9" s="680" t="s">
        <v>240</v>
      </c>
      <c r="AQ9" s="681"/>
      <c r="AR9" s="681"/>
      <c r="AS9" s="681"/>
      <c r="AT9" s="681"/>
      <c r="AU9" s="681"/>
      <c r="AV9" s="681"/>
      <c r="AW9" s="681"/>
      <c r="AX9" s="681"/>
      <c r="AY9" s="681"/>
      <c r="AZ9" s="681"/>
      <c r="BA9" s="681"/>
      <c r="BB9" s="681"/>
      <c r="BC9" s="681"/>
      <c r="BD9" s="681"/>
      <c r="BE9" s="681"/>
      <c r="BF9" s="682"/>
      <c r="BG9" s="683">
        <v>4977563</v>
      </c>
      <c r="BH9" s="684"/>
      <c r="BI9" s="684"/>
      <c r="BJ9" s="684"/>
      <c r="BK9" s="684"/>
      <c r="BL9" s="684"/>
      <c r="BM9" s="684"/>
      <c r="BN9" s="685"/>
      <c r="BO9" s="686">
        <v>28.7</v>
      </c>
      <c r="BP9" s="686"/>
      <c r="BQ9" s="686"/>
      <c r="BR9" s="686"/>
      <c r="BS9" s="692" t="s">
        <v>225</v>
      </c>
      <c r="BT9" s="684"/>
      <c r="BU9" s="684"/>
      <c r="BV9" s="684"/>
      <c r="BW9" s="684"/>
      <c r="BX9" s="684"/>
      <c r="BY9" s="684"/>
      <c r="BZ9" s="684"/>
      <c r="CA9" s="684"/>
      <c r="CB9" s="693"/>
      <c r="CD9" s="698" t="s">
        <v>241</v>
      </c>
      <c r="CE9" s="699"/>
      <c r="CF9" s="699"/>
      <c r="CG9" s="699"/>
      <c r="CH9" s="699"/>
      <c r="CI9" s="699"/>
      <c r="CJ9" s="699"/>
      <c r="CK9" s="699"/>
      <c r="CL9" s="699"/>
      <c r="CM9" s="699"/>
      <c r="CN9" s="699"/>
      <c r="CO9" s="699"/>
      <c r="CP9" s="699"/>
      <c r="CQ9" s="700"/>
      <c r="CR9" s="683">
        <v>2484909</v>
      </c>
      <c r="CS9" s="684"/>
      <c r="CT9" s="684"/>
      <c r="CU9" s="684"/>
      <c r="CV9" s="684"/>
      <c r="CW9" s="684"/>
      <c r="CX9" s="684"/>
      <c r="CY9" s="685"/>
      <c r="CZ9" s="686">
        <v>9</v>
      </c>
      <c r="DA9" s="686"/>
      <c r="DB9" s="686"/>
      <c r="DC9" s="686"/>
      <c r="DD9" s="692">
        <v>40568</v>
      </c>
      <c r="DE9" s="684"/>
      <c r="DF9" s="684"/>
      <c r="DG9" s="684"/>
      <c r="DH9" s="684"/>
      <c r="DI9" s="684"/>
      <c r="DJ9" s="684"/>
      <c r="DK9" s="684"/>
      <c r="DL9" s="684"/>
      <c r="DM9" s="684"/>
      <c r="DN9" s="684"/>
      <c r="DO9" s="684"/>
      <c r="DP9" s="685"/>
      <c r="DQ9" s="692">
        <v>2247333</v>
      </c>
      <c r="DR9" s="684"/>
      <c r="DS9" s="684"/>
      <c r="DT9" s="684"/>
      <c r="DU9" s="684"/>
      <c r="DV9" s="684"/>
      <c r="DW9" s="684"/>
      <c r="DX9" s="684"/>
      <c r="DY9" s="684"/>
      <c r="DZ9" s="684"/>
      <c r="EA9" s="684"/>
      <c r="EB9" s="684"/>
      <c r="EC9" s="693"/>
    </row>
    <row r="10" spans="2:143" ht="11.25" customHeight="1" x14ac:dyDescent="0.15">
      <c r="B10" s="680" t="s">
        <v>242</v>
      </c>
      <c r="C10" s="681"/>
      <c r="D10" s="681"/>
      <c r="E10" s="681"/>
      <c r="F10" s="681"/>
      <c r="G10" s="681"/>
      <c r="H10" s="681"/>
      <c r="I10" s="681"/>
      <c r="J10" s="681"/>
      <c r="K10" s="681"/>
      <c r="L10" s="681"/>
      <c r="M10" s="681"/>
      <c r="N10" s="681"/>
      <c r="O10" s="681"/>
      <c r="P10" s="681"/>
      <c r="Q10" s="682"/>
      <c r="R10" s="683" t="s">
        <v>231</v>
      </c>
      <c r="S10" s="684"/>
      <c r="T10" s="684"/>
      <c r="U10" s="684"/>
      <c r="V10" s="684"/>
      <c r="W10" s="684"/>
      <c r="X10" s="684"/>
      <c r="Y10" s="685"/>
      <c r="Z10" s="686" t="s">
        <v>225</v>
      </c>
      <c r="AA10" s="686"/>
      <c r="AB10" s="686"/>
      <c r="AC10" s="686"/>
      <c r="AD10" s="687" t="s">
        <v>225</v>
      </c>
      <c r="AE10" s="687"/>
      <c r="AF10" s="687"/>
      <c r="AG10" s="687"/>
      <c r="AH10" s="687"/>
      <c r="AI10" s="687"/>
      <c r="AJ10" s="687"/>
      <c r="AK10" s="687"/>
      <c r="AL10" s="688" t="s">
        <v>231</v>
      </c>
      <c r="AM10" s="689"/>
      <c r="AN10" s="689"/>
      <c r="AO10" s="690"/>
      <c r="AP10" s="680" t="s">
        <v>243</v>
      </c>
      <c r="AQ10" s="681"/>
      <c r="AR10" s="681"/>
      <c r="AS10" s="681"/>
      <c r="AT10" s="681"/>
      <c r="AU10" s="681"/>
      <c r="AV10" s="681"/>
      <c r="AW10" s="681"/>
      <c r="AX10" s="681"/>
      <c r="AY10" s="681"/>
      <c r="AZ10" s="681"/>
      <c r="BA10" s="681"/>
      <c r="BB10" s="681"/>
      <c r="BC10" s="681"/>
      <c r="BD10" s="681"/>
      <c r="BE10" s="681"/>
      <c r="BF10" s="682"/>
      <c r="BG10" s="683">
        <v>199604</v>
      </c>
      <c r="BH10" s="684"/>
      <c r="BI10" s="684"/>
      <c r="BJ10" s="684"/>
      <c r="BK10" s="684"/>
      <c r="BL10" s="684"/>
      <c r="BM10" s="684"/>
      <c r="BN10" s="685"/>
      <c r="BO10" s="686">
        <v>1.2</v>
      </c>
      <c r="BP10" s="686"/>
      <c r="BQ10" s="686"/>
      <c r="BR10" s="686"/>
      <c r="BS10" s="692" t="s">
        <v>225</v>
      </c>
      <c r="BT10" s="684"/>
      <c r="BU10" s="684"/>
      <c r="BV10" s="684"/>
      <c r="BW10" s="684"/>
      <c r="BX10" s="684"/>
      <c r="BY10" s="684"/>
      <c r="BZ10" s="684"/>
      <c r="CA10" s="684"/>
      <c r="CB10" s="693"/>
      <c r="CD10" s="698" t="s">
        <v>244</v>
      </c>
      <c r="CE10" s="699"/>
      <c r="CF10" s="699"/>
      <c r="CG10" s="699"/>
      <c r="CH10" s="699"/>
      <c r="CI10" s="699"/>
      <c r="CJ10" s="699"/>
      <c r="CK10" s="699"/>
      <c r="CL10" s="699"/>
      <c r="CM10" s="699"/>
      <c r="CN10" s="699"/>
      <c r="CO10" s="699"/>
      <c r="CP10" s="699"/>
      <c r="CQ10" s="700"/>
      <c r="CR10" s="683">
        <v>9968</v>
      </c>
      <c r="CS10" s="684"/>
      <c r="CT10" s="684"/>
      <c r="CU10" s="684"/>
      <c r="CV10" s="684"/>
      <c r="CW10" s="684"/>
      <c r="CX10" s="684"/>
      <c r="CY10" s="685"/>
      <c r="CZ10" s="686">
        <v>0</v>
      </c>
      <c r="DA10" s="686"/>
      <c r="DB10" s="686"/>
      <c r="DC10" s="686"/>
      <c r="DD10" s="692" t="s">
        <v>225</v>
      </c>
      <c r="DE10" s="684"/>
      <c r="DF10" s="684"/>
      <c r="DG10" s="684"/>
      <c r="DH10" s="684"/>
      <c r="DI10" s="684"/>
      <c r="DJ10" s="684"/>
      <c r="DK10" s="684"/>
      <c r="DL10" s="684"/>
      <c r="DM10" s="684"/>
      <c r="DN10" s="684"/>
      <c r="DO10" s="684"/>
      <c r="DP10" s="685"/>
      <c r="DQ10" s="692">
        <v>9785</v>
      </c>
      <c r="DR10" s="684"/>
      <c r="DS10" s="684"/>
      <c r="DT10" s="684"/>
      <c r="DU10" s="684"/>
      <c r="DV10" s="684"/>
      <c r="DW10" s="684"/>
      <c r="DX10" s="684"/>
      <c r="DY10" s="684"/>
      <c r="DZ10" s="684"/>
      <c r="EA10" s="684"/>
      <c r="EB10" s="684"/>
      <c r="EC10" s="693"/>
    </row>
    <row r="11" spans="2:143" ht="11.25" customHeight="1" x14ac:dyDescent="0.15">
      <c r="B11" s="680" t="s">
        <v>245</v>
      </c>
      <c r="C11" s="681"/>
      <c r="D11" s="681"/>
      <c r="E11" s="681"/>
      <c r="F11" s="681"/>
      <c r="G11" s="681"/>
      <c r="H11" s="681"/>
      <c r="I11" s="681"/>
      <c r="J11" s="681"/>
      <c r="K11" s="681"/>
      <c r="L11" s="681"/>
      <c r="M11" s="681"/>
      <c r="N11" s="681"/>
      <c r="O11" s="681"/>
      <c r="P11" s="681"/>
      <c r="Q11" s="682"/>
      <c r="R11" s="683">
        <v>1175762</v>
      </c>
      <c r="S11" s="684"/>
      <c r="T11" s="684"/>
      <c r="U11" s="684"/>
      <c r="V11" s="684"/>
      <c r="W11" s="684"/>
      <c r="X11" s="684"/>
      <c r="Y11" s="685"/>
      <c r="Z11" s="688">
        <v>3.9</v>
      </c>
      <c r="AA11" s="689"/>
      <c r="AB11" s="689"/>
      <c r="AC11" s="701"/>
      <c r="AD11" s="692">
        <v>1175762</v>
      </c>
      <c r="AE11" s="684"/>
      <c r="AF11" s="684"/>
      <c r="AG11" s="684"/>
      <c r="AH11" s="684"/>
      <c r="AI11" s="684"/>
      <c r="AJ11" s="684"/>
      <c r="AK11" s="685"/>
      <c r="AL11" s="688">
        <v>6.5</v>
      </c>
      <c r="AM11" s="689"/>
      <c r="AN11" s="689"/>
      <c r="AO11" s="690"/>
      <c r="AP11" s="680" t="s">
        <v>246</v>
      </c>
      <c r="AQ11" s="681"/>
      <c r="AR11" s="681"/>
      <c r="AS11" s="681"/>
      <c r="AT11" s="681"/>
      <c r="AU11" s="681"/>
      <c r="AV11" s="681"/>
      <c r="AW11" s="681"/>
      <c r="AX11" s="681"/>
      <c r="AY11" s="681"/>
      <c r="AZ11" s="681"/>
      <c r="BA11" s="681"/>
      <c r="BB11" s="681"/>
      <c r="BC11" s="681"/>
      <c r="BD11" s="681"/>
      <c r="BE11" s="681"/>
      <c r="BF11" s="682"/>
      <c r="BG11" s="683">
        <v>3603908</v>
      </c>
      <c r="BH11" s="684"/>
      <c r="BI11" s="684"/>
      <c r="BJ11" s="684"/>
      <c r="BK11" s="684"/>
      <c r="BL11" s="684"/>
      <c r="BM11" s="684"/>
      <c r="BN11" s="685"/>
      <c r="BO11" s="686">
        <v>20.8</v>
      </c>
      <c r="BP11" s="686"/>
      <c r="BQ11" s="686"/>
      <c r="BR11" s="686"/>
      <c r="BS11" s="692" t="s">
        <v>225</v>
      </c>
      <c r="BT11" s="684"/>
      <c r="BU11" s="684"/>
      <c r="BV11" s="684"/>
      <c r="BW11" s="684"/>
      <c r="BX11" s="684"/>
      <c r="BY11" s="684"/>
      <c r="BZ11" s="684"/>
      <c r="CA11" s="684"/>
      <c r="CB11" s="693"/>
      <c r="CD11" s="698" t="s">
        <v>247</v>
      </c>
      <c r="CE11" s="699"/>
      <c r="CF11" s="699"/>
      <c r="CG11" s="699"/>
      <c r="CH11" s="699"/>
      <c r="CI11" s="699"/>
      <c r="CJ11" s="699"/>
      <c r="CK11" s="699"/>
      <c r="CL11" s="699"/>
      <c r="CM11" s="699"/>
      <c r="CN11" s="699"/>
      <c r="CO11" s="699"/>
      <c r="CP11" s="699"/>
      <c r="CQ11" s="700"/>
      <c r="CR11" s="683">
        <v>633304</v>
      </c>
      <c r="CS11" s="684"/>
      <c r="CT11" s="684"/>
      <c r="CU11" s="684"/>
      <c r="CV11" s="684"/>
      <c r="CW11" s="684"/>
      <c r="CX11" s="684"/>
      <c r="CY11" s="685"/>
      <c r="CZ11" s="686">
        <v>2.2999999999999998</v>
      </c>
      <c r="DA11" s="686"/>
      <c r="DB11" s="686"/>
      <c r="DC11" s="686"/>
      <c r="DD11" s="692">
        <v>80739</v>
      </c>
      <c r="DE11" s="684"/>
      <c r="DF11" s="684"/>
      <c r="DG11" s="684"/>
      <c r="DH11" s="684"/>
      <c r="DI11" s="684"/>
      <c r="DJ11" s="684"/>
      <c r="DK11" s="684"/>
      <c r="DL11" s="684"/>
      <c r="DM11" s="684"/>
      <c r="DN11" s="684"/>
      <c r="DO11" s="684"/>
      <c r="DP11" s="685"/>
      <c r="DQ11" s="692">
        <v>599610</v>
      </c>
      <c r="DR11" s="684"/>
      <c r="DS11" s="684"/>
      <c r="DT11" s="684"/>
      <c r="DU11" s="684"/>
      <c r="DV11" s="684"/>
      <c r="DW11" s="684"/>
      <c r="DX11" s="684"/>
      <c r="DY11" s="684"/>
      <c r="DZ11" s="684"/>
      <c r="EA11" s="684"/>
      <c r="EB11" s="684"/>
      <c r="EC11" s="693"/>
    </row>
    <row r="12" spans="2:143" ht="11.25" customHeight="1" x14ac:dyDescent="0.15">
      <c r="B12" s="680" t="s">
        <v>248</v>
      </c>
      <c r="C12" s="681"/>
      <c r="D12" s="681"/>
      <c r="E12" s="681"/>
      <c r="F12" s="681"/>
      <c r="G12" s="681"/>
      <c r="H12" s="681"/>
      <c r="I12" s="681"/>
      <c r="J12" s="681"/>
      <c r="K12" s="681"/>
      <c r="L12" s="681"/>
      <c r="M12" s="681"/>
      <c r="N12" s="681"/>
      <c r="O12" s="681"/>
      <c r="P12" s="681"/>
      <c r="Q12" s="682"/>
      <c r="R12" s="683">
        <v>16036</v>
      </c>
      <c r="S12" s="684"/>
      <c r="T12" s="684"/>
      <c r="U12" s="684"/>
      <c r="V12" s="684"/>
      <c r="W12" s="684"/>
      <c r="X12" s="684"/>
      <c r="Y12" s="685"/>
      <c r="Z12" s="686">
        <v>0.1</v>
      </c>
      <c r="AA12" s="686"/>
      <c r="AB12" s="686"/>
      <c r="AC12" s="686"/>
      <c r="AD12" s="687">
        <v>16036</v>
      </c>
      <c r="AE12" s="687"/>
      <c r="AF12" s="687"/>
      <c r="AG12" s="687"/>
      <c r="AH12" s="687"/>
      <c r="AI12" s="687"/>
      <c r="AJ12" s="687"/>
      <c r="AK12" s="687"/>
      <c r="AL12" s="688">
        <v>0.1</v>
      </c>
      <c r="AM12" s="689"/>
      <c r="AN12" s="689"/>
      <c r="AO12" s="690"/>
      <c r="AP12" s="680" t="s">
        <v>249</v>
      </c>
      <c r="AQ12" s="681"/>
      <c r="AR12" s="681"/>
      <c r="AS12" s="681"/>
      <c r="AT12" s="681"/>
      <c r="AU12" s="681"/>
      <c r="AV12" s="681"/>
      <c r="AW12" s="681"/>
      <c r="AX12" s="681"/>
      <c r="AY12" s="681"/>
      <c r="AZ12" s="681"/>
      <c r="BA12" s="681"/>
      <c r="BB12" s="681"/>
      <c r="BC12" s="681"/>
      <c r="BD12" s="681"/>
      <c r="BE12" s="681"/>
      <c r="BF12" s="682"/>
      <c r="BG12" s="683">
        <v>7003634</v>
      </c>
      <c r="BH12" s="684"/>
      <c r="BI12" s="684"/>
      <c r="BJ12" s="684"/>
      <c r="BK12" s="684"/>
      <c r="BL12" s="684"/>
      <c r="BM12" s="684"/>
      <c r="BN12" s="685"/>
      <c r="BO12" s="686">
        <v>40.5</v>
      </c>
      <c r="BP12" s="686"/>
      <c r="BQ12" s="686"/>
      <c r="BR12" s="686"/>
      <c r="BS12" s="692" t="s">
        <v>231</v>
      </c>
      <c r="BT12" s="684"/>
      <c r="BU12" s="684"/>
      <c r="BV12" s="684"/>
      <c r="BW12" s="684"/>
      <c r="BX12" s="684"/>
      <c r="BY12" s="684"/>
      <c r="BZ12" s="684"/>
      <c r="CA12" s="684"/>
      <c r="CB12" s="693"/>
      <c r="CD12" s="698" t="s">
        <v>250</v>
      </c>
      <c r="CE12" s="699"/>
      <c r="CF12" s="699"/>
      <c r="CG12" s="699"/>
      <c r="CH12" s="699"/>
      <c r="CI12" s="699"/>
      <c r="CJ12" s="699"/>
      <c r="CK12" s="699"/>
      <c r="CL12" s="699"/>
      <c r="CM12" s="699"/>
      <c r="CN12" s="699"/>
      <c r="CO12" s="699"/>
      <c r="CP12" s="699"/>
      <c r="CQ12" s="700"/>
      <c r="CR12" s="683">
        <v>453023</v>
      </c>
      <c r="CS12" s="684"/>
      <c r="CT12" s="684"/>
      <c r="CU12" s="684"/>
      <c r="CV12" s="684"/>
      <c r="CW12" s="684"/>
      <c r="CX12" s="684"/>
      <c r="CY12" s="685"/>
      <c r="CZ12" s="686">
        <v>1.6</v>
      </c>
      <c r="DA12" s="686"/>
      <c r="DB12" s="686"/>
      <c r="DC12" s="686"/>
      <c r="DD12" s="692" t="s">
        <v>225</v>
      </c>
      <c r="DE12" s="684"/>
      <c r="DF12" s="684"/>
      <c r="DG12" s="684"/>
      <c r="DH12" s="684"/>
      <c r="DI12" s="684"/>
      <c r="DJ12" s="684"/>
      <c r="DK12" s="684"/>
      <c r="DL12" s="684"/>
      <c r="DM12" s="684"/>
      <c r="DN12" s="684"/>
      <c r="DO12" s="684"/>
      <c r="DP12" s="685"/>
      <c r="DQ12" s="692">
        <v>345806</v>
      </c>
      <c r="DR12" s="684"/>
      <c r="DS12" s="684"/>
      <c r="DT12" s="684"/>
      <c r="DU12" s="684"/>
      <c r="DV12" s="684"/>
      <c r="DW12" s="684"/>
      <c r="DX12" s="684"/>
      <c r="DY12" s="684"/>
      <c r="DZ12" s="684"/>
      <c r="EA12" s="684"/>
      <c r="EB12" s="684"/>
      <c r="EC12" s="693"/>
    </row>
    <row r="13" spans="2:143" ht="11.25" customHeight="1" x14ac:dyDescent="0.15">
      <c r="B13" s="680" t="s">
        <v>251</v>
      </c>
      <c r="C13" s="681"/>
      <c r="D13" s="681"/>
      <c r="E13" s="681"/>
      <c r="F13" s="681"/>
      <c r="G13" s="681"/>
      <c r="H13" s="681"/>
      <c r="I13" s="681"/>
      <c r="J13" s="681"/>
      <c r="K13" s="681"/>
      <c r="L13" s="681"/>
      <c r="M13" s="681"/>
      <c r="N13" s="681"/>
      <c r="O13" s="681"/>
      <c r="P13" s="681"/>
      <c r="Q13" s="682"/>
      <c r="R13" s="683" t="s">
        <v>225</v>
      </c>
      <c r="S13" s="684"/>
      <c r="T13" s="684"/>
      <c r="U13" s="684"/>
      <c r="V13" s="684"/>
      <c r="W13" s="684"/>
      <c r="X13" s="684"/>
      <c r="Y13" s="685"/>
      <c r="Z13" s="686" t="s">
        <v>225</v>
      </c>
      <c r="AA13" s="686"/>
      <c r="AB13" s="686"/>
      <c r="AC13" s="686"/>
      <c r="AD13" s="687" t="s">
        <v>231</v>
      </c>
      <c r="AE13" s="687"/>
      <c r="AF13" s="687"/>
      <c r="AG13" s="687"/>
      <c r="AH13" s="687"/>
      <c r="AI13" s="687"/>
      <c r="AJ13" s="687"/>
      <c r="AK13" s="687"/>
      <c r="AL13" s="688" t="s">
        <v>225</v>
      </c>
      <c r="AM13" s="689"/>
      <c r="AN13" s="689"/>
      <c r="AO13" s="690"/>
      <c r="AP13" s="680" t="s">
        <v>252</v>
      </c>
      <c r="AQ13" s="681"/>
      <c r="AR13" s="681"/>
      <c r="AS13" s="681"/>
      <c r="AT13" s="681"/>
      <c r="AU13" s="681"/>
      <c r="AV13" s="681"/>
      <c r="AW13" s="681"/>
      <c r="AX13" s="681"/>
      <c r="AY13" s="681"/>
      <c r="AZ13" s="681"/>
      <c r="BA13" s="681"/>
      <c r="BB13" s="681"/>
      <c r="BC13" s="681"/>
      <c r="BD13" s="681"/>
      <c r="BE13" s="681"/>
      <c r="BF13" s="682"/>
      <c r="BG13" s="683">
        <v>6954582</v>
      </c>
      <c r="BH13" s="684"/>
      <c r="BI13" s="684"/>
      <c r="BJ13" s="684"/>
      <c r="BK13" s="684"/>
      <c r="BL13" s="684"/>
      <c r="BM13" s="684"/>
      <c r="BN13" s="685"/>
      <c r="BO13" s="686">
        <v>40.200000000000003</v>
      </c>
      <c r="BP13" s="686"/>
      <c r="BQ13" s="686"/>
      <c r="BR13" s="686"/>
      <c r="BS13" s="692" t="s">
        <v>225</v>
      </c>
      <c r="BT13" s="684"/>
      <c r="BU13" s="684"/>
      <c r="BV13" s="684"/>
      <c r="BW13" s="684"/>
      <c r="BX13" s="684"/>
      <c r="BY13" s="684"/>
      <c r="BZ13" s="684"/>
      <c r="CA13" s="684"/>
      <c r="CB13" s="693"/>
      <c r="CD13" s="698" t="s">
        <v>253</v>
      </c>
      <c r="CE13" s="699"/>
      <c r="CF13" s="699"/>
      <c r="CG13" s="699"/>
      <c r="CH13" s="699"/>
      <c r="CI13" s="699"/>
      <c r="CJ13" s="699"/>
      <c r="CK13" s="699"/>
      <c r="CL13" s="699"/>
      <c r="CM13" s="699"/>
      <c r="CN13" s="699"/>
      <c r="CO13" s="699"/>
      <c r="CP13" s="699"/>
      <c r="CQ13" s="700"/>
      <c r="CR13" s="683">
        <v>3893531</v>
      </c>
      <c r="CS13" s="684"/>
      <c r="CT13" s="684"/>
      <c r="CU13" s="684"/>
      <c r="CV13" s="684"/>
      <c r="CW13" s="684"/>
      <c r="CX13" s="684"/>
      <c r="CY13" s="685"/>
      <c r="CZ13" s="686">
        <v>14.1</v>
      </c>
      <c r="DA13" s="686"/>
      <c r="DB13" s="686"/>
      <c r="DC13" s="686"/>
      <c r="DD13" s="692">
        <v>1925506</v>
      </c>
      <c r="DE13" s="684"/>
      <c r="DF13" s="684"/>
      <c r="DG13" s="684"/>
      <c r="DH13" s="684"/>
      <c r="DI13" s="684"/>
      <c r="DJ13" s="684"/>
      <c r="DK13" s="684"/>
      <c r="DL13" s="684"/>
      <c r="DM13" s="684"/>
      <c r="DN13" s="684"/>
      <c r="DO13" s="684"/>
      <c r="DP13" s="685"/>
      <c r="DQ13" s="692">
        <v>2997201</v>
      </c>
      <c r="DR13" s="684"/>
      <c r="DS13" s="684"/>
      <c r="DT13" s="684"/>
      <c r="DU13" s="684"/>
      <c r="DV13" s="684"/>
      <c r="DW13" s="684"/>
      <c r="DX13" s="684"/>
      <c r="DY13" s="684"/>
      <c r="DZ13" s="684"/>
      <c r="EA13" s="684"/>
      <c r="EB13" s="684"/>
      <c r="EC13" s="693"/>
    </row>
    <row r="14" spans="2:143" ht="11.25" customHeight="1" x14ac:dyDescent="0.15">
      <c r="B14" s="680" t="s">
        <v>254</v>
      </c>
      <c r="C14" s="681"/>
      <c r="D14" s="681"/>
      <c r="E14" s="681"/>
      <c r="F14" s="681"/>
      <c r="G14" s="681"/>
      <c r="H14" s="681"/>
      <c r="I14" s="681"/>
      <c r="J14" s="681"/>
      <c r="K14" s="681"/>
      <c r="L14" s="681"/>
      <c r="M14" s="681"/>
      <c r="N14" s="681"/>
      <c r="O14" s="681"/>
      <c r="P14" s="681"/>
      <c r="Q14" s="682"/>
      <c r="R14" s="683">
        <v>46219</v>
      </c>
      <c r="S14" s="684"/>
      <c r="T14" s="684"/>
      <c r="U14" s="684"/>
      <c r="V14" s="684"/>
      <c r="W14" s="684"/>
      <c r="X14" s="684"/>
      <c r="Y14" s="685"/>
      <c r="Z14" s="686">
        <v>0.2</v>
      </c>
      <c r="AA14" s="686"/>
      <c r="AB14" s="686"/>
      <c r="AC14" s="686"/>
      <c r="AD14" s="687">
        <v>46219</v>
      </c>
      <c r="AE14" s="687"/>
      <c r="AF14" s="687"/>
      <c r="AG14" s="687"/>
      <c r="AH14" s="687"/>
      <c r="AI14" s="687"/>
      <c r="AJ14" s="687"/>
      <c r="AK14" s="687"/>
      <c r="AL14" s="688">
        <v>0.3</v>
      </c>
      <c r="AM14" s="689"/>
      <c r="AN14" s="689"/>
      <c r="AO14" s="690"/>
      <c r="AP14" s="680" t="s">
        <v>255</v>
      </c>
      <c r="AQ14" s="681"/>
      <c r="AR14" s="681"/>
      <c r="AS14" s="681"/>
      <c r="AT14" s="681"/>
      <c r="AU14" s="681"/>
      <c r="AV14" s="681"/>
      <c r="AW14" s="681"/>
      <c r="AX14" s="681"/>
      <c r="AY14" s="681"/>
      <c r="AZ14" s="681"/>
      <c r="BA14" s="681"/>
      <c r="BB14" s="681"/>
      <c r="BC14" s="681"/>
      <c r="BD14" s="681"/>
      <c r="BE14" s="681"/>
      <c r="BF14" s="682"/>
      <c r="BG14" s="683">
        <v>124414</v>
      </c>
      <c r="BH14" s="684"/>
      <c r="BI14" s="684"/>
      <c r="BJ14" s="684"/>
      <c r="BK14" s="684"/>
      <c r="BL14" s="684"/>
      <c r="BM14" s="684"/>
      <c r="BN14" s="685"/>
      <c r="BO14" s="686">
        <v>0.7</v>
      </c>
      <c r="BP14" s="686"/>
      <c r="BQ14" s="686"/>
      <c r="BR14" s="686"/>
      <c r="BS14" s="692" t="s">
        <v>231</v>
      </c>
      <c r="BT14" s="684"/>
      <c r="BU14" s="684"/>
      <c r="BV14" s="684"/>
      <c r="BW14" s="684"/>
      <c r="BX14" s="684"/>
      <c r="BY14" s="684"/>
      <c r="BZ14" s="684"/>
      <c r="CA14" s="684"/>
      <c r="CB14" s="693"/>
      <c r="CD14" s="698" t="s">
        <v>256</v>
      </c>
      <c r="CE14" s="699"/>
      <c r="CF14" s="699"/>
      <c r="CG14" s="699"/>
      <c r="CH14" s="699"/>
      <c r="CI14" s="699"/>
      <c r="CJ14" s="699"/>
      <c r="CK14" s="699"/>
      <c r="CL14" s="699"/>
      <c r="CM14" s="699"/>
      <c r="CN14" s="699"/>
      <c r="CO14" s="699"/>
      <c r="CP14" s="699"/>
      <c r="CQ14" s="700"/>
      <c r="CR14" s="683">
        <v>968067</v>
      </c>
      <c r="CS14" s="684"/>
      <c r="CT14" s="684"/>
      <c r="CU14" s="684"/>
      <c r="CV14" s="684"/>
      <c r="CW14" s="684"/>
      <c r="CX14" s="684"/>
      <c r="CY14" s="685"/>
      <c r="CZ14" s="686">
        <v>3.5</v>
      </c>
      <c r="DA14" s="686"/>
      <c r="DB14" s="686"/>
      <c r="DC14" s="686"/>
      <c r="DD14" s="692">
        <v>47025</v>
      </c>
      <c r="DE14" s="684"/>
      <c r="DF14" s="684"/>
      <c r="DG14" s="684"/>
      <c r="DH14" s="684"/>
      <c r="DI14" s="684"/>
      <c r="DJ14" s="684"/>
      <c r="DK14" s="684"/>
      <c r="DL14" s="684"/>
      <c r="DM14" s="684"/>
      <c r="DN14" s="684"/>
      <c r="DO14" s="684"/>
      <c r="DP14" s="685"/>
      <c r="DQ14" s="692">
        <v>936634</v>
      </c>
      <c r="DR14" s="684"/>
      <c r="DS14" s="684"/>
      <c r="DT14" s="684"/>
      <c r="DU14" s="684"/>
      <c r="DV14" s="684"/>
      <c r="DW14" s="684"/>
      <c r="DX14" s="684"/>
      <c r="DY14" s="684"/>
      <c r="DZ14" s="684"/>
      <c r="EA14" s="684"/>
      <c r="EB14" s="684"/>
      <c r="EC14" s="693"/>
    </row>
    <row r="15" spans="2:143" ht="11.25" customHeight="1" x14ac:dyDescent="0.15">
      <c r="B15" s="680" t="s">
        <v>257</v>
      </c>
      <c r="C15" s="681"/>
      <c r="D15" s="681"/>
      <c r="E15" s="681"/>
      <c r="F15" s="681"/>
      <c r="G15" s="681"/>
      <c r="H15" s="681"/>
      <c r="I15" s="681"/>
      <c r="J15" s="681"/>
      <c r="K15" s="681"/>
      <c r="L15" s="681"/>
      <c r="M15" s="681"/>
      <c r="N15" s="681"/>
      <c r="O15" s="681"/>
      <c r="P15" s="681"/>
      <c r="Q15" s="682"/>
      <c r="R15" s="683" t="s">
        <v>225</v>
      </c>
      <c r="S15" s="684"/>
      <c r="T15" s="684"/>
      <c r="U15" s="684"/>
      <c r="V15" s="684"/>
      <c r="W15" s="684"/>
      <c r="X15" s="684"/>
      <c r="Y15" s="685"/>
      <c r="Z15" s="686" t="s">
        <v>225</v>
      </c>
      <c r="AA15" s="686"/>
      <c r="AB15" s="686"/>
      <c r="AC15" s="686"/>
      <c r="AD15" s="687" t="s">
        <v>231</v>
      </c>
      <c r="AE15" s="687"/>
      <c r="AF15" s="687"/>
      <c r="AG15" s="687"/>
      <c r="AH15" s="687"/>
      <c r="AI15" s="687"/>
      <c r="AJ15" s="687"/>
      <c r="AK15" s="687"/>
      <c r="AL15" s="688" t="s">
        <v>225</v>
      </c>
      <c r="AM15" s="689"/>
      <c r="AN15" s="689"/>
      <c r="AO15" s="690"/>
      <c r="AP15" s="680" t="s">
        <v>258</v>
      </c>
      <c r="AQ15" s="681"/>
      <c r="AR15" s="681"/>
      <c r="AS15" s="681"/>
      <c r="AT15" s="681"/>
      <c r="AU15" s="681"/>
      <c r="AV15" s="681"/>
      <c r="AW15" s="681"/>
      <c r="AX15" s="681"/>
      <c r="AY15" s="681"/>
      <c r="AZ15" s="681"/>
      <c r="BA15" s="681"/>
      <c r="BB15" s="681"/>
      <c r="BC15" s="681"/>
      <c r="BD15" s="681"/>
      <c r="BE15" s="681"/>
      <c r="BF15" s="682"/>
      <c r="BG15" s="683">
        <v>375462</v>
      </c>
      <c r="BH15" s="684"/>
      <c r="BI15" s="684"/>
      <c r="BJ15" s="684"/>
      <c r="BK15" s="684"/>
      <c r="BL15" s="684"/>
      <c r="BM15" s="684"/>
      <c r="BN15" s="685"/>
      <c r="BO15" s="686">
        <v>2.2000000000000002</v>
      </c>
      <c r="BP15" s="686"/>
      <c r="BQ15" s="686"/>
      <c r="BR15" s="686"/>
      <c r="BS15" s="692" t="s">
        <v>231</v>
      </c>
      <c r="BT15" s="684"/>
      <c r="BU15" s="684"/>
      <c r="BV15" s="684"/>
      <c r="BW15" s="684"/>
      <c r="BX15" s="684"/>
      <c r="BY15" s="684"/>
      <c r="BZ15" s="684"/>
      <c r="CA15" s="684"/>
      <c r="CB15" s="693"/>
      <c r="CD15" s="698" t="s">
        <v>259</v>
      </c>
      <c r="CE15" s="699"/>
      <c r="CF15" s="699"/>
      <c r="CG15" s="699"/>
      <c r="CH15" s="699"/>
      <c r="CI15" s="699"/>
      <c r="CJ15" s="699"/>
      <c r="CK15" s="699"/>
      <c r="CL15" s="699"/>
      <c r="CM15" s="699"/>
      <c r="CN15" s="699"/>
      <c r="CO15" s="699"/>
      <c r="CP15" s="699"/>
      <c r="CQ15" s="700"/>
      <c r="CR15" s="683">
        <v>5825716</v>
      </c>
      <c r="CS15" s="684"/>
      <c r="CT15" s="684"/>
      <c r="CU15" s="684"/>
      <c r="CV15" s="684"/>
      <c r="CW15" s="684"/>
      <c r="CX15" s="684"/>
      <c r="CY15" s="685"/>
      <c r="CZ15" s="686">
        <v>21.1</v>
      </c>
      <c r="DA15" s="686"/>
      <c r="DB15" s="686"/>
      <c r="DC15" s="686"/>
      <c r="DD15" s="692">
        <v>1186262</v>
      </c>
      <c r="DE15" s="684"/>
      <c r="DF15" s="684"/>
      <c r="DG15" s="684"/>
      <c r="DH15" s="684"/>
      <c r="DI15" s="684"/>
      <c r="DJ15" s="684"/>
      <c r="DK15" s="684"/>
      <c r="DL15" s="684"/>
      <c r="DM15" s="684"/>
      <c r="DN15" s="684"/>
      <c r="DO15" s="684"/>
      <c r="DP15" s="685"/>
      <c r="DQ15" s="692">
        <v>3574652</v>
      </c>
      <c r="DR15" s="684"/>
      <c r="DS15" s="684"/>
      <c r="DT15" s="684"/>
      <c r="DU15" s="684"/>
      <c r="DV15" s="684"/>
      <c r="DW15" s="684"/>
      <c r="DX15" s="684"/>
      <c r="DY15" s="684"/>
      <c r="DZ15" s="684"/>
      <c r="EA15" s="684"/>
      <c r="EB15" s="684"/>
      <c r="EC15" s="693"/>
    </row>
    <row r="16" spans="2:143" ht="11.25" customHeight="1" x14ac:dyDescent="0.15">
      <c r="B16" s="680" t="s">
        <v>260</v>
      </c>
      <c r="C16" s="681"/>
      <c r="D16" s="681"/>
      <c r="E16" s="681"/>
      <c r="F16" s="681"/>
      <c r="G16" s="681"/>
      <c r="H16" s="681"/>
      <c r="I16" s="681"/>
      <c r="J16" s="681"/>
      <c r="K16" s="681"/>
      <c r="L16" s="681"/>
      <c r="M16" s="681"/>
      <c r="N16" s="681"/>
      <c r="O16" s="681"/>
      <c r="P16" s="681"/>
      <c r="Q16" s="682"/>
      <c r="R16" s="683">
        <v>14254</v>
      </c>
      <c r="S16" s="684"/>
      <c r="T16" s="684"/>
      <c r="U16" s="684"/>
      <c r="V16" s="684"/>
      <c r="W16" s="684"/>
      <c r="X16" s="684"/>
      <c r="Y16" s="685"/>
      <c r="Z16" s="686">
        <v>0</v>
      </c>
      <c r="AA16" s="686"/>
      <c r="AB16" s="686"/>
      <c r="AC16" s="686"/>
      <c r="AD16" s="687">
        <v>14254</v>
      </c>
      <c r="AE16" s="687"/>
      <c r="AF16" s="687"/>
      <c r="AG16" s="687"/>
      <c r="AH16" s="687"/>
      <c r="AI16" s="687"/>
      <c r="AJ16" s="687"/>
      <c r="AK16" s="687"/>
      <c r="AL16" s="688">
        <v>0.1</v>
      </c>
      <c r="AM16" s="689"/>
      <c r="AN16" s="689"/>
      <c r="AO16" s="690"/>
      <c r="AP16" s="680" t="s">
        <v>261</v>
      </c>
      <c r="AQ16" s="681"/>
      <c r="AR16" s="681"/>
      <c r="AS16" s="681"/>
      <c r="AT16" s="681"/>
      <c r="AU16" s="681"/>
      <c r="AV16" s="681"/>
      <c r="AW16" s="681"/>
      <c r="AX16" s="681"/>
      <c r="AY16" s="681"/>
      <c r="AZ16" s="681"/>
      <c r="BA16" s="681"/>
      <c r="BB16" s="681"/>
      <c r="BC16" s="681"/>
      <c r="BD16" s="681"/>
      <c r="BE16" s="681"/>
      <c r="BF16" s="682"/>
      <c r="BG16" s="683" t="s">
        <v>231</v>
      </c>
      <c r="BH16" s="684"/>
      <c r="BI16" s="684"/>
      <c r="BJ16" s="684"/>
      <c r="BK16" s="684"/>
      <c r="BL16" s="684"/>
      <c r="BM16" s="684"/>
      <c r="BN16" s="685"/>
      <c r="BO16" s="686" t="s">
        <v>225</v>
      </c>
      <c r="BP16" s="686"/>
      <c r="BQ16" s="686"/>
      <c r="BR16" s="686"/>
      <c r="BS16" s="692" t="s">
        <v>225</v>
      </c>
      <c r="BT16" s="684"/>
      <c r="BU16" s="684"/>
      <c r="BV16" s="684"/>
      <c r="BW16" s="684"/>
      <c r="BX16" s="684"/>
      <c r="BY16" s="684"/>
      <c r="BZ16" s="684"/>
      <c r="CA16" s="684"/>
      <c r="CB16" s="693"/>
      <c r="CD16" s="698" t="s">
        <v>262</v>
      </c>
      <c r="CE16" s="699"/>
      <c r="CF16" s="699"/>
      <c r="CG16" s="699"/>
      <c r="CH16" s="699"/>
      <c r="CI16" s="699"/>
      <c r="CJ16" s="699"/>
      <c r="CK16" s="699"/>
      <c r="CL16" s="699"/>
      <c r="CM16" s="699"/>
      <c r="CN16" s="699"/>
      <c r="CO16" s="699"/>
      <c r="CP16" s="699"/>
      <c r="CQ16" s="700"/>
      <c r="CR16" s="683">
        <v>645</v>
      </c>
      <c r="CS16" s="684"/>
      <c r="CT16" s="684"/>
      <c r="CU16" s="684"/>
      <c r="CV16" s="684"/>
      <c r="CW16" s="684"/>
      <c r="CX16" s="684"/>
      <c r="CY16" s="685"/>
      <c r="CZ16" s="686">
        <v>0</v>
      </c>
      <c r="DA16" s="686"/>
      <c r="DB16" s="686"/>
      <c r="DC16" s="686"/>
      <c r="DD16" s="692" t="s">
        <v>231</v>
      </c>
      <c r="DE16" s="684"/>
      <c r="DF16" s="684"/>
      <c r="DG16" s="684"/>
      <c r="DH16" s="684"/>
      <c r="DI16" s="684"/>
      <c r="DJ16" s="684"/>
      <c r="DK16" s="684"/>
      <c r="DL16" s="684"/>
      <c r="DM16" s="684"/>
      <c r="DN16" s="684"/>
      <c r="DO16" s="684"/>
      <c r="DP16" s="685"/>
      <c r="DQ16" s="692">
        <v>645</v>
      </c>
      <c r="DR16" s="684"/>
      <c r="DS16" s="684"/>
      <c r="DT16" s="684"/>
      <c r="DU16" s="684"/>
      <c r="DV16" s="684"/>
      <c r="DW16" s="684"/>
      <c r="DX16" s="684"/>
      <c r="DY16" s="684"/>
      <c r="DZ16" s="684"/>
      <c r="EA16" s="684"/>
      <c r="EB16" s="684"/>
      <c r="EC16" s="693"/>
    </row>
    <row r="17" spans="2:133" ht="11.25" customHeight="1" x14ac:dyDescent="0.15">
      <c r="B17" s="680" t="s">
        <v>263</v>
      </c>
      <c r="C17" s="681"/>
      <c r="D17" s="681"/>
      <c r="E17" s="681"/>
      <c r="F17" s="681"/>
      <c r="G17" s="681"/>
      <c r="H17" s="681"/>
      <c r="I17" s="681"/>
      <c r="J17" s="681"/>
      <c r="K17" s="681"/>
      <c r="L17" s="681"/>
      <c r="M17" s="681"/>
      <c r="N17" s="681"/>
      <c r="O17" s="681"/>
      <c r="P17" s="681"/>
      <c r="Q17" s="682"/>
      <c r="R17" s="683">
        <v>222187</v>
      </c>
      <c r="S17" s="684"/>
      <c r="T17" s="684"/>
      <c r="U17" s="684"/>
      <c r="V17" s="684"/>
      <c r="W17" s="684"/>
      <c r="X17" s="684"/>
      <c r="Y17" s="685"/>
      <c r="Z17" s="686">
        <v>0.7</v>
      </c>
      <c r="AA17" s="686"/>
      <c r="AB17" s="686"/>
      <c r="AC17" s="686"/>
      <c r="AD17" s="687">
        <v>222187</v>
      </c>
      <c r="AE17" s="687"/>
      <c r="AF17" s="687"/>
      <c r="AG17" s="687"/>
      <c r="AH17" s="687"/>
      <c r="AI17" s="687"/>
      <c r="AJ17" s="687"/>
      <c r="AK17" s="687"/>
      <c r="AL17" s="688">
        <v>1.2</v>
      </c>
      <c r="AM17" s="689"/>
      <c r="AN17" s="689"/>
      <c r="AO17" s="690"/>
      <c r="AP17" s="680" t="s">
        <v>264</v>
      </c>
      <c r="AQ17" s="681"/>
      <c r="AR17" s="681"/>
      <c r="AS17" s="681"/>
      <c r="AT17" s="681"/>
      <c r="AU17" s="681"/>
      <c r="AV17" s="681"/>
      <c r="AW17" s="681"/>
      <c r="AX17" s="681"/>
      <c r="AY17" s="681"/>
      <c r="AZ17" s="681"/>
      <c r="BA17" s="681"/>
      <c r="BB17" s="681"/>
      <c r="BC17" s="681"/>
      <c r="BD17" s="681"/>
      <c r="BE17" s="681"/>
      <c r="BF17" s="682"/>
      <c r="BG17" s="683" t="s">
        <v>225</v>
      </c>
      <c r="BH17" s="684"/>
      <c r="BI17" s="684"/>
      <c r="BJ17" s="684"/>
      <c r="BK17" s="684"/>
      <c r="BL17" s="684"/>
      <c r="BM17" s="684"/>
      <c r="BN17" s="685"/>
      <c r="BO17" s="686" t="s">
        <v>231</v>
      </c>
      <c r="BP17" s="686"/>
      <c r="BQ17" s="686"/>
      <c r="BR17" s="686"/>
      <c r="BS17" s="692" t="s">
        <v>225</v>
      </c>
      <c r="BT17" s="684"/>
      <c r="BU17" s="684"/>
      <c r="BV17" s="684"/>
      <c r="BW17" s="684"/>
      <c r="BX17" s="684"/>
      <c r="BY17" s="684"/>
      <c r="BZ17" s="684"/>
      <c r="CA17" s="684"/>
      <c r="CB17" s="693"/>
      <c r="CD17" s="698" t="s">
        <v>265</v>
      </c>
      <c r="CE17" s="699"/>
      <c r="CF17" s="699"/>
      <c r="CG17" s="699"/>
      <c r="CH17" s="699"/>
      <c r="CI17" s="699"/>
      <c r="CJ17" s="699"/>
      <c r="CK17" s="699"/>
      <c r="CL17" s="699"/>
      <c r="CM17" s="699"/>
      <c r="CN17" s="699"/>
      <c r="CO17" s="699"/>
      <c r="CP17" s="699"/>
      <c r="CQ17" s="700"/>
      <c r="CR17" s="683">
        <v>1024001</v>
      </c>
      <c r="CS17" s="684"/>
      <c r="CT17" s="684"/>
      <c r="CU17" s="684"/>
      <c r="CV17" s="684"/>
      <c r="CW17" s="684"/>
      <c r="CX17" s="684"/>
      <c r="CY17" s="685"/>
      <c r="CZ17" s="686">
        <v>3.7</v>
      </c>
      <c r="DA17" s="686"/>
      <c r="DB17" s="686"/>
      <c r="DC17" s="686"/>
      <c r="DD17" s="692" t="s">
        <v>231</v>
      </c>
      <c r="DE17" s="684"/>
      <c r="DF17" s="684"/>
      <c r="DG17" s="684"/>
      <c r="DH17" s="684"/>
      <c r="DI17" s="684"/>
      <c r="DJ17" s="684"/>
      <c r="DK17" s="684"/>
      <c r="DL17" s="684"/>
      <c r="DM17" s="684"/>
      <c r="DN17" s="684"/>
      <c r="DO17" s="684"/>
      <c r="DP17" s="685"/>
      <c r="DQ17" s="692">
        <v>1024001</v>
      </c>
      <c r="DR17" s="684"/>
      <c r="DS17" s="684"/>
      <c r="DT17" s="684"/>
      <c r="DU17" s="684"/>
      <c r="DV17" s="684"/>
      <c r="DW17" s="684"/>
      <c r="DX17" s="684"/>
      <c r="DY17" s="684"/>
      <c r="DZ17" s="684"/>
      <c r="EA17" s="684"/>
      <c r="EB17" s="684"/>
      <c r="EC17" s="693"/>
    </row>
    <row r="18" spans="2:133" ht="11.25" customHeight="1" x14ac:dyDescent="0.15">
      <c r="B18" s="680" t="s">
        <v>266</v>
      </c>
      <c r="C18" s="681"/>
      <c r="D18" s="681"/>
      <c r="E18" s="681"/>
      <c r="F18" s="681"/>
      <c r="G18" s="681"/>
      <c r="H18" s="681"/>
      <c r="I18" s="681"/>
      <c r="J18" s="681"/>
      <c r="K18" s="681"/>
      <c r="L18" s="681"/>
      <c r="M18" s="681"/>
      <c r="N18" s="681"/>
      <c r="O18" s="681"/>
      <c r="P18" s="681"/>
      <c r="Q18" s="682"/>
      <c r="R18" s="683">
        <v>71131</v>
      </c>
      <c r="S18" s="684"/>
      <c r="T18" s="684"/>
      <c r="U18" s="684"/>
      <c r="V18" s="684"/>
      <c r="W18" s="684"/>
      <c r="X18" s="684"/>
      <c r="Y18" s="685"/>
      <c r="Z18" s="686">
        <v>0.2</v>
      </c>
      <c r="AA18" s="686"/>
      <c r="AB18" s="686"/>
      <c r="AC18" s="686"/>
      <c r="AD18" s="687">
        <v>71131</v>
      </c>
      <c r="AE18" s="687"/>
      <c r="AF18" s="687"/>
      <c r="AG18" s="687"/>
      <c r="AH18" s="687"/>
      <c r="AI18" s="687"/>
      <c r="AJ18" s="687"/>
      <c r="AK18" s="687"/>
      <c r="AL18" s="688">
        <v>0.4</v>
      </c>
      <c r="AM18" s="689"/>
      <c r="AN18" s="689"/>
      <c r="AO18" s="690"/>
      <c r="AP18" s="680" t="s">
        <v>267</v>
      </c>
      <c r="AQ18" s="681"/>
      <c r="AR18" s="681"/>
      <c r="AS18" s="681"/>
      <c r="AT18" s="681"/>
      <c r="AU18" s="681"/>
      <c r="AV18" s="681"/>
      <c r="AW18" s="681"/>
      <c r="AX18" s="681"/>
      <c r="AY18" s="681"/>
      <c r="AZ18" s="681"/>
      <c r="BA18" s="681"/>
      <c r="BB18" s="681"/>
      <c r="BC18" s="681"/>
      <c r="BD18" s="681"/>
      <c r="BE18" s="681"/>
      <c r="BF18" s="682"/>
      <c r="BG18" s="683" t="s">
        <v>225</v>
      </c>
      <c r="BH18" s="684"/>
      <c r="BI18" s="684"/>
      <c r="BJ18" s="684"/>
      <c r="BK18" s="684"/>
      <c r="BL18" s="684"/>
      <c r="BM18" s="684"/>
      <c r="BN18" s="685"/>
      <c r="BO18" s="686" t="s">
        <v>225</v>
      </c>
      <c r="BP18" s="686"/>
      <c r="BQ18" s="686"/>
      <c r="BR18" s="686"/>
      <c r="BS18" s="692" t="s">
        <v>225</v>
      </c>
      <c r="BT18" s="684"/>
      <c r="BU18" s="684"/>
      <c r="BV18" s="684"/>
      <c r="BW18" s="684"/>
      <c r="BX18" s="684"/>
      <c r="BY18" s="684"/>
      <c r="BZ18" s="684"/>
      <c r="CA18" s="684"/>
      <c r="CB18" s="693"/>
      <c r="CD18" s="698" t="s">
        <v>268</v>
      </c>
      <c r="CE18" s="699"/>
      <c r="CF18" s="699"/>
      <c r="CG18" s="699"/>
      <c r="CH18" s="699"/>
      <c r="CI18" s="699"/>
      <c r="CJ18" s="699"/>
      <c r="CK18" s="699"/>
      <c r="CL18" s="699"/>
      <c r="CM18" s="699"/>
      <c r="CN18" s="699"/>
      <c r="CO18" s="699"/>
      <c r="CP18" s="699"/>
      <c r="CQ18" s="700"/>
      <c r="CR18" s="683" t="s">
        <v>231</v>
      </c>
      <c r="CS18" s="684"/>
      <c r="CT18" s="684"/>
      <c r="CU18" s="684"/>
      <c r="CV18" s="684"/>
      <c r="CW18" s="684"/>
      <c r="CX18" s="684"/>
      <c r="CY18" s="685"/>
      <c r="CZ18" s="686" t="s">
        <v>231</v>
      </c>
      <c r="DA18" s="686"/>
      <c r="DB18" s="686"/>
      <c r="DC18" s="686"/>
      <c r="DD18" s="692" t="s">
        <v>225</v>
      </c>
      <c r="DE18" s="684"/>
      <c r="DF18" s="684"/>
      <c r="DG18" s="684"/>
      <c r="DH18" s="684"/>
      <c r="DI18" s="684"/>
      <c r="DJ18" s="684"/>
      <c r="DK18" s="684"/>
      <c r="DL18" s="684"/>
      <c r="DM18" s="684"/>
      <c r="DN18" s="684"/>
      <c r="DO18" s="684"/>
      <c r="DP18" s="685"/>
      <c r="DQ18" s="692" t="s">
        <v>225</v>
      </c>
      <c r="DR18" s="684"/>
      <c r="DS18" s="684"/>
      <c r="DT18" s="684"/>
      <c r="DU18" s="684"/>
      <c r="DV18" s="684"/>
      <c r="DW18" s="684"/>
      <c r="DX18" s="684"/>
      <c r="DY18" s="684"/>
      <c r="DZ18" s="684"/>
      <c r="EA18" s="684"/>
      <c r="EB18" s="684"/>
      <c r="EC18" s="693"/>
    </row>
    <row r="19" spans="2:133" ht="11.25" customHeight="1" x14ac:dyDescent="0.15">
      <c r="B19" s="680" t="s">
        <v>269</v>
      </c>
      <c r="C19" s="681"/>
      <c r="D19" s="681"/>
      <c r="E19" s="681"/>
      <c r="F19" s="681"/>
      <c r="G19" s="681"/>
      <c r="H19" s="681"/>
      <c r="I19" s="681"/>
      <c r="J19" s="681"/>
      <c r="K19" s="681"/>
      <c r="L19" s="681"/>
      <c r="M19" s="681"/>
      <c r="N19" s="681"/>
      <c r="O19" s="681"/>
      <c r="P19" s="681"/>
      <c r="Q19" s="682"/>
      <c r="R19" s="683">
        <v>7389</v>
      </c>
      <c r="S19" s="684"/>
      <c r="T19" s="684"/>
      <c r="U19" s="684"/>
      <c r="V19" s="684"/>
      <c r="W19" s="684"/>
      <c r="X19" s="684"/>
      <c r="Y19" s="685"/>
      <c r="Z19" s="686">
        <v>0</v>
      </c>
      <c r="AA19" s="686"/>
      <c r="AB19" s="686"/>
      <c r="AC19" s="686"/>
      <c r="AD19" s="687">
        <v>7389</v>
      </c>
      <c r="AE19" s="687"/>
      <c r="AF19" s="687"/>
      <c r="AG19" s="687"/>
      <c r="AH19" s="687"/>
      <c r="AI19" s="687"/>
      <c r="AJ19" s="687"/>
      <c r="AK19" s="687"/>
      <c r="AL19" s="688">
        <v>0</v>
      </c>
      <c r="AM19" s="689"/>
      <c r="AN19" s="689"/>
      <c r="AO19" s="690"/>
      <c r="AP19" s="680" t="s">
        <v>270</v>
      </c>
      <c r="AQ19" s="681"/>
      <c r="AR19" s="681"/>
      <c r="AS19" s="681"/>
      <c r="AT19" s="681"/>
      <c r="AU19" s="681"/>
      <c r="AV19" s="681"/>
      <c r="AW19" s="681"/>
      <c r="AX19" s="681"/>
      <c r="AY19" s="681"/>
      <c r="AZ19" s="681"/>
      <c r="BA19" s="681"/>
      <c r="BB19" s="681"/>
      <c r="BC19" s="681"/>
      <c r="BD19" s="681"/>
      <c r="BE19" s="681"/>
      <c r="BF19" s="682"/>
      <c r="BG19" s="683">
        <v>917712</v>
      </c>
      <c r="BH19" s="684"/>
      <c r="BI19" s="684"/>
      <c r="BJ19" s="684"/>
      <c r="BK19" s="684"/>
      <c r="BL19" s="684"/>
      <c r="BM19" s="684"/>
      <c r="BN19" s="685"/>
      <c r="BO19" s="686">
        <v>5.3</v>
      </c>
      <c r="BP19" s="686"/>
      <c r="BQ19" s="686"/>
      <c r="BR19" s="686"/>
      <c r="BS19" s="692" t="s">
        <v>225</v>
      </c>
      <c r="BT19" s="684"/>
      <c r="BU19" s="684"/>
      <c r="BV19" s="684"/>
      <c r="BW19" s="684"/>
      <c r="BX19" s="684"/>
      <c r="BY19" s="684"/>
      <c r="BZ19" s="684"/>
      <c r="CA19" s="684"/>
      <c r="CB19" s="693"/>
      <c r="CD19" s="698" t="s">
        <v>271</v>
      </c>
      <c r="CE19" s="699"/>
      <c r="CF19" s="699"/>
      <c r="CG19" s="699"/>
      <c r="CH19" s="699"/>
      <c r="CI19" s="699"/>
      <c r="CJ19" s="699"/>
      <c r="CK19" s="699"/>
      <c r="CL19" s="699"/>
      <c r="CM19" s="699"/>
      <c r="CN19" s="699"/>
      <c r="CO19" s="699"/>
      <c r="CP19" s="699"/>
      <c r="CQ19" s="700"/>
      <c r="CR19" s="683" t="s">
        <v>231</v>
      </c>
      <c r="CS19" s="684"/>
      <c r="CT19" s="684"/>
      <c r="CU19" s="684"/>
      <c r="CV19" s="684"/>
      <c r="CW19" s="684"/>
      <c r="CX19" s="684"/>
      <c r="CY19" s="685"/>
      <c r="CZ19" s="686" t="s">
        <v>225</v>
      </c>
      <c r="DA19" s="686"/>
      <c r="DB19" s="686"/>
      <c r="DC19" s="686"/>
      <c r="DD19" s="692" t="s">
        <v>225</v>
      </c>
      <c r="DE19" s="684"/>
      <c r="DF19" s="684"/>
      <c r="DG19" s="684"/>
      <c r="DH19" s="684"/>
      <c r="DI19" s="684"/>
      <c r="DJ19" s="684"/>
      <c r="DK19" s="684"/>
      <c r="DL19" s="684"/>
      <c r="DM19" s="684"/>
      <c r="DN19" s="684"/>
      <c r="DO19" s="684"/>
      <c r="DP19" s="685"/>
      <c r="DQ19" s="692" t="s">
        <v>225</v>
      </c>
      <c r="DR19" s="684"/>
      <c r="DS19" s="684"/>
      <c r="DT19" s="684"/>
      <c r="DU19" s="684"/>
      <c r="DV19" s="684"/>
      <c r="DW19" s="684"/>
      <c r="DX19" s="684"/>
      <c r="DY19" s="684"/>
      <c r="DZ19" s="684"/>
      <c r="EA19" s="684"/>
      <c r="EB19" s="684"/>
      <c r="EC19" s="693"/>
    </row>
    <row r="20" spans="2:133" ht="11.25" customHeight="1" x14ac:dyDescent="0.15">
      <c r="B20" s="680" t="s">
        <v>272</v>
      </c>
      <c r="C20" s="681"/>
      <c r="D20" s="681"/>
      <c r="E20" s="681"/>
      <c r="F20" s="681"/>
      <c r="G20" s="681"/>
      <c r="H20" s="681"/>
      <c r="I20" s="681"/>
      <c r="J20" s="681"/>
      <c r="K20" s="681"/>
      <c r="L20" s="681"/>
      <c r="M20" s="681"/>
      <c r="N20" s="681"/>
      <c r="O20" s="681"/>
      <c r="P20" s="681"/>
      <c r="Q20" s="682"/>
      <c r="R20" s="683">
        <v>1150</v>
      </c>
      <c r="S20" s="684"/>
      <c r="T20" s="684"/>
      <c r="U20" s="684"/>
      <c r="V20" s="684"/>
      <c r="W20" s="684"/>
      <c r="X20" s="684"/>
      <c r="Y20" s="685"/>
      <c r="Z20" s="686">
        <v>0</v>
      </c>
      <c r="AA20" s="686"/>
      <c r="AB20" s="686"/>
      <c r="AC20" s="686"/>
      <c r="AD20" s="687">
        <v>1150</v>
      </c>
      <c r="AE20" s="687"/>
      <c r="AF20" s="687"/>
      <c r="AG20" s="687"/>
      <c r="AH20" s="687"/>
      <c r="AI20" s="687"/>
      <c r="AJ20" s="687"/>
      <c r="AK20" s="687"/>
      <c r="AL20" s="688">
        <v>0</v>
      </c>
      <c r="AM20" s="689"/>
      <c r="AN20" s="689"/>
      <c r="AO20" s="690"/>
      <c r="AP20" s="680" t="s">
        <v>273</v>
      </c>
      <c r="AQ20" s="681"/>
      <c r="AR20" s="681"/>
      <c r="AS20" s="681"/>
      <c r="AT20" s="681"/>
      <c r="AU20" s="681"/>
      <c r="AV20" s="681"/>
      <c r="AW20" s="681"/>
      <c r="AX20" s="681"/>
      <c r="AY20" s="681"/>
      <c r="AZ20" s="681"/>
      <c r="BA20" s="681"/>
      <c r="BB20" s="681"/>
      <c r="BC20" s="681"/>
      <c r="BD20" s="681"/>
      <c r="BE20" s="681"/>
      <c r="BF20" s="682"/>
      <c r="BG20" s="683">
        <v>917712</v>
      </c>
      <c r="BH20" s="684"/>
      <c r="BI20" s="684"/>
      <c r="BJ20" s="684"/>
      <c r="BK20" s="684"/>
      <c r="BL20" s="684"/>
      <c r="BM20" s="684"/>
      <c r="BN20" s="685"/>
      <c r="BO20" s="686">
        <v>5.3</v>
      </c>
      <c r="BP20" s="686"/>
      <c r="BQ20" s="686"/>
      <c r="BR20" s="686"/>
      <c r="BS20" s="692" t="s">
        <v>225</v>
      </c>
      <c r="BT20" s="684"/>
      <c r="BU20" s="684"/>
      <c r="BV20" s="684"/>
      <c r="BW20" s="684"/>
      <c r="BX20" s="684"/>
      <c r="BY20" s="684"/>
      <c r="BZ20" s="684"/>
      <c r="CA20" s="684"/>
      <c r="CB20" s="693"/>
      <c r="CD20" s="698" t="s">
        <v>274</v>
      </c>
      <c r="CE20" s="699"/>
      <c r="CF20" s="699"/>
      <c r="CG20" s="699"/>
      <c r="CH20" s="699"/>
      <c r="CI20" s="699"/>
      <c r="CJ20" s="699"/>
      <c r="CK20" s="699"/>
      <c r="CL20" s="699"/>
      <c r="CM20" s="699"/>
      <c r="CN20" s="699"/>
      <c r="CO20" s="699"/>
      <c r="CP20" s="699"/>
      <c r="CQ20" s="700"/>
      <c r="CR20" s="683">
        <v>27620031</v>
      </c>
      <c r="CS20" s="684"/>
      <c r="CT20" s="684"/>
      <c r="CU20" s="684"/>
      <c r="CV20" s="684"/>
      <c r="CW20" s="684"/>
      <c r="CX20" s="684"/>
      <c r="CY20" s="685"/>
      <c r="CZ20" s="686">
        <v>100</v>
      </c>
      <c r="DA20" s="686"/>
      <c r="DB20" s="686"/>
      <c r="DC20" s="686"/>
      <c r="DD20" s="692">
        <v>4009927</v>
      </c>
      <c r="DE20" s="684"/>
      <c r="DF20" s="684"/>
      <c r="DG20" s="684"/>
      <c r="DH20" s="684"/>
      <c r="DI20" s="684"/>
      <c r="DJ20" s="684"/>
      <c r="DK20" s="684"/>
      <c r="DL20" s="684"/>
      <c r="DM20" s="684"/>
      <c r="DN20" s="684"/>
      <c r="DO20" s="684"/>
      <c r="DP20" s="685"/>
      <c r="DQ20" s="692">
        <v>20822956</v>
      </c>
      <c r="DR20" s="684"/>
      <c r="DS20" s="684"/>
      <c r="DT20" s="684"/>
      <c r="DU20" s="684"/>
      <c r="DV20" s="684"/>
      <c r="DW20" s="684"/>
      <c r="DX20" s="684"/>
      <c r="DY20" s="684"/>
      <c r="DZ20" s="684"/>
      <c r="EA20" s="684"/>
      <c r="EB20" s="684"/>
      <c r="EC20" s="693"/>
    </row>
    <row r="21" spans="2:133" ht="11.25" customHeight="1" x14ac:dyDescent="0.15">
      <c r="B21" s="680" t="s">
        <v>275</v>
      </c>
      <c r="C21" s="681"/>
      <c r="D21" s="681"/>
      <c r="E21" s="681"/>
      <c r="F21" s="681"/>
      <c r="G21" s="681"/>
      <c r="H21" s="681"/>
      <c r="I21" s="681"/>
      <c r="J21" s="681"/>
      <c r="K21" s="681"/>
      <c r="L21" s="681"/>
      <c r="M21" s="681"/>
      <c r="N21" s="681"/>
      <c r="O21" s="681"/>
      <c r="P21" s="681"/>
      <c r="Q21" s="682"/>
      <c r="R21" s="683">
        <v>142517</v>
      </c>
      <c r="S21" s="684"/>
      <c r="T21" s="684"/>
      <c r="U21" s="684"/>
      <c r="V21" s="684"/>
      <c r="W21" s="684"/>
      <c r="X21" s="684"/>
      <c r="Y21" s="685"/>
      <c r="Z21" s="686">
        <v>0.5</v>
      </c>
      <c r="AA21" s="686"/>
      <c r="AB21" s="686"/>
      <c r="AC21" s="686"/>
      <c r="AD21" s="687">
        <v>142517</v>
      </c>
      <c r="AE21" s="687"/>
      <c r="AF21" s="687"/>
      <c r="AG21" s="687"/>
      <c r="AH21" s="687"/>
      <c r="AI21" s="687"/>
      <c r="AJ21" s="687"/>
      <c r="AK21" s="687"/>
      <c r="AL21" s="688">
        <v>0.8</v>
      </c>
      <c r="AM21" s="689"/>
      <c r="AN21" s="689"/>
      <c r="AO21" s="690"/>
      <c r="AP21" s="702" t="s">
        <v>276</v>
      </c>
      <c r="AQ21" s="703"/>
      <c r="AR21" s="703"/>
      <c r="AS21" s="703"/>
      <c r="AT21" s="703"/>
      <c r="AU21" s="703"/>
      <c r="AV21" s="703"/>
      <c r="AW21" s="703"/>
      <c r="AX21" s="703"/>
      <c r="AY21" s="703"/>
      <c r="AZ21" s="703"/>
      <c r="BA21" s="703"/>
      <c r="BB21" s="703"/>
      <c r="BC21" s="703"/>
      <c r="BD21" s="703"/>
      <c r="BE21" s="703"/>
      <c r="BF21" s="704"/>
      <c r="BG21" s="683" t="s">
        <v>225</v>
      </c>
      <c r="BH21" s="684"/>
      <c r="BI21" s="684"/>
      <c r="BJ21" s="684"/>
      <c r="BK21" s="684"/>
      <c r="BL21" s="684"/>
      <c r="BM21" s="684"/>
      <c r="BN21" s="685"/>
      <c r="BO21" s="686" t="s">
        <v>231</v>
      </c>
      <c r="BP21" s="686"/>
      <c r="BQ21" s="686"/>
      <c r="BR21" s="686"/>
      <c r="BS21" s="692" t="s">
        <v>225</v>
      </c>
      <c r="BT21" s="684"/>
      <c r="BU21" s="684"/>
      <c r="BV21" s="684"/>
      <c r="BW21" s="684"/>
      <c r="BX21" s="684"/>
      <c r="BY21" s="684"/>
      <c r="BZ21" s="684"/>
      <c r="CA21" s="684"/>
      <c r="CB21" s="693"/>
      <c r="CD21" s="708"/>
      <c r="CE21" s="709"/>
      <c r="CF21" s="709"/>
      <c r="CG21" s="709"/>
      <c r="CH21" s="709"/>
      <c r="CI21" s="709"/>
      <c r="CJ21" s="709"/>
      <c r="CK21" s="709"/>
      <c r="CL21" s="709"/>
      <c r="CM21" s="709"/>
      <c r="CN21" s="709"/>
      <c r="CO21" s="709"/>
      <c r="CP21" s="709"/>
      <c r="CQ21" s="710"/>
      <c r="CR21" s="711"/>
      <c r="CS21" s="706"/>
      <c r="CT21" s="706"/>
      <c r="CU21" s="706"/>
      <c r="CV21" s="706"/>
      <c r="CW21" s="706"/>
      <c r="CX21" s="706"/>
      <c r="CY21" s="712"/>
      <c r="CZ21" s="713"/>
      <c r="DA21" s="713"/>
      <c r="DB21" s="713"/>
      <c r="DC21" s="713"/>
      <c r="DD21" s="705"/>
      <c r="DE21" s="706"/>
      <c r="DF21" s="706"/>
      <c r="DG21" s="706"/>
      <c r="DH21" s="706"/>
      <c r="DI21" s="706"/>
      <c r="DJ21" s="706"/>
      <c r="DK21" s="706"/>
      <c r="DL21" s="706"/>
      <c r="DM21" s="706"/>
      <c r="DN21" s="706"/>
      <c r="DO21" s="706"/>
      <c r="DP21" s="712"/>
      <c r="DQ21" s="705"/>
      <c r="DR21" s="706"/>
      <c r="DS21" s="706"/>
      <c r="DT21" s="706"/>
      <c r="DU21" s="706"/>
      <c r="DV21" s="706"/>
      <c r="DW21" s="706"/>
      <c r="DX21" s="706"/>
      <c r="DY21" s="706"/>
      <c r="DZ21" s="706"/>
      <c r="EA21" s="706"/>
      <c r="EB21" s="706"/>
      <c r="EC21" s="707"/>
    </row>
    <row r="22" spans="2:133" ht="11.25" customHeight="1" x14ac:dyDescent="0.15">
      <c r="B22" s="680" t="s">
        <v>277</v>
      </c>
      <c r="C22" s="681"/>
      <c r="D22" s="681"/>
      <c r="E22" s="681"/>
      <c r="F22" s="681"/>
      <c r="G22" s="681"/>
      <c r="H22" s="681"/>
      <c r="I22" s="681"/>
      <c r="J22" s="681"/>
      <c r="K22" s="681"/>
      <c r="L22" s="681"/>
      <c r="M22" s="681"/>
      <c r="N22" s="681"/>
      <c r="O22" s="681"/>
      <c r="P22" s="681"/>
      <c r="Q22" s="682"/>
      <c r="R22" s="683">
        <v>17444</v>
      </c>
      <c r="S22" s="684"/>
      <c r="T22" s="684"/>
      <c r="U22" s="684"/>
      <c r="V22" s="684"/>
      <c r="W22" s="684"/>
      <c r="X22" s="684"/>
      <c r="Y22" s="685"/>
      <c r="Z22" s="686">
        <v>0.1</v>
      </c>
      <c r="AA22" s="686"/>
      <c r="AB22" s="686"/>
      <c r="AC22" s="686"/>
      <c r="AD22" s="687" t="s">
        <v>225</v>
      </c>
      <c r="AE22" s="687"/>
      <c r="AF22" s="687"/>
      <c r="AG22" s="687"/>
      <c r="AH22" s="687"/>
      <c r="AI22" s="687"/>
      <c r="AJ22" s="687"/>
      <c r="AK22" s="687"/>
      <c r="AL22" s="688" t="s">
        <v>225</v>
      </c>
      <c r="AM22" s="689"/>
      <c r="AN22" s="689"/>
      <c r="AO22" s="690"/>
      <c r="AP22" s="702" t="s">
        <v>278</v>
      </c>
      <c r="AQ22" s="703"/>
      <c r="AR22" s="703"/>
      <c r="AS22" s="703"/>
      <c r="AT22" s="703"/>
      <c r="AU22" s="703"/>
      <c r="AV22" s="703"/>
      <c r="AW22" s="703"/>
      <c r="AX22" s="703"/>
      <c r="AY22" s="703"/>
      <c r="AZ22" s="703"/>
      <c r="BA22" s="703"/>
      <c r="BB22" s="703"/>
      <c r="BC22" s="703"/>
      <c r="BD22" s="703"/>
      <c r="BE22" s="703"/>
      <c r="BF22" s="704"/>
      <c r="BG22" s="683" t="s">
        <v>231</v>
      </c>
      <c r="BH22" s="684"/>
      <c r="BI22" s="684"/>
      <c r="BJ22" s="684"/>
      <c r="BK22" s="684"/>
      <c r="BL22" s="684"/>
      <c r="BM22" s="684"/>
      <c r="BN22" s="685"/>
      <c r="BO22" s="686" t="s">
        <v>225</v>
      </c>
      <c r="BP22" s="686"/>
      <c r="BQ22" s="686"/>
      <c r="BR22" s="686"/>
      <c r="BS22" s="692" t="s">
        <v>225</v>
      </c>
      <c r="BT22" s="684"/>
      <c r="BU22" s="684"/>
      <c r="BV22" s="684"/>
      <c r="BW22" s="684"/>
      <c r="BX22" s="684"/>
      <c r="BY22" s="684"/>
      <c r="BZ22" s="684"/>
      <c r="CA22" s="684"/>
      <c r="CB22" s="693"/>
      <c r="CD22" s="665" t="s">
        <v>279</v>
      </c>
      <c r="CE22" s="666"/>
      <c r="CF22" s="666"/>
      <c r="CG22" s="666"/>
      <c r="CH22" s="666"/>
      <c r="CI22" s="666"/>
      <c r="CJ22" s="666"/>
      <c r="CK22" s="666"/>
      <c r="CL22" s="666"/>
      <c r="CM22" s="666"/>
      <c r="CN22" s="666"/>
      <c r="CO22" s="666"/>
      <c r="CP22" s="666"/>
      <c r="CQ22" s="666"/>
      <c r="CR22" s="666"/>
      <c r="CS22" s="666"/>
      <c r="CT22" s="666"/>
      <c r="CU22" s="666"/>
      <c r="CV22" s="666"/>
      <c r="CW22" s="666"/>
      <c r="CX22" s="666"/>
      <c r="CY22" s="666"/>
      <c r="CZ22" s="666"/>
      <c r="DA22" s="666"/>
      <c r="DB22" s="666"/>
      <c r="DC22" s="666"/>
      <c r="DD22" s="666"/>
      <c r="DE22" s="666"/>
      <c r="DF22" s="666"/>
      <c r="DG22" s="666"/>
      <c r="DH22" s="666"/>
      <c r="DI22" s="666"/>
      <c r="DJ22" s="666"/>
      <c r="DK22" s="666"/>
      <c r="DL22" s="666"/>
      <c r="DM22" s="666"/>
      <c r="DN22" s="666"/>
      <c r="DO22" s="666"/>
      <c r="DP22" s="666"/>
      <c r="DQ22" s="666"/>
      <c r="DR22" s="666"/>
      <c r="DS22" s="666"/>
      <c r="DT22" s="666"/>
      <c r="DU22" s="666"/>
      <c r="DV22" s="666"/>
      <c r="DW22" s="666"/>
      <c r="DX22" s="666"/>
      <c r="DY22" s="666"/>
      <c r="DZ22" s="666"/>
      <c r="EA22" s="666"/>
      <c r="EB22" s="666"/>
      <c r="EC22" s="667"/>
    </row>
    <row r="23" spans="2:133" ht="11.25" customHeight="1" x14ac:dyDescent="0.15">
      <c r="B23" s="680" t="s">
        <v>280</v>
      </c>
      <c r="C23" s="681"/>
      <c r="D23" s="681"/>
      <c r="E23" s="681"/>
      <c r="F23" s="681"/>
      <c r="G23" s="681"/>
      <c r="H23" s="681"/>
      <c r="I23" s="681"/>
      <c r="J23" s="681"/>
      <c r="K23" s="681"/>
      <c r="L23" s="681"/>
      <c r="M23" s="681"/>
      <c r="N23" s="681"/>
      <c r="O23" s="681"/>
      <c r="P23" s="681"/>
      <c r="Q23" s="682"/>
      <c r="R23" s="683" t="s">
        <v>225</v>
      </c>
      <c r="S23" s="684"/>
      <c r="T23" s="684"/>
      <c r="U23" s="684"/>
      <c r="V23" s="684"/>
      <c r="W23" s="684"/>
      <c r="X23" s="684"/>
      <c r="Y23" s="685"/>
      <c r="Z23" s="686" t="s">
        <v>231</v>
      </c>
      <c r="AA23" s="686"/>
      <c r="AB23" s="686"/>
      <c r="AC23" s="686"/>
      <c r="AD23" s="687" t="s">
        <v>231</v>
      </c>
      <c r="AE23" s="687"/>
      <c r="AF23" s="687"/>
      <c r="AG23" s="687"/>
      <c r="AH23" s="687"/>
      <c r="AI23" s="687"/>
      <c r="AJ23" s="687"/>
      <c r="AK23" s="687"/>
      <c r="AL23" s="688" t="s">
        <v>225</v>
      </c>
      <c r="AM23" s="689"/>
      <c r="AN23" s="689"/>
      <c r="AO23" s="690"/>
      <c r="AP23" s="702" t="s">
        <v>281</v>
      </c>
      <c r="AQ23" s="703"/>
      <c r="AR23" s="703"/>
      <c r="AS23" s="703"/>
      <c r="AT23" s="703"/>
      <c r="AU23" s="703"/>
      <c r="AV23" s="703"/>
      <c r="AW23" s="703"/>
      <c r="AX23" s="703"/>
      <c r="AY23" s="703"/>
      <c r="AZ23" s="703"/>
      <c r="BA23" s="703"/>
      <c r="BB23" s="703"/>
      <c r="BC23" s="703"/>
      <c r="BD23" s="703"/>
      <c r="BE23" s="703"/>
      <c r="BF23" s="704"/>
      <c r="BG23" s="683">
        <v>917712</v>
      </c>
      <c r="BH23" s="684"/>
      <c r="BI23" s="684"/>
      <c r="BJ23" s="684"/>
      <c r="BK23" s="684"/>
      <c r="BL23" s="684"/>
      <c r="BM23" s="684"/>
      <c r="BN23" s="685"/>
      <c r="BO23" s="686">
        <v>5.3</v>
      </c>
      <c r="BP23" s="686"/>
      <c r="BQ23" s="686"/>
      <c r="BR23" s="686"/>
      <c r="BS23" s="692" t="s">
        <v>231</v>
      </c>
      <c r="BT23" s="684"/>
      <c r="BU23" s="684"/>
      <c r="BV23" s="684"/>
      <c r="BW23" s="684"/>
      <c r="BX23" s="684"/>
      <c r="BY23" s="684"/>
      <c r="BZ23" s="684"/>
      <c r="CA23" s="684"/>
      <c r="CB23" s="693"/>
      <c r="CD23" s="665" t="s">
        <v>219</v>
      </c>
      <c r="CE23" s="666"/>
      <c r="CF23" s="666"/>
      <c r="CG23" s="666"/>
      <c r="CH23" s="666"/>
      <c r="CI23" s="666"/>
      <c r="CJ23" s="666"/>
      <c r="CK23" s="666"/>
      <c r="CL23" s="666"/>
      <c r="CM23" s="666"/>
      <c r="CN23" s="666"/>
      <c r="CO23" s="666"/>
      <c r="CP23" s="666"/>
      <c r="CQ23" s="667"/>
      <c r="CR23" s="665" t="s">
        <v>282</v>
      </c>
      <c r="CS23" s="666"/>
      <c r="CT23" s="666"/>
      <c r="CU23" s="666"/>
      <c r="CV23" s="666"/>
      <c r="CW23" s="666"/>
      <c r="CX23" s="666"/>
      <c r="CY23" s="667"/>
      <c r="CZ23" s="665" t="s">
        <v>283</v>
      </c>
      <c r="DA23" s="666"/>
      <c r="DB23" s="666"/>
      <c r="DC23" s="667"/>
      <c r="DD23" s="665" t="s">
        <v>284</v>
      </c>
      <c r="DE23" s="666"/>
      <c r="DF23" s="666"/>
      <c r="DG23" s="666"/>
      <c r="DH23" s="666"/>
      <c r="DI23" s="666"/>
      <c r="DJ23" s="666"/>
      <c r="DK23" s="667"/>
      <c r="DL23" s="714" t="s">
        <v>285</v>
      </c>
      <c r="DM23" s="715"/>
      <c r="DN23" s="715"/>
      <c r="DO23" s="715"/>
      <c r="DP23" s="715"/>
      <c r="DQ23" s="715"/>
      <c r="DR23" s="715"/>
      <c r="DS23" s="715"/>
      <c r="DT23" s="715"/>
      <c r="DU23" s="715"/>
      <c r="DV23" s="716"/>
      <c r="DW23" s="665" t="s">
        <v>286</v>
      </c>
      <c r="DX23" s="666"/>
      <c r="DY23" s="666"/>
      <c r="DZ23" s="666"/>
      <c r="EA23" s="666"/>
      <c r="EB23" s="666"/>
      <c r="EC23" s="667"/>
    </row>
    <row r="24" spans="2:133" ht="11.25" customHeight="1" x14ac:dyDescent="0.15">
      <c r="B24" s="680" t="s">
        <v>287</v>
      </c>
      <c r="C24" s="681"/>
      <c r="D24" s="681"/>
      <c r="E24" s="681"/>
      <c r="F24" s="681"/>
      <c r="G24" s="681"/>
      <c r="H24" s="681"/>
      <c r="I24" s="681"/>
      <c r="J24" s="681"/>
      <c r="K24" s="681"/>
      <c r="L24" s="681"/>
      <c r="M24" s="681"/>
      <c r="N24" s="681"/>
      <c r="O24" s="681"/>
      <c r="P24" s="681"/>
      <c r="Q24" s="682"/>
      <c r="R24" s="683">
        <v>17444</v>
      </c>
      <c r="S24" s="684"/>
      <c r="T24" s="684"/>
      <c r="U24" s="684"/>
      <c r="V24" s="684"/>
      <c r="W24" s="684"/>
      <c r="X24" s="684"/>
      <c r="Y24" s="685"/>
      <c r="Z24" s="686">
        <v>0.1</v>
      </c>
      <c r="AA24" s="686"/>
      <c r="AB24" s="686"/>
      <c r="AC24" s="686"/>
      <c r="AD24" s="687" t="s">
        <v>225</v>
      </c>
      <c r="AE24" s="687"/>
      <c r="AF24" s="687"/>
      <c r="AG24" s="687"/>
      <c r="AH24" s="687"/>
      <c r="AI24" s="687"/>
      <c r="AJ24" s="687"/>
      <c r="AK24" s="687"/>
      <c r="AL24" s="688" t="s">
        <v>225</v>
      </c>
      <c r="AM24" s="689"/>
      <c r="AN24" s="689"/>
      <c r="AO24" s="690"/>
      <c r="AP24" s="702" t="s">
        <v>288</v>
      </c>
      <c r="AQ24" s="703"/>
      <c r="AR24" s="703"/>
      <c r="AS24" s="703"/>
      <c r="AT24" s="703"/>
      <c r="AU24" s="703"/>
      <c r="AV24" s="703"/>
      <c r="AW24" s="703"/>
      <c r="AX24" s="703"/>
      <c r="AY24" s="703"/>
      <c r="AZ24" s="703"/>
      <c r="BA24" s="703"/>
      <c r="BB24" s="703"/>
      <c r="BC24" s="703"/>
      <c r="BD24" s="703"/>
      <c r="BE24" s="703"/>
      <c r="BF24" s="704"/>
      <c r="BG24" s="683" t="s">
        <v>225</v>
      </c>
      <c r="BH24" s="684"/>
      <c r="BI24" s="684"/>
      <c r="BJ24" s="684"/>
      <c r="BK24" s="684"/>
      <c r="BL24" s="684"/>
      <c r="BM24" s="684"/>
      <c r="BN24" s="685"/>
      <c r="BO24" s="686" t="s">
        <v>225</v>
      </c>
      <c r="BP24" s="686"/>
      <c r="BQ24" s="686"/>
      <c r="BR24" s="686"/>
      <c r="BS24" s="692" t="s">
        <v>225</v>
      </c>
      <c r="BT24" s="684"/>
      <c r="BU24" s="684"/>
      <c r="BV24" s="684"/>
      <c r="BW24" s="684"/>
      <c r="BX24" s="684"/>
      <c r="BY24" s="684"/>
      <c r="BZ24" s="684"/>
      <c r="CA24" s="684"/>
      <c r="CB24" s="693"/>
      <c r="CD24" s="694" t="s">
        <v>289</v>
      </c>
      <c r="CE24" s="695"/>
      <c r="CF24" s="695"/>
      <c r="CG24" s="695"/>
      <c r="CH24" s="695"/>
      <c r="CI24" s="695"/>
      <c r="CJ24" s="695"/>
      <c r="CK24" s="695"/>
      <c r="CL24" s="695"/>
      <c r="CM24" s="695"/>
      <c r="CN24" s="695"/>
      <c r="CO24" s="695"/>
      <c r="CP24" s="695"/>
      <c r="CQ24" s="696"/>
      <c r="CR24" s="672">
        <v>7723337</v>
      </c>
      <c r="CS24" s="673"/>
      <c r="CT24" s="673"/>
      <c r="CU24" s="673"/>
      <c r="CV24" s="673"/>
      <c r="CW24" s="673"/>
      <c r="CX24" s="673"/>
      <c r="CY24" s="674"/>
      <c r="CZ24" s="677">
        <v>28</v>
      </c>
      <c r="DA24" s="678"/>
      <c r="DB24" s="678"/>
      <c r="DC24" s="697"/>
      <c r="DD24" s="722">
        <v>5430478</v>
      </c>
      <c r="DE24" s="673"/>
      <c r="DF24" s="673"/>
      <c r="DG24" s="673"/>
      <c r="DH24" s="673"/>
      <c r="DI24" s="673"/>
      <c r="DJ24" s="673"/>
      <c r="DK24" s="674"/>
      <c r="DL24" s="722">
        <v>5427513</v>
      </c>
      <c r="DM24" s="673"/>
      <c r="DN24" s="673"/>
      <c r="DO24" s="673"/>
      <c r="DP24" s="673"/>
      <c r="DQ24" s="673"/>
      <c r="DR24" s="673"/>
      <c r="DS24" s="673"/>
      <c r="DT24" s="673"/>
      <c r="DU24" s="673"/>
      <c r="DV24" s="674"/>
      <c r="DW24" s="677">
        <v>29.8</v>
      </c>
      <c r="DX24" s="678"/>
      <c r="DY24" s="678"/>
      <c r="DZ24" s="678"/>
      <c r="EA24" s="678"/>
      <c r="EB24" s="678"/>
      <c r="EC24" s="679"/>
    </row>
    <row r="25" spans="2:133" ht="11.25" customHeight="1" x14ac:dyDescent="0.15">
      <c r="B25" s="680" t="s">
        <v>290</v>
      </c>
      <c r="C25" s="681"/>
      <c r="D25" s="681"/>
      <c r="E25" s="681"/>
      <c r="F25" s="681"/>
      <c r="G25" s="681"/>
      <c r="H25" s="681"/>
      <c r="I25" s="681"/>
      <c r="J25" s="681"/>
      <c r="K25" s="681"/>
      <c r="L25" s="681"/>
      <c r="M25" s="681"/>
      <c r="N25" s="681"/>
      <c r="O25" s="681"/>
      <c r="P25" s="681"/>
      <c r="Q25" s="682"/>
      <c r="R25" s="683" t="s">
        <v>225</v>
      </c>
      <c r="S25" s="684"/>
      <c r="T25" s="684"/>
      <c r="U25" s="684"/>
      <c r="V25" s="684"/>
      <c r="W25" s="684"/>
      <c r="X25" s="684"/>
      <c r="Y25" s="685"/>
      <c r="Z25" s="686" t="s">
        <v>231</v>
      </c>
      <c r="AA25" s="686"/>
      <c r="AB25" s="686"/>
      <c r="AC25" s="686"/>
      <c r="AD25" s="687" t="s">
        <v>225</v>
      </c>
      <c r="AE25" s="687"/>
      <c r="AF25" s="687"/>
      <c r="AG25" s="687"/>
      <c r="AH25" s="687"/>
      <c r="AI25" s="687"/>
      <c r="AJ25" s="687"/>
      <c r="AK25" s="687"/>
      <c r="AL25" s="688" t="s">
        <v>225</v>
      </c>
      <c r="AM25" s="689"/>
      <c r="AN25" s="689"/>
      <c r="AO25" s="690"/>
      <c r="AP25" s="702" t="s">
        <v>291</v>
      </c>
      <c r="AQ25" s="703"/>
      <c r="AR25" s="703"/>
      <c r="AS25" s="703"/>
      <c r="AT25" s="703"/>
      <c r="AU25" s="703"/>
      <c r="AV25" s="703"/>
      <c r="AW25" s="703"/>
      <c r="AX25" s="703"/>
      <c r="AY25" s="703"/>
      <c r="AZ25" s="703"/>
      <c r="BA25" s="703"/>
      <c r="BB25" s="703"/>
      <c r="BC25" s="703"/>
      <c r="BD25" s="703"/>
      <c r="BE25" s="703"/>
      <c r="BF25" s="704"/>
      <c r="BG25" s="683" t="s">
        <v>225</v>
      </c>
      <c r="BH25" s="684"/>
      <c r="BI25" s="684"/>
      <c r="BJ25" s="684"/>
      <c r="BK25" s="684"/>
      <c r="BL25" s="684"/>
      <c r="BM25" s="684"/>
      <c r="BN25" s="685"/>
      <c r="BO25" s="686" t="s">
        <v>231</v>
      </c>
      <c r="BP25" s="686"/>
      <c r="BQ25" s="686"/>
      <c r="BR25" s="686"/>
      <c r="BS25" s="692" t="s">
        <v>225</v>
      </c>
      <c r="BT25" s="684"/>
      <c r="BU25" s="684"/>
      <c r="BV25" s="684"/>
      <c r="BW25" s="684"/>
      <c r="BX25" s="684"/>
      <c r="BY25" s="684"/>
      <c r="BZ25" s="684"/>
      <c r="CA25" s="684"/>
      <c r="CB25" s="693"/>
      <c r="CD25" s="698" t="s">
        <v>292</v>
      </c>
      <c r="CE25" s="699"/>
      <c r="CF25" s="699"/>
      <c r="CG25" s="699"/>
      <c r="CH25" s="699"/>
      <c r="CI25" s="699"/>
      <c r="CJ25" s="699"/>
      <c r="CK25" s="699"/>
      <c r="CL25" s="699"/>
      <c r="CM25" s="699"/>
      <c r="CN25" s="699"/>
      <c r="CO25" s="699"/>
      <c r="CP25" s="699"/>
      <c r="CQ25" s="700"/>
      <c r="CR25" s="683">
        <v>3403399</v>
      </c>
      <c r="CS25" s="719"/>
      <c r="CT25" s="719"/>
      <c r="CU25" s="719"/>
      <c r="CV25" s="719"/>
      <c r="CW25" s="719"/>
      <c r="CX25" s="719"/>
      <c r="CY25" s="720"/>
      <c r="CZ25" s="688">
        <v>12.3</v>
      </c>
      <c r="DA25" s="717"/>
      <c r="DB25" s="717"/>
      <c r="DC25" s="721"/>
      <c r="DD25" s="692">
        <v>3133719</v>
      </c>
      <c r="DE25" s="719"/>
      <c r="DF25" s="719"/>
      <c r="DG25" s="719"/>
      <c r="DH25" s="719"/>
      <c r="DI25" s="719"/>
      <c r="DJ25" s="719"/>
      <c r="DK25" s="720"/>
      <c r="DL25" s="692">
        <v>3130768</v>
      </c>
      <c r="DM25" s="719"/>
      <c r="DN25" s="719"/>
      <c r="DO25" s="719"/>
      <c r="DP25" s="719"/>
      <c r="DQ25" s="719"/>
      <c r="DR25" s="719"/>
      <c r="DS25" s="719"/>
      <c r="DT25" s="719"/>
      <c r="DU25" s="719"/>
      <c r="DV25" s="720"/>
      <c r="DW25" s="688">
        <v>17.2</v>
      </c>
      <c r="DX25" s="717"/>
      <c r="DY25" s="717"/>
      <c r="DZ25" s="717"/>
      <c r="EA25" s="717"/>
      <c r="EB25" s="717"/>
      <c r="EC25" s="718"/>
    </row>
    <row r="26" spans="2:133" ht="11.25" customHeight="1" x14ac:dyDescent="0.15">
      <c r="B26" s="680" t="s">
        <v>293</v>
      </c>
      <c r="C26" s="681"/>
      <c r="D26" s="681"/>
      <c r="E26" s="681"/>
      <c r="F26" s="681"/>
      <c r="G26" s="681"/>
      <c r="H26" s="681"/>
      <c r="I26" s="681"/>
      <c r="J26" s="681"/>
      <c r="K26" s="681"/>
      <c r="L26" s="681"/>
      <c r="M26" s="681"/>
      <c r="N26" s="681"/>
      <c r="O26" s="681"/>
      <c r="P26" s="681"/>
      <c r="Q26" s="682"/>
      <c r="R26" s="683">
        <v>19094859</v>
      </c>
      <c r="S26" s="684"/>
      <c r="T26" s="684"/>
      <c r="U26" s="684"/>
      <c r="V26" s="684"/>
      <c r="W26" s="684"/>
      <c r="X26" s="684"/>
      <c r="Y26" s="685"/>
      <c r="Z26" s="686">
        <v>63.8</v>
      </c>
      <c r="AA26" s="686"/>
      <c r="AB26" s="686"/>
      <c r="AC26" s="686"/>
      <c r="AD26" s="687">
        <v>18159703</v>
      </c>
      <c r="AE26" s="687"/>
      <c r="AF26" s="687"/>
      <c r="AG26" s="687"/>
      <c r="AH26" s="687"/>
      <c r="AI26" s="687"/>
      <c r="AJ26" s="687"/>
      <c r="AK26" s="687"/>
      <c r="AL26" s="688">
        <v>99.7</v>
      </c>
      <c r="AM26" s="689"/>
      <c r="AN26" s="689"/>
      <c r="AO26" s="690"/>
      <c r="AP26" s="702" t="s">
        <v>294</v>
      </c>
      <c r="AQ26" s="723"/>
      <c r="AR26" s="723"/>
      <c r="AS26" s="723"/>
      <c r="AT26" s="723"/>
      <c r="AU26" s="723"/>
      <c r="AV26" s="723"/>
      <c r="AW26" s="723"/>
      <c r="AX26" s="723"/>
      <c r="AY26" s="723"/>
      <c r="AZ26" s="723"/>
      <c r="BA26" s="723"/>
      <c r="BB26" s="723"/>
      <c r="BC26" s="723"/>
      <c r="BD26" s="723"/>
      <c r="BE26" s="723"/>
      <c r="BF26" s="704"/>
      <c r="BG26" s="683" t="s">
        <v>225</v>
      </c>
      <c r="BH26" s="684"/>
      <c r="BI26" s="684"/>
      <c r="BJ26" s="684"/>
      <c r="BK26" s="684"/>
      <c r="BL26" s="684"/>
      <c r="BM26" s="684"/>
      <c r="BN26" s="685"/>
      <c r="BO26" s="686" t="s">
        <v>225</v>
      </c>
      <c r="BP26" s="686"/>
      <c r="BQ26" s="686"/>
      <c r="BR26" s="686"/>
      <c r="BS26" s="692" t="s">
        <v>225</v>
      </c>
      <c r="BT26" s="684"/>
      <c r="BU26" s="684"/>
      <c r="BV26" s="684"/>
      <c r="BW26" s="684"/>
      <c r="BX26" s="684"/>
      <c r="BY26" s="684"/>
      <c r="BZ26" s="684"/>
      <c r="CA26" s="684"/>
      <c r="CB26" s="693"/>
      <c r="CD26" s="698" t="s">
        <v>295</v>
      </c>
      <c r="CE26" s="699"/>
      <c r="CF26" s="699"/>
      <c r="CG26" s="699"/>
      <c r="CH26" s="699"/>
      <c r="CI26" s="699"/>
      <c r="CJ26" s="699"/>
      <c r="CK26" s="699"/>
      <c r="CL26" s="699"/>
      <c r="CM26" s="699"/>
      <c r="CN26" s="699"/>
      <c r="CO26" s="699"/>
      <c r="CP26" s="699"/>
      <c r="CQ26" s="700"/>
      <c r="CR26" s="683">
        <v>2301766</v>
      </c>
      <c r="CS26" s="684"/>
      <c r="CT26" s="684"/>
      <c r="CU26" s="684"/>
      <c r="CV26" s="684"/>
      <c r="CW26" s="684"/>
      <c r="CX26" s="684"/>
      <c r="CY26" s="685"/>
      <c r="CZ26" s="688">
        <v>8.3000000000000007</v>
      </c>
      <c r="DA26" s="717"/>
      <c r="DB26" s="717"/>
      <c r="DC26" s="721"/>
      <c r="DD26" s="692">
        <v>2052963</v>
      </c>
      <c r="DE26" s="684"/>
      <c r="DF26" s="684"/>
      <c r="DG26" s="684"/>
      <c r="DH26" s="684"/>
      <c r="DI26" s="684"/>
      <c r="DJ26" s="684"/>
      <c r="DK26" s="685"/>
      <c r="DL26" s="692" t="s">
        <v>231</v>
      </c>
      <c r="DM26" s="684"/>
      <c r="DN26" s="684"/>
      <c r="DO26" s="684"/>
      <c r="DP26" s="684"/>
      <c r="DQ26" s="684"/>
      <c r="DR26" s="684"/>
      <c r="DS26" s="684"/>
      <c r="DT26" s="684"/>
      <c r="DU26" s="684"/>
      <c r="DV26" s="685"/>
      <c r="DW26" s="688" t="s">
        <v>225</v>
      </c>
      <c r="DX26" s="717"/>
      <c r="DY26" s="717"/>
      <c r="DZ26" s="717"/>
      <c r="EA26" s="717"/>
      <c r="EB26" s="717"/>
      <c r="EC26" s="718"/>
    </row>
    <row r="27" spans="2:133" ht="11.25" customHeight="1" x14ac:dyDescent="0.15">
      <c r="B27" s="680" t="s">
        <v>296</v>
      </c>
      <c r="C27" s="681"/>
      <c r="D27" s="681"/>
      <c r="E27" s="681"/>
      <c r="F27" s="681"/>
      <c r="G27" s="681"/>
      <c r="H27" s="681"/>
      <c r="I27" s="681"/>
      <c r="J27" s="681"/>
      <c r="K27" s="681"/>
      <c r="L27" s="681"/>
      <c r="M27" s="681"/>
      <c r="N27" s="681"/>
      <c r="O27" s="681"/>
      <c r="P27" s="681"/>
      <c r="Q27" s="682"/>
      <c r="R27" s="683">
        <v>7829</v>
      </c>
      <c r="S27" s="684"/>
      <c r="T27" s="684"/>
      <c r="U27" s="684"/>
      <c r="V27" s="684"/>
      <c r="W27" s="684"/>
      <c r="X27" s="684"/>
      <c r="Y27" s="685"/>
      <c r="Z27" s="686">
        <v>0</v>
      </c>
      <c r="AA27" s="686"/>
      <c r="AB27" s="686"/>
      <c r="AC27" s="686"/>
      <c r="AD27" s="687">
        <v>7829</v>
      </c>
      <c r="AE27" s="687"/>
      <c r="AF27" s="687"/>
      <c r="AG27" s="687"/>
      <c r="AH27" s="687"/>
      <c r="AI27" s="687"/>
      <c r="AJ27" s="687"/>
      <c r="AK27" s="687"/>
      <c r="AL27" s="688">
        <v>0</v>
      </c>
      <c r="AM27" s="689"/>
      <c r="AN27" s="689"/>
      <c r="AO27" s="690"/>
      <c r="AP27" s="680" t="s">
        <v>297</v>
      </c>
      <c r="AQ27" s="681"/>
      <c r="AR27" s="681"/>
      <c r="AS27" s="681"/>
      <c r="AT27" s="681"/>
      <c r="AU27" s="681"/>
      <c r="AV27" s="681"/>
      <c r="AW27" s="681"/>
      <c r="AX27" s="681"/>
      <c r="AY27" s="681"/>
      <c r="AZ27" s="681"/>
      <c r="BA27" s="681"/>
      <c r="BB27" s="681"/>
      <c r="BC27" s="681"/>
      <c r="BD27" s="681"/>
      <c r="BE27" s="681"/>
      <c r="BF27" s="682"/>
      <c r="BG27" s="683">
        <v>17313747</v>
      </c>
      <c r="BH27" s="684"/>
      <c r="BI27" s="684"/>
      <c r="BJ27" s="684"/>
      <c r="BK27" s="684"/>
      <c r="BL27" s="684"/>
      <c r="BM27" s="684"/>
      <c r="BN27" s="685"/>
      <c r="BO27" s="686">
        <v>100</v>
      </c>
      <c r="BP27" s="686"/>
      <c r="BQ27" s="686"/>
      <c r="BR27" s="686"/>
      <c r="BS27" s="692" t="s">
        <v>225</v>
      </c>
      <c r="BT27" s="684"/>
      <c r="BU27" s="684"/>
      <c r="BV27" s="684"/>
      <c r="BW27" s="684"/>
      <c r="BX27" s="684"/>
      <c r="BY27" s="684"/>
      <c r="BZ27" s="684"/>
      <c r="CA27" s="684"/>
      <c r="CB27" s="693"/>
      <c r="CD27" s="698" t="s">
        <v>298</v>
      </c>
      <c r="CE27" s="699"/>
      <c r="CF27" s="699"/>
      <c r="CG27" s="699"/>
      <c r="CH27" s="699"/>
      <c r="CI27" s="699"/>
      <c r="CJ27" s="699"/>
      <c r="CK27" s="699"/>
      <c r="CL27" s="699"/>
      <c r="CM27" s="699"/>
      <c r="CN27" s="699"/>
      <c r="CO27" s="699"/>
      <c r="CP27" s="699"/>
      <c r="CQ27" s="700"/>
      <c r="CR27" s="683">
        <v>3295937</v>
      </c>
      <c r="CS27" s="719"/>
      <c r="CT27" s="719"/>
      <c r="CU27" s="719"/>
      <c r="CV27" s="719"/>
      <c r="CW27" s="719"/>
      <c r="CX27" s="719"/>
      <c r="CY27" s="720"/>
      <c r="CZ27" s="688">
        <v>11.9</v>
      </c>
      <c r="DA27" s="717"/>
      <c r="DB27" s="717"/>
      <c r="DC27" s="721"/>
      <c r="DD27" s="692">
        <v>1272758</v>
      </c>
      <c r="DE27" s="719"/>
      <c r="DF27" s="719"/>
      <c r="DG27" s="719"/>
      <c r="DH27" s="719"/>
      <c r="DI27" s="719"/>
      <c r="DJ27" s="719"/>
      <c r="DK27" s="720"/>
      <c r="DL27" s="692">
        <v>1272744</v>
      </c>
      <c r="DM27" s="719"/>
      <c r="DN27" s="719"/>
      <c r="DO27" s="719"/>
      <c r="DP27" s="719"/>
      <c r="DQ27" s="719"/>
      <c r="DR27" s="719"/>
      <c r="DS27" s="719"/>
      <c r="DT27" s="719"/>
      <c r="DU27" s="719"/>
      <c r="DV27" s="720"/>
      <c r="DW27" s="688">
        <v>7</v>
      </c>
      <c r="DX27" s="717"/>
      <c r="DY27" s="717"/>
      <c r="DZ27" s="717"/>
      <c r="EA27" s="717"/>
      <c r="EB27" s="717"/>
      <c r="EC27" s="718"/>
    </row>
    <row r="28" spans="2:133" ht="11.25" customHeight="1" x14ac:dyDescent="0.15">
      <c r="B28" s="680" t="s">
        <v>299</v>
      </c>
      <c r="C28" s="681"/>
      <c r="D28" s="681"/>
      <c r="E28" s="681"/>
      <c r="F28" s="681"/>
      <c r="G28" s="681"/>
      <c r="H28" s="681"/>
      <c r="I28" s="681"/>
      <c r="J28" s="681"/>
      <c r="K28" s="681"/>
      <c r="L28" s="681"/>
      <c r="M28" s="681"/>
      <c r="N28" s="681"/>
      <c r="O28" s="681"/>
      <c r="P28" s="681"/>
      <c r="Q28" s="682"/>
      <c r="R28" s="683">
        <v>120418</v>
      </c>
      <c r="S28" s="684"/>
      <c r="T28" s="684"/>
      <c r="U28" s="684"/>
      <c r="V28" s="684"/>
      <c r="W28" s="684"/>
      <c r="X28" s="684"/>
      <c r="Y28" s="685"/>
      <c r="Z28" s="686">
        <v>0.4</v>
      </c>
      <c r="AA28" s="686"/>
      <c r="AB28" s="686"/>
      <c r="AC28" s="686"/>
      <c r="AD28" s="687" t="s">
        <v>225</v>
      </c>
      <c r="AE28" s="687"/>
      <c r="AF28" s="687"/>
      <c r="AG28" s="687"/>
      <c r="AH28" s="687"/>
      <c r="AI28" s="687"/>
      <c r="AJ28" s="687"/>
      <c r="AK28" s="687"/>
      <c r="AL28" s="688" t="s">
        <v>225</v>
      </c>
      <c r="AM28" s="689"/>
      <c r="AN28" s="689"/>
      <c r="AO28" s="690"/>
      <c r="AP28" s="680"/>
      <c r="AQ28" s="681"/>
      <c r="AR28" s="681"/>
      <c r="AS28" s="681"/>
      <c r="AT28" s="681"/>
      <c r="AU28" s="681"/>
      <c r="AV28" s="681"/>
      <c r="AW28" s="681"/>
      <c r="AX28" s="681"/>
      <c r="AY28" s="681"/>
      <c r="AZ28" s="681"/>
      <c r="BA28" s="681"/>
      <c r="BB28" s="681"/>
      <c r="BC28" s="681"/>
      <c r="BD28" s="681"/>
      <c r="BE28" s="681"/>
      <c r="BF28" s="682"/>
      <c r="BG28" s="683"/>
      <c r="BH28" s="684"/>
      <c r="BI28" s="684"/>
      <c r="BJ28" s="684"/>
      <c r="BK28" s="684"/>
      <c r="BL28" s="684"/>
      <c r="BM28" s="684"/>
      <c r="BN28" s="685"/>
      <c r="BO28" s="686"/>
      <c r="BP28" s="686"/>
      <c r="BQ28" s="686"/>
      <c r="BR28" s="686"/>
      <c r="BS28" s="692"/>
      <c r="BT28" s="684"/>
      <c r="BU28" s="684"/>
      <c r="BV28" s="684"/>
      <c r="BW28" s="684"/>
      <c r="BX28" s="684"/>
      <c r="BY28" s="684"/>
      <c r="BZ28" s="684"/>
      <c r="CA28" s="684"/>
      <c r="CB28" s="693"/>
      <c r="CD28" s="698" t="s">
        <v>300</v>
      </c>
      <c r="CE28" s="699"/>
      <c r="CF28" s="699"/>
      <c r="CG28" s="699"/>
      <c r="CH28" s="699"/>
      <c r="CI28" s="699"/>
      <c r="CJ28" s="699"/>
      <c r="CK28" s="699"/>
      <c r="CL28" s="699"/>
      <c r="CM28" s="699"/>
      <c r="CN28" s="699"/>
      <c r="CO28" s="699"/>
      <c r="CP28" s="699"/>
      <c r="CQ28" s="700"/>
      <c r="CR28" s="683">
        <v>1024001</v>
      </c>
      <c r="CS28" s="684"/>
      <c r="CT28" s="684"/>
      <c r="CU28" s="684"/>
      <c r="CV28" s="684"/>
      <c r="CW28" s="684"/>
      <c r="CX28" s="684"/>
      <c r="CY28" s="685"/>
      <c r="CZ28" s="688">
        <v>3.7</v>
      </c>
      <c r="DA28" s="717"/>
      <c r="DB28" s="717"/>
      <c r="DC28" s="721"/>
      <c r="DD28" s="692">
        <v>1024001</v>
      </c>
      <c r="DE28" s="684"/>
      <c r="DF28" s="684"/>
      <c r="DG28" s="684"/>
      <c r="DH28" s="684"/>
      <c r="DI28" s="684"/>
      <c r="DJ28" s="684"/>
      <c r="DK28" s="685"/>
      <c r="DL28" s="692">
        <v>1024001</v>
      </c>
      <c r="DM28" s="684"/>
      <c r="DN28" s="684"/>
      <c r="DO28" s="684"/>
      <c r="DP28" s="684"/>
      <c r="DQ28" s="684"/>
      <c r="DR28" s="684"/>
      <c r="DS28" s="684"/>
      <c r="DT28" s="684"/>
      <c r="DU28" s="684"/>
      <c r="DV28" s="685"/>
      <c r="DW28" s="688">
        <v>5.6</v>
      </c>
      <c r="DX28" s="717"/>
      <c r="DY28" s="717"/>
      <c r="DZ28" s="717"/>
      <c r="EA28" s="717"/>
      <c r="EB28" s="717"/>
      <c r="EC28" s="718"/>
    </row>
    <row r="29" spans="2:133" ht="11.25" customHeight="1" x14ac:dyDescent="0.15">
      <c r="B29" s="680" t="s">
        <v>301</v>
      </c>
      <c r="C29" s="681"/>
      <c r="D29" s="681"/>
      <c r="E29" s="681"/>
      <c r="F29" s="681"/>
      <c r="G29" s="681"/>
      <c r="H29" s="681"/>
      <c r="I29" s="681"/>
      <c r="J29" s="681"/>
      <c r="K29" s="681"/>
      <c r="L29" s="681"/>
      <c r="M29" s="681"/>
      <c r="N29" s="681"/>
      <c r="O29" s="681"/>
      <c r="P29" s="681"/>
      <c r="Q29" s="682"/>
      <c r="R29" s="683">
        <v>340445</v>
      </c>
      <c r="S29" s="684"/>
      <c r="T29" s="684"/>
      <c r="U29" s="684"/>
      <c r="V29" s="684"/>
      <c r="W29" s="684"/>
      <c r="X29" s="684"/>
      <c r="Y29" s="685"/>
      <c r="Z29" s="686">
        <v>1.1000000000000001</v>
      </c>
      <c r="AA29" s="686"/>
      <c r="AB29" s="686"/>
      <c r="AC29" s="686"/>
      <c r="AD29" s="687">
        <v>27363</v>
      </c>
      <c r="AE29" s="687"/>
      <c r="AF29" s="687"/>
      <c r="AG29" s="687"/>
      <c r="AH29" s="687"/>
      <c r="AI29" s="687"/>
      <c r="AJ29" s="687"/>
      <c r="AK29" s="687"/>
      <c r="AL29" s="688">
        <v>0.2</v>
      </c>
      <c r="AM29" s="689"/>
      <c r="AN29" s="689"/>
      <c r="AO29" s="690"/>
      <c r="AP29" s="724"/>
      <c r="AQ29" s="725"/>
      <c r="AR29" s="725"/>
      <c r="AS29" s="725"/>
      <c r="AT29" s="725"/>
      <c r="AU29" s="725"/>
      <c r="AV29" s="725"/>
      <c r="AW29" s="725"/>
      <c r="AX29" s="725"/>
      <c r="AY29" s="725"/>
      <c r="AZ29" s="725"/>
      <c r="BA29" s="725"/>
      <c r="BB29" s="725"/>
      <c r="BC29" s="725"/>
      <c r="BD29" s="725"/>
      <c r="BE29" s="725"/>
      <c r="BF29" s="726"/>
      <c r="BG29" s="683"/>
      <c r="BH29" s="684"/>
      <c r="BI29" s="684"/>
      <c r="BJ29" s="684"/>
      <c r="BK29" s="684"/>
      <c r="BL29" s="684"/>
      <c r="BM29" s="684"/>
      <c r="BN29" s="685"/>
      <c r="BO29" s="686"/>
      <c r="BP29" s="686"/>
      <c r="BQ29" s="686"/>
      <c r="BR29" s="686"/>
      <c r="BS29" s="687"/>
      <c r="BT29" s="687"/>
      <c r="BU29" s="687"/>
      <c r="BV29" s="687"/>
      <c r="BW29" s="687"/>
      <c r="BX29" s="687"/>
      <c r="BY29" s="687"/>
      <c r="BZ29" s="687"/>
      <c r="CA29" s="687"/>
      <c r="CB29" s="691"/>
      <c r="CD29" s="727" t="s">
        <v>302</v>
      </c>
      <c r="CE29" s="728"/>
      <c r="CF29" s="698" t="s">
        <v>70</v>
      </c>
      <c r="CG29" s="699"/>
      <c r="CH29" s="699"/>
      <c r="CI29" s="699"/>
      <c r="CJ29" s="699"/>
      <c r="CK29" s="699"/>
      <c r="CL29" s="699"/>
      <c r="CM29" s="699"/>
      <c r="CN29" s="699"/>
      <c r="CO29" s="699"/>
      <c r="CP29" s="699"/>
      <c r="CQ29" s="700"/>
      <c r="CR29" s="683">
        <v>1024001</v>
      </c>
      <c r="CS29" s="719"/>
      <c r="CT29" s="719"/>
      <c r="CU29" s="719"/>
      <c r="CV29" s="719"/>
      <c r="CW29" s="719"/>
      <c r="CX29" s="719"/>
      <c r="CY29" s="720"/>
      <c r="CZ29" s="688">
        <v>3.7</v>
      </c>
      <c r="DA29" s="717"/>
      <c r="DB29" s="717"/>
      <c r="DC29" s="721"/>
      <c r="DD29" s="692">
        <v>1024001</v>
      </c>
      <c r="DE29" s="719"/>
      <c r="DF29" s="719"/>
      <c r="DG29" s="719"/>
      <c r="DH29" s="719"/>
      <c r="DI29" s="719"/>
      <c r="DJ29" s="719"/>
      <c r="DK29" s="720"/>
      <c r="DL29" s="692">
        <v>1024001</v>
      </c>
      <c r="DM29" s="719"/>
      <c r="DN29" s="719"/>
      <c r="DO29" s="719"/>
      <c r="DP29" s="719"/>
      <c r="DQ29" s="719"/>
      <c r="DR29" s="719"/>
      <c r="DS29" s="719"/>
      <c r="DT29" s="719"/>
      <c r="DU29" s="719"/>
      <c r="DV29" s="720"/>
      <c r="DW29" s="688">
        <v>5.6</v>
      </c>
      <c r="DX29" s="717"/>
      <c r="DY29" s="717"/>
      <c r="DZ29" s="717"/>
      <c r="EA29" s="717"/>
      <c r="EB29" s="717"/>
      <c r="EC29" s="718"/>
    </row>
    <row r="30" spans="2:133" ht="11.25" customHeight="1" x14ac:dyDescent="0.15">
      <c r="B30" s="680" t="s">
        <v>303</v>
      </c>
      <c r="C30" s="681"/>
      <c r="D30" s="681"/>
      <c r="E30" s="681"/>
      <c r="F30" s="681"/>
      <c r="G30" s="681"/>
      <c r="H30" s="681"/>
      <c r="I30" s="681"/>
      <c r="J30" s="681"/>
      <c r="K30" s="681"/>
      <c r="L30" s="681"/>
      <c r="M30" s="681"/>
      <c r="N30" s="681"/>
      <c r="O30" s="681"/>
      <c r="P30" s="681"/>
      <c r="Q30" s="682"/>
      <c r="R30" s="683">
        <v>86858</v>
      </c>
      <c r="S30" s="684"/>
      <c r="T30" s="684"/>
      <c r="U30" s="684"/>
      <c r="V30" s="684"/>
      <c r="W30" s="684"/>
      <c r="X30" s="684"/>
      <c r="Y30" s="685"/>
      <c r="Z30" s="686">
        <v>0.3</v>
      </c>
      <c r="AA30" s="686"/>
      <c r="AB30" s="686"/>
      <c r="AC30" s="686"/>
      <c r="AD30" s="687" t="s">
        <v>225</v>
      </c>
      <c r="AE30" s="687"/>
      <c r="AF30" s="687"/>
      <c r="AG30" s="687"/>
      <c r="AH30" s="687"/>
      <c r="AI30" s="687"/>
      <c r="AJ30" s="687"/>
      <c r="AK30" s="687"/>
      <c r="AL30" s="688" t="s">
        <v>231</v>
      </c>
      <c r="AM30" s="689"/>
      <c r="AN30" s="689"/>
      <c r="AO30" s="690"/>
      <c r="AP30" s="662" t="s">
        <v>219</v>
      </c>
      <c r="AQ30" s="663"/>
      <c r="AR30" s="663"/>
      <c r="AS30" s="663"/>
      <c r="AT30" s="663"/>
      <c r="AU30" s="663"/>
      <c r="AV30" s="663"/>
      <c r="AW30" s="663"/>
      <c r="AX30" s="663"/>
      <c r="AY30" s="663"/>
      <c r="AZ30" s="663"/>
      <c r="BA30" s="663"/>
      <c r="BB30" s="663"/>
      <c r="BC30" s="663"/>
      <c r="BD30" s="663"/>
      <c r="BE30" s="663"/>
      <c r="BF30" s="664"/>
      <c r="BG30" s="662" t="s">
        <v>304</v>
      </c>
      <c r="BH30" s="736"/>
      <c r="BI30" s="736"/>
      <c r="BJ30" s="736"/>
      <c r="BK30" s="736"/>
      <c r="BL30" s="736"/>
      <c r="BM30" s="736"/>
      <c r="BN30" s="736"/>
      <c r="BO30" s="736"/>
      <c r="BP30" s="736"/>
      <c r="BQ30" s="737"/>
      <c r="BR30" s="662" t="s">
        <v>305</v>
      </c>
      <c r="BS30" s="736"/>
      <c r="BT30" s="736"/>
      <c r="BU30" s="736"/>
      <c r="BV30" s="736"/>
      <c r="BW30" s="736"/>
      <c r="BX30" s="736"/>
      <c r="BY30" s="736"/>
      <c r="BZ30" s="736"/>
      <c r="CA30" s="736"/>
      <c r="CB30" s="737"/>
      <c r="CD30" s="729"/>
      <c r="CE30" s="730"/>
      <c r="CF30" s="698" t="s">
        <v>306</v>
      </c>
      <c r="CG30" s="699"/>
      <c r="CH30" s="699"/>
      <c r="CI30" s="699"/>
      <c r="CJ30" s="699"/>
      <c r="CK30" s="699"/>
      <c r="CL30" s="699"/>
      <c r="CM30" s="699"/>
      <c r="CN30" s="699"/>
      <c r="CO30" s="699"/>
      <c r="CP30" s="699"/>
      <c r="CQ30" s="700"/>
      <c r="CR30" s="683">
        <v>944928</v>
      </c>
      <c r="CS30" s="684"/>
      <c r="CT30" s="684"/>
      <c r="CU30" s="684"/>
      <c r="CV30" s="684"/>
      <c r="CW30" s="684"/>
      <c r="CX30" s="684"/>
      <c r="CY30" s="685"/>
      <c r="CZ30" s="688">
        <v>3.4</v>
      </c>
      <c r="DA30" s="717"/>
      <c r="DB30" s="717"/>
      <c r="DC30" s="721"/>
      <c r="DD30" s="692">
        <v>944928</v>
      </c>
      <c r="DE30" s="684"/>
      <c r="DF30" s="684"/>
      <c r="DG30" s="684"/>
      <c r="DH30" s="684"/>
      <c r="DI30" s="684"/>
      <c r="DJ30" s="684"/>
      <c r="DK30" s="685"/>
      <c r="DL30" s="692">
        <v>944928</v>
      </c>
      <c r="DM30" s="684"/>
      <c r="DN30" s="684"/>
      <c r="DO30" s="684"/>
      <c r="DP30" s="684"/>
      <c r="DQ30" s="684"/>
      <c r="DR30" s="684"/>
      <c r="DS30" s="684"/>
      <c r="DT30" s="684"/>
      <c r="DU30" s="684"/>
      <c r="DV30" s="685"/>
      <c r="DW30" s="688">
        <v>5.2</v>
      </c>
      <c r="DX30" s="717"/>
      <c r="DY30" s="717"/>
      <c r="DZ30" s="717"/>
      <c r="EA30" s="717"/>
      <c r="EB30" s="717"/>
      <c r="EC30" s="718"/>
    </row>
    <row r="31" spans="2:133" ht="11.25" customHeight="1" x14ac:dyDescent="0.15">
      <c r="B31" s="680" t="s">
        <v>307</v>
      </c>
      <c r="C31" s="681"/>
      <c r="D31" s="681"/>
      <c r="E31" s="681"/>
      <c r="F31" s="681"/>
      <c r="G31" s="681"/>
      <c r="H31" s="681"/>
      <c r="I31" s="681"/>
      <c r="J31" s="681"/>
      <c r="K31" s="681"/>
      <c r="L31" s="681"/>
      <c r="M31" s="681"/>
      <c r="N31" s="681"/>
      <c r="O31" s="681"/>
      <c r="P31" s="681"/>
      <c r="Q31" s="682"/>
      <c r="R31" s="683">
        <v>2076708</v>
      </c>
      <c r="S31" s="684"/>
      <c r="T31" s="684"/>
      <c r="U31" s="684"/>
      <c r="V31" s="684"/>
      <c r="W31" s="684"/>
      <c r="X31" s="684"/>
      <c r="Y31" s="685"/>
      <c r="Z31" s="686">
        <v>6.9</v>
      </c>
      <c r="AA31" s="686"/>
      <c r="AB31" s="686"/>
      <c r="AC31" s="686"/>
      <c r="AD31" s="687" t="s">
        <v>225</v>
      </c>
      <c r="AE31" s="687"/>
      <c r="AF31" s="687"/>
      <c r="AG31" s="687"/>
      <c r="AH31" s="687"/>
      <c r="AI31" s="687"/>
      <c r="AJ31" s="687"/>
      <c r="AK31" s="687"/>
      <c r="AL31" s="688" t="s">
        <v>225</v>
      </c>
      <c r="AM31" s="689"/>
      <c r="AN31" s="689"/>
      <c r="AO31" s="690"/>
      <c r="AP31" s="740" t="s">
        <v>308</v>
      </c>
      <c r="AQ31" s="741"/>
      <c r="AR31" s="741"/>
      <c r="AS31" s="741"/>
      <c r="AT31" s="746" t="s">
        <v>309</v>
      </c>
      <c r="AU31" s="231"/>
      <c r="AV31" s="231"/>
      <c r="AW31" s="231"/>
      <c r="AX31" s="669" t="s">
        <v>186</v>
      </c>
      <c r="AY31" s="670"/>
      <c r="AZ31" s="670"/>
      <c r="BA31" s="670"/>
      <c r="BB31" s="670"/>
      <c r="BC31" s="670"/>
      <c r="BD31" s="670"/>
      <c r="BE31" s="670"/>
      <c r="BF31" s="671"/>
      <c r="BG31" s="751">
        <v>99.6</v>
      </c>
      <c r="BH31" s="738"/>
      <c r="BI31" s="738"/>
      <c r="BJ31" s="738"/>
      <c r="BK31" s="738"/>
      <c r="BL31" s="738"/>
      <c r="BM31" s="678">
        <v>98.7</v>
      </c>
      <c r="BN31" s="738"/>
      <c r="BO31" s="738"/>
      <c r="BP31" s="738"/>
      <c r="BQ31" s="739"/>
      <c r="BR31" s="751">
        <v>99.6</v>
      </c>
      <c r="BS31" s="738"/>
      <c r="BT31" s="738"/>
      <c r="BU31" s="738"/>
      <c r="BV31" s="738"/>
      <c r="BW31" s="738"/>
      <c r="BX31" s="678">
        <v>98.6</v>
      </c>
      <c r="BY31" s="738"/>
      <c r="BZ31" s="738"/>
      <c r="CA31" s="738"/>
      <c r="CB31" s="739"/>
      <c r="CD31" s="729"/>
      <c r="CE31" s="730"/>
      <c r="CF31" s="698" t="s">
        <v>310</v>
      </c>
      <c r="CG31" s="699"/>
      <c r="CH31" s="699"/>
      <c r="CI31" s="699"/>
      <c r="CJ31" s="699"/>
      <c r="CK31" s="699"/>
      <c r="CL31" s="699"/>
      <c r="CM31" s="699"/>
      <c r="CN31" s="699"/>
      <c r="CO31" s="699"/>
      <c r="CP31" s="699"/>
      <c r="CQ31" s="700"/>
      <c r="CR31" s="683">
        <v>79073</v>
      </c>
      <c r="CS31" s="719"/>
      <c r="CT31" s="719"/>
      <c r="CU31" s="719"/>
      <c r="CV31" s="719"/>
      <c r="CW31" s="719"/>
      <c r="CX31" s="719"/>
      <c r="CY31" s="720"/>
      <c r="CZ31" s="688">
        <v>0.3</v>
      </c>
      <c r="DA31" s="717"/>
      <c r="DB31" s="717"/>
      <c r="DC31" s="721"/>
      <c r="DD31" s="692">
        <v>79073</v>
      </c>
      <c r="DE31" s="719"/>
      <c r="DF31" s="719"/>
      <c r="DG31" s="719"/>
      <c r="DH31" s="719"/>
      <c r="DI31" s="719"/>
      <c r="DJ31" s="719"/>
      <c r="DK31" s="720"/>
      <c r="DL31" s="692">
        <v>79073</v>
      </c>
      <c r="DM31" s="719"/>
      <c r="DN31" s="719"/>
      <c r="DO31" s="719"/>
      <c r="DP31" s="719"/>
      <c r="DQ31" s="719"/>
      <c r="DR31" s="719"/>
      <c r="DS31" s="719"/>
      <c r="DT31" s="719"/>
      <c r="DU31" s="719"/>
      <c r="DV31" s="720"/>
      <c r="DW31" s="688">
        <v>0.4</v>
      </c>
      <c r="DX31" s="717"/>
      <c r="DY31" s="717"/>
      <c r="DZ31" s="717"/>
      <c r="EA31" s="717"/>
      <c r="EB31" s="717"/>
      <c r="EC31" s="718"/>
    </row>
    <row r="32" spans="2:133" ht="11.25" customHeight="1" x14ac:dyDescent="0.15">
      <c r="B32" s="733" t="s">
        <v>311</v>
      </c>
      <c r="C32" s="734"/>
      <c r="D32" s="734"/>
      <c r="E32" s="734"/>
      <c r="F32" s="734"/>
      <c r="G32" s="734"/>
      <c r="H32" s="734"/>
      <c r="I32" s="734"/>
      <c r="J32" s="734"/>
      <c r="K32" s="734"/>
      <c r="L32" s="734"/>
      <c r="M32" s="734"/>
      <c r="N32" s="734"/>
      <c r="O32" s="734"/>
      <c r="P32" s="734"/>
      <c r="Q32" s="735"/>
      <c r="R32" s="683" t="s">
        <v>225</v>
      </c>
      <c r="S32" s="684"/>
      <c r="T32" s="684"/>
      <c r="U32" s="684"/>
      <c r="V32" s="684"/>
      <c r="W32" s="684"/>
      <c r="X32" s="684"/>
      <c r="Y32" s="685"/>
      <c r="Z32" s="686" t="s">
        <v>225</v>
      </c>
      <c r="AA32" s="686"/>
      <c r="AB32" s="686"/>
      <c r="AC32" s="686"/>
      <c r="AD32" s="687" t="s">
        <v>231</v>
      </c>
      <c r="AE32" s="687"/>
      <c r="AF32" s="687"/>
      <c r="AG32" s="687"/>
      <c r="AH32" s="687"/>
      <c r="AI32" s="687"/>
      <c r="AJ32" s="687"/>
      <c r="AK32" s="687"/>
      <c r="AL32" s="688" t="s">
        <v>225</v>
      </c>
      <c r="AM32" s="689"/>
      <c r="AN32" s="689"/>
      <c r="AO32" s="690"/>
      <c r="AP32" s="742"/>
      <c r="AQ32" s="743"/>
      <c r="AR32" s="743"/>
      <c r="AS32" s="743"/>
      <c r="AT32" s="747"/>
      <c r="AU32" s="230" t="s">
        <v>312</v>
      </c>
      <c r="AV32" s="230"/>
      <c r="AW32" s="230"/>
      <c r="AX32" s="680" t="s">
        <v>313</v>
      </c>
      <c r="AY32" s="681"/>
      <c r="AZ32" s="681"/>
      <c r="BA32" s="681"/>
      <c r="BB32" s="681"/>
      <c r="BC32" s="681"/>
      <c r="BD32" s="681"/>
      <c r="BE32" s="681"/>
      <c r="BF32" s="682"/>
      <c r="BG32" s="752">
        <v>99.4</v>
      </c>
      <c r="BH32" s="719"/>
      <c r="BI32" s="719"/>
      <c r="BJ32" s="719"/>
      <c r="BK32" s="719"/>
      <c r="BL32" s="719"/>
      <c r="BM32" s="689">
        <v>98.3</v>
      </c>
      <c r="BN32" s="749"/>
      <c r="BO32" s="749"/>
      <c r="BP32" s="749"/>
      <c r="BQ32" s="750"/>
      <c r="BR32" s="752">
        <v>99.5</v>
      </c>
      <c r="BS32" s="719"/>
      <c r="BT32" s="719"/>
      <c r="BU32" s="719"/>
      <c r="BV32" s="719"/>
      <c r="BW32" s="719"/>
      <c r="BX32" s="689">
        <v>98.3</v>
      </c>
      <c r="BY32" s="749"/>
      <c r="BZ32" s="749"/>
      <c r="CA32" s="749"/>
      <c r="CB32" s="750"/>
      <c r="CD32" s="731"/>
      <c r="CE32" s="732"/>
      <c r="CF32" s="698" t="s">
        <v>314</v>
      </c>
      <c r="CG32" s="699"/>
      <c r="CH32" s="699"/>
      <c r="CI32" s="699"/>
      <c r="CJ32" s="699"/>
      <c r="CK32" s="699"/>
      <c r="CL32" s="699"/>
      <c r="CM32" s="699"/>
      <c r="CN32" s="699"/>
      <c r="CO32" s="699"/>
      <c r="CP32" s="699"/>
      <c r="CQ32" s="700"/>
      <c r="CR32" s="683" t="s">
        <v>231</v>
      </c>
      <c r="CS32" s="684"/>
      <c r="CT32" s="684"/>
      <c r="CU32" s="684"/>
      <c r="CV32" s="684"/>
      <c r="CW32" s="684"/>
      <c r="CX32" s="684"/>
      <c r="CY32" s="685"/>
      <c r="CZ32" s="688" t="s">
        <v>225</v>
      </c>
      <c r="DA32" s="717"/>
      <c r="DB32" s="717"/>
      <c r="DC32" s="721"/>
      <c r="DD32" s="692" t="s">
        <v>225</v>
      </c>
      <c r="DE32" s="684"/>
      <c r="DF32" s="684"/>
      <c r="DG32" s="684"/>
      <c r="DH32" s="684"/>
      <c r="DI32" s="684"/>
      <c r="DJ32" s="684"/>
      <c r="DK32" s="685"/>
      <c r="DL32" s="692" t="s">
        <v>225</v>
      </c>
      <c r="DM32" s="684"/>
      <c r="DN32" s="684"/>
      <c r="DO32" s="684"/>
      <c r="DP32" s="684"/>
      <c r="DQ32" s="684"/>
      <c r="DR32" s="684"/>
      <c r="DS32" s="684"/>
      <c r="DT32" s="684"/>
      <c r="DU32" s="684"/>
      <c r="DV32" s="685"/>
      <c r="DW32" s="688" t="s">
        <v>231</v>
      </c>
      <c r="DX32" s="717"/>
      <c r="DY32" s="717"/>
      <c r="DZ32" s="717"/>
      <c r="EA32" s="717"/>
      <c r="EB32" s="717"/>
      <c r="EC32" s="718"/>
    </row>
    <row r="33" spans="2:133" ht="11.25" customHeight="1" x14ac:dyDescent="0.15">
      <c r="B33" s="680" t="s">
        <v>315</v>
      </c>
      <c r="C33" s="681"/>
      <c r="D33" s="681"/>
      <c r="E33" s="681"/>
      <c r="F33" s="681"/>
      <c r="G33" s="681"/>
      <c r="H33" s="681"/>
      <c r="I33" s="681"/>
      <c r="J33" s="681"/>
      <c r="K33" s="681"/>
      <c r="L33" s="681"/>
      <c r="M33" s="681"/>
      <c r="N33" s="681"/>
      <c r="O33" s="681"/>
      <c r="P33" s="681"/>
      <c r="Q33" s="682"/>
      <c r="R33" s="683">
        <v>1036984</v>
      </c>
      <c r="S33" s="684"/>
      <c r="T33" s="684"/>
      <c r="U33" s="684"/>
      <c r="V33" s="684"/>
      <c r="W33" s="684"/>
      <c r="X33" s="684"/>
      <c r="Y33" s="685"/>
      <c r="Z33" s="686">
        <v>3.5</v>
      </c>
      <c r="AA33" s="686"/>
      <c r="AB33" s="686"/>
      <c r="AC33" s="686"/>
      <c r="AD33" s="687" t="s">
        <v>225</v>
      </c>
      <c r="AE33" s="687"/>
      <c r="AF33" s="687"/>
      <c r="AG33" s="687"/>
      <c r="AH33" s="687"/>
      <c r="AI33" s="687"/>
      <c r="AJ33" s="687"/>
      <c r="AK33" s="687"/>
      <c r="AL33" s="688" t="s">
        <v>231</v>
      </c>
      <c r="AM33" s="689"/>
      <c r="AN33" s="689"/>
      <c r="AO33" s="690"/>
      <c r="AP33" s="744"/>
      <c r="AQ33" s="745"/>
      <c r="AR33" s="745"/>
      <c r="AS33" s="745"/>
      <c r="AT33" s="748"/>
      <c r="AU33" s="232"/>
      <c r="AV33" s="232"/>
      <c r="AW33" s="232"/>
      <c r="AX33" s="724" t="s">
        <v>316</v>
      </c>
      <c r="AY33" s="725"/>
      <c r="AZ33" s="725"/>
      <c r="BA33" s="725"/>
      <c r="BB33" s="725"/>
      <c r="BC33" s="725"/>
      <c r="BD33" s="725"/>
      <c r="BE33" s="725"/>
      <c r="BF33" s="726"/>
      <c r="BG33" s="753">
        <v>99.7</v>
      </c>
      <c r="BH33" s="754"/>
      <c r="BI33" s="754"/>
      <c r="BJ33" s="754"/>
      <c r="BK33" s="754"/>
      <c r="BL33" s="754"/>
      <c r="BM33" s="755">
        <v>99.1</v>
      </c>
      <c r="BN33" s="754"/>
      <c r="BO33" s="754"/>
      <c r="BP33" s="754"/>
      <c r="BQ33" s="756"/>
      <c r="BR33" s="753">
        <v>99.7</v>
      </c>
      <c r="BS33" s="754"/>
      <c r="BT33" s="754"/>
      <c r="BU33" s="754"/>
      <c r="BV33" s="754"/>
      <c r="BW33" s="754"/>
      <c r="BX33" s="755">
        <v>98.9</v>
      </c>
      <c r="BY33" s="754"/>
      <c r="BZ33" s="754"/>
      <c r="CA33" s="754"/>
      <c r="CB33" s="756"/>
      <c r="CD33" s="698" t="s">
        <v>317</v>
      </c>
      <c r="CE33" s="699"/>
      <c r="CF33" s="699"/>
      <c r="CG33" s="699"/>
      <c r="CH33" s="699"/>
      <c r="CI33" s="699"/>
      <c r="CJ33" s="699"/>
      <c r="CK33" s="699"/>
      <c r="CL33" s="699"/>
      <c r="CM33" s="699"/>
      <c r="CN33" s="699"/>
      <c r="CO33" s="699"/>
      <c r="CP33" s="699"/>
      <c r="CQ33" s="700"/>
      <c r="CR33" s="683">
        <v>15886122</v>
      </c>
      <c r="CS33" s="719"/>
      <c r="CT33" s="719"/>
      <c r="CU33" s="719"/>
      <c r="CV33" s="719"/>
      <c r="CW33" s="719"/>
      <c r="CX33" s="719"/>
      <c r="CY33" s="720"/>
      <c r="CZ33" s="688">
        <v>57.5</v>
      </c>
      <c r="DA33" s="717"/>
      <c r="DB33" s="717"/>
      <c r="DC33" s="721"/>
      <c r="DD33" s="692">
        <v>12758671</v>
      </c>
      <c r="DE33" s="719"/>
      <c r="DF33" s="719"/>
      <c r="DG33" s="719"/>
      <c r="DH33" s="719"/>
      <c r="DI33" s="719"/>
      <c r="DJ33" s="719"/>
      <c r="DK33" s="720"/>
      <c r="DL33" s="692">
        <v>8185618</v>
      </c>
      <c r="DM33" s="719"/>
      <c r="DN33" s="719"/>
      <c r="DO33" s="719"/>
      <c r="DP33" s="719"/>
      <c r="DQ33" s="719"/>
      <c r="DR33" s="719"/>
      <c r="DS33" s="719"/>
      <c r="DT33" s="719"/>
      <c r="DU33" s="719"/>
      <c r="DV33" s="720"/>
      <c r="DW33" s="688">
        <v>45</v>
      </c>
      <c r="DX33" s="717"/>
      <c r="DY33" s="717"/>
      <c r="DZ33" s="717"/>
      <c r="EA33" s="717"/>
      <c r="EB33" s="717"/>
      <c r="EC33" s="718"/>
    </row>
    <row r="34" spans="2:133" ht="11.25" customHeight="1" x14ac:dyDescent="0.15">
      <c r="B34" s="680" t="s">
        <v>318</v>
      </c>
      <c r="C34" s="681"/>
      <c r="D34" s="681"/>
      <c r="E34" s="681"/>
      <c r="F34" s="681"/>
      <c r="G34" s="681"/>
      <c r="H34" s="681"/>
      <c r="I34" s="681"/>
      <c r="J34" s="681"/>
      <c r="K34" s="681"/>
      <c r="L34" s="681"/>
      <c r="M34" s="681"/>
      <c r="N34" s="681"/>
      <c r="O34" s="681"/>
      <c r="P34" s="681"/>
      <c r="Q34" s="682"/>
      <c r="R34" s="683">
        <v>42399</v>
      </c>
      <c r="S34" s="684"/>
      <c r="T34" s="684"/>
      <c r="U34" s="684"/>
      <c r="V34" s="684"/>
      <c r="W34" s="684"/>
      <c r="X34" s="684"/>
      <c r="Y34" s="685"/>
      <c r="Z34" s="686">
        <v>0.1</v>
      </c>
      <c r="AA34" s="686"/>
      <c r="AB34" s="686"/>
      <c r="AC34" s="686"/>
      <c r="AD34" s="687">
        <v>10804</v>
      </c>
      <c r="AE34" s="687"/>
      <c r="AF34" s="687"/>
      <c r="AG34" s="687"/>
      <c r="AH34" s="687"/>
      <c r="AI34" s="687"/>
      <c r="AJ34" s="687"/>
      <c r="AK34" s="687"/>
      <c r="AL34" s="688">
        <v>0.1</v>
      </c>
      <c r="AM34" s="689"/>
      <c r="AN34" s="689"/>
      <c r="AO34" s="690"/>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98" t="s">
        <v>319</v>
      </c>
      <c r="CE34" s="699"/>
      <c r="CF34" s="699"/>
      <c r="CG34" s="699"/>
      <c r="CH34" s="699"/>
      <c r="CI34" s="699"/>
      <c r="CJ34" s="699"/>
      <c r="CK34" s="699"/>
      <c r="CL34" s="699"/>
      <c r="CM34" s="699"/>
      <c r="CN34" s="699"/>
      <c r="CO34" s="699"/>
      <c r="CP34" s="699"/>
      <c r="CQ34" s="700"/>
      <c r="CR34" s="683">
        <v>5314682</v>
      </c>
      <c r="CS34" s="684"/>
      <c r="CT34" s="684"/>
      <c r="CU34" s="684"/>
      <c r="CV34" s="684"/>
      <c r="CW34" s="684"/>
      <c r="CX34" s="684"/>
      <c r="CY34" s="685"/>
      <c r="CZ34" s="688">
        <v>19.2</v>
      </c>
      <c r="DA34" s="717"/>
      <c r="DB34" s="717"/>
      <c r="DC34" s="721"/>
      <c r="DD34" s="692">
        <v>4242243</v>
      </c>
      <c r="DE34" s="684"/>
      <c r="DF34" s="684"/>
      <c r="DG34" s="684"/>
      <c r="DH34" s="684"/>
      <c r="DI34" s="684"/>
      <c r="DJ34" s="684"/>
      <c r="DK34" s="685"/>
      <c r="DL34" s="692">
        <v>3881278</v>
      </c>
      <c r="DM34" s="684"/>
      <c r="DN34" s="684"/>
      <c r="DO34" s="684"/>
      <c r="DP34" s="684"/>
      <c r="DQ34" s="684"/>
      <c r="DR34" s="684"/>
      <c r="DS34" s="684"/>
      <c r="DT34" s="684"/>
      <c r="DU34" s="684"/>
      <c r="DV34" s="685"/>
      <c r="DW34" s="688">
        <v>21.3</v>
      </c>
      <c r="DX34" s="717"/>
      <c r="DY34" s="717"/>
      <c r="DZ34" s="717"/>
      <c r="EA34" s="717"/>
      <c r="EB34" s="717"/>
      <c r="EC34" s="718"/>
    </row>
    <row r="35" spans="2:133" ht="11.25" customHeight="1" x14ac:dyDescent="0.15">
      <c r="B35" s="680" t="s">
        <v>320</v>
      </c>
      <c r="C35" s="681"/>
      <c r="D35" s="681"/>
      <c r="E35" s="681"/>
      <c r="F35" s="681"/>
      <c r="G35" s="681"/>
      <c r="H35" s="681"/>
      <c r="I35" s="681"/>
      <c r="J35" s="681"/>
      <c r="K35" s="681"/>
      <c r="L35" s="681"/>
      <c r="M35" s="681"/>
      <c r="N35" s="681"/>
      <c r="O35" s="681"/>
      <c r="P35" s="681"/>
      <c r="Q35" s="682"/>
      <c r="R35" s="683">
        <v>8222</v>
      </c>
      <c r="S35" s="684"/>
      <c r="T35" s="684"/>
      <c r="U35" s="684"/>
      <c r="V35" s="684"/>
      <c r="W35" s="684"/>
      <c r="X35" s="684"/>
      <c r="Y35" s="685"/>
      <c r="Z35" s="686">
        <v>0</v>
      </c>
      <c r="AA35" s="686"/>
      <c r="AB35" s="686"/>
      <c r="AC35" s="686"/>
      <c r="AD35" s="687" t="s">
        <v>225</v>
      </c>
      <c r="AE35" s="687"/>
      <c r="AF35" s="687"/>
      <c r="AG35" s="687"/>
      <c r="AH35" s="687"/>
      <c r="AI35" s="687"/>
      <c r="AJ35" s="687"/>
      <c r="AK35" s="687"/>
      <c r="AL35" s="688" t="s">
        <v>225</v>
      </c>
      <c r="AM35" s="689"/>
      <c r="AN35" s="689"/>
      <c r="AO35" s="690"/>
      <c r="AP35" s="235"/>
      <c r="AQ35" s="662" t="s">
        <v>321</v>
      </c>
      <c r="AR35" s="663"/>
      <c r="AS35" s="663"/>
      <c r="AT35" s="663"/>
      <c r="AU35" s="663"/>
      <c r="AV35" s="663"/>
      <c r="AW35" s="663"/>
      <c r="AX35" s="663"/>
      <c r="AY35" s="663"/>
      <c r="AZ35" s="663"/>
      <c r="BA35" s="663"/>
      <c r="BB35" s="663"/>
      <c r="BC35" s="663"/>
      <c r="BD35" s="663"/>
      <c r="BE35" s="663"/>
      <c r="BF35" s="664"/>
      <c r="BG35" s="662" t="s">
        <v>322</v>
      </c>
      <c r="BH35" s="663"/>
      <c r="BI35" s="663"/>
      <c r="BJ35" s="663"/>
      <c r="BK35" s="663"/>
      <c r="BL35" s="663"/>
      <c r="BM35" s="663"/>
      <c r="BN35" s="663"/>
      <c r="BO35" s="663"/>
      <c r="BP35" s="663"/>
      <c r="BQ35" s="663"/>
      <c r="BR35" s="663"/>
      <c r="BS35" s="663"/>
      <c r="BT35" s="663"/>
      <c r="BU35" s="663"/>
      <c r="BV35" s="663"/>
      <c r="BW35" s="663"/>
      <c r="BX35" s="663"/>
      <c r="BY35" s="663"/>
      <c r="BZ35" s="663"/>
      <c r="CA35" s="663"/>
      <c r="CB35" s="664"/>
      <c r="CD35" s="698" t="s">
        <v>323</v>
      </c>
      <c r="CE35" s="699"/>
      <c r="CF35" s="699"/>
      <c r="CG35" s="699"/>
      <c r="CH35" s="699"/>
      <c r="CI35" s="699"/>
      <c r="CJ35" s="699"/>
      <c r="CK35" s="699"/>
      <c r="CL35" s="699"/>
      <c r="CM35" s="699"/>
      <c r="CN35" s="699"/>
      <c r="CO35" s="699"/>
      <c r="CP35" s="699"/>
      <c r="CQ35" s="700"/>
      <c r="CR35" s="683">
        <v>93298</v>
      </c>
      <c r="CS35" s="719"/>
      <c r="CT35" s="719"/>
      <c r="CU35" s="719"/>
      <c r="CV35" s="719"/>
      <c r="CW35" s="719"/>
      <c r="CX35" s="719"/>
      <c r="CY35" s="720"/>
      <c r="CZ35" s="688">
        <v>0.3</v>
      </c>
      <c r="DA35" s="717"/>
      <c r="DB35" s="717"/>
      <c r="DC35" s="721"/>
      <c r="DD35" s="692">
        <v>87793</v>
      </c>
      <c r="DE35" s="719"/>
      <c r="DF35" s="719"/>
      <c r="DG35" s="719"/>
      <c r="DH35" s="719"/>
      <c r="DI35" s="719"/>
      <c r="DJ35" s="719"/>
      <c r="DK35" s="720"/>
      <c r="DL35" s="692">
        <v>87793</v>
      </c>
      <c r="DM35" s="719"/>
      <c r="DN35" s="719"/>
      <c r="DO35" s="719"/>
      <c r="DP35" s="719"/>
      <c r="DQ35" s="719"/>
      <c r="DR35" s="719"/>
      <c r="DS35" s="719"/>
      <c r="DT35" s="719"/>
      <c r="DU35" s="719"/>
      <c r="DV35" s="720"/>
      <c r="DW35" s="688">
        <v>0.5</v>
      </c>
      <c r="DX35" s="717"/>
      <c r="DY35" s="717"/>
      <c r="DZ35" s="717"/>
      <c r="EA35" s="717"/>
      <c r="EB35" s="717"/>
      <c r="EC35" s="718"/>
    </row>
    <row r="36" spans="2:133" ht="11.25" customHeight="1" x14ac:dyDescent="0.15">
      <c r="B36" s="680" t="s">
        <v>324</v>
      </c>
      <c r="C36" s="681"/>
      <c r="D36" s="681"/>
      <c r="E36" s="681"/>
      <c r="F36" s="681"/>
      <c r="G36" s="681"/>
      <c r="H36" s="681"/>
      <c r="I36" s="681"/>
      <c r="J36" s="681"/>
      <c r="K36" s="681"/>
      <c r="L36" s="681"/>
      <c r="M36" s="681"/>
      <c r="N36" s="681"/>
      <c r="O36" s="681"/>
      <c r="P36" s="681"/>
      <c r="Q36" s="682"/>
      <c r="R36" s="683">
        <v>3139191</v>
      </c>
      <c r="S36" s="684"/>
      <c r="T36" s="684"/>
      <c r="U36" s="684"/>
      <c r="V36" s="684"/>
      <c r="W36" s="684"/>
      <c r="X36" s="684"/>
      <c r="Y36" s="685"/>
      <c r="Z36" s="686">
        <v>10.5</v>
      </c>
      <c r="AA36" s="686"/>
      <c r="AB36" s="686"/>
      <c r="AC36" s="686"/>
      <c r="AD36" s="687" t="s">
        <v>225</v>
      </c>
      <c r="AE36" s="687"/>
      <c r="AF36" s="687"/>
      <c r="AG36" s="687"/>
      <c r="AH36" s="687"/>
      <c r="AI36" s="687"/>
      <c r="AJ36" s="687"/>
      <c r="AK36" s="687"/>
      <c r="AL36" s="688" t="s">
        <v>225</v>
      </c>
      <c r="AM36" s="689"/>
      <c r="AN36" s="689"/>
      <c r="AO36" s="690"/>
      <c r="AP36" s="235"/>
      <c r="AQ36" s="757" t="s">
        <v>325</v>
      </c>
      <c r="AR36" s="758"/>
      <c r="AS36" s="758"/>
      <c r="AT36" s="758"/>
      <c r="AU36" s="758"/>
      <c r="AV36" s="758"/>
      <c r="AW36" s="758"/>
      <c r="AX36" s="758"/>
      <c r="AY36" s="759"/>
      <c r="AZ36" s="672">
        <v>2568242</v>
      </c>
      <c r="BA36" s="673"/>
      <c r="BB36" s="673"/>
      <c r="BC36" s="673"/>
      <c r="BD36" s="673"/>
      <c r="BE36" s="673"/>
      <c r="BF36" s="760"/>
      <c r="BG36" s="694" t="s">
        <v>326</v>
      </c>
      <c r="BH36" s="695"/>
      <c r="BI36" s="695"/>
      <c r="BJ36" s="695"/>
      <c r="BK36" s="695"/>
      <c r="BL36" s="695"/>
      <c r="BM36" s="695"/>
      <c r="BN36" s="695"/>
      <c r="BO36" s="695"/>
      <c r="BP36" s="695"/>
      <c r="BQ36" s="695"/>
      <c r="BR36" s="695"/>
      <c r="BS36" s="695"/>
      <c r="BT36" s="695"/>
      <c r="BU36" s="696"/>
      <c r="BV36" s="672">
        <v>125952</v>
      </c>
      <c r="BW36" s="673"/>
      <c r="BX36" s="673"/>
      <c r="BY36" s="673"/>
      <c r="BZ36" s="673"/>
      <c r="CA36" s="673"/>
      <c r="CB36" s="760"/>
      <c r="CD36" s="698" t="s">
        <v>327</v>
      </c>
      <c r="CE36" s="699"/>
      <c r="CF36" s="699"/>
      <c r="CG36" s="699"/>
      <c r="CH36" s="699"/>
      <c r="CI36" s="699"/>
      <c r="CJ36" s="699"/>
      <c r="CK36" s="699"/>
      <c r="CL36" s="699"/>
      <c r="CM36" s="699"/>
      <c r="CN36" s="699"/>
      <c r="CO36" s="699"/>
      <c r="CP36" s="699"/>
      <c r="CQ36" s="700"/>
      <c r="CR36" s="683">
        <v>3841646</v>
      </c>
      <c r="CS36" s="684"/>
      <c r="CT36" s="684"/>
      <c r="CU36" s="684"/>
      <c r="CV36" s="684"/>
      <c r="CW36" s="684"/>
      <c r="CX36" s="684"/>
      <c r="CY36" s="685"/>
      <c r="CZ36" s="688">
        <v>13.9</v>
      </c>
      <c r="DA36" s="717"/>
      <c r="DB36" s="717"/>
      <c r="DC36" s="721"/>
      <c r="DD36" s="692">
        <v>3646304</v>
      </c>
      <c r="DE36" s="684"/>
      <c r="DF36" s="684"/>
      <c r="DG36" s="684"/>
      <c r="DH36" s="684"/>
      <c r="DI36" s="684"/>
      <c r="DJ36" s="684"/>
      <c r="DK36" s="685"/>
      <c r="DL36" s="692">
        <v>3534374</v>
      </c>
      <c r="DM36" s="684"/>
      <c r="DN36" s="684"/>
      <c r="DO36" s="684"/>
      <c r="DP36" s="684"/>
      <c r="DQ36" s="684"/>
      <c r="DR36" s="684"/>
      <c r="DS36" s="684"/>
      <c r="DT36" s="684"/>
      <c r="DU36" s="684"/>
      <c r="DV36" s="685"/>
      <c r="DW36" s="688">
        <v>19.399999999999999</v>
      </c>
      <c r="DX36" s="717"/>
      <c r="DY36" s="717"/>
      <c r="DZ36" s="717"/>
      <c r="EA36" s="717"/>
      <c r="EB36" s="717"/>
      <c r="EC36" s="718"/>
    </row>
    <row r="37" spans="2:133" ht="11.25" customHeight="1" x14ac:dyDescent="0.15">
      <c r="B37" s="680" t="s">
        <v>328</v>
      </c>
      <c r="C37" s="681"/>
      <c r="D37" s="681"/>
      <c r="E37" s="681"/>
      <c r="F37" s="681"/>
      <c r="G37" s="681"/>
      <c r="H37" s="681"/>
      <c r="I37" s="681"/>
      <c r="J37" s="681"/>
      <c r="K37" s="681"/>
      <c r="L37" s="681"/>
      <c r="M37" s="681"/>
      <c r="N37" s="681"/>
      <c r="O37" s="681"/>
      <c r="P37" s="681"/>
      <c r="Q37" s="682"/>
      <c r="R37" s="683">
        <v>2906115</v>
      </c>
      <c r="S37" s="684"/>
      <c r="T37" s="684"/>
      <c r="U37" s="684"/>
      <c r="V37" s="684"/>
      <c r="W37" s="684"/>
      <c r="X37" s="684"/>
      <c r="Y37" s="685"/>
      <c r="Z37" s="686">
        <v>9.6999999999999993</v>
      </c>
      <c r="AA37" s="686"/>
      <c r="AB37" s="686"/>
      <c r="AC37" s="686"/>
      <c r="AD37" s="687" t="s">
        <v>225</v>
      </c>
      <c r="AE37" s="687"/>
      <c r="AF37" s="687"/>
      <c r="AG37" s="687"/>
      <c r="AH37" s="687"/>
      <c r="AI37" s="687"/>
      <c r="AJ37" s="687"/>
      <c r="AK37" s="687"/>
      <c r="AL37" s="688" t="s">
        <v>225</v>
      </c>
      <c r="AM37" s="689"/>
      <c r="AN37" s="689"/>
      <c r="AO37" s="690"/>
      <c r="AQ37" s="761" t="s">
        <v>329</v>
      </c>
      <c r="AR37" s="762"/>
      <c r="AS37" s="762"/>
      <c r="AT37" s="762"/>
      <c r="AU37" s="762"/>
      <c r="AV37" s="762"/>
      <c r="AW37" s="762"/>
      <c r="AX37" s="762"/>
      <c r="AY37" s="763"/>
      <c r="AZ37" s="683">
        <v>1067664</v>
      </c>
      <c r="BA37" s="684"/>
      <c r="BB37" s="684"/>
      <c r="BC37" s="684"/>
      <c r="BD37" s="719"/>
      <c r="BE37" s="719"/>
      <c r="BF37" s="750"/>
      <c r="BG37" s="698" t="s">
        <v>330</v>
      </c>
      <c r="BH37" s="699"/>
      <c r="BI37" s="699"/>
      <c r="BJ37" s="699"/>
      <c r="BK37" s="699"/>
      <c r="BL37" s="699"/>
      <c r="BM37" s="699"/>
      <c r="BN37" s="699"/>
      <c r="BO37" s="699"/>
      <c r="BP37" s="699"/>
      <c r="BQ37" s="699"/>
      <c r="BR37" s="699"/>
      <c r="BS37" s="699"/>
      <c r="BT37" s="699"/>
      <c r="BU37" s="700"/>
      <c r="BV37" s="683">
        <v>125952</v>
      </c>
      <c r="BW37" s="684"/>
      <c r="BX37" s="684"/>
      <c r="BY37" s="684"/>
      <c r="BZ37" s="684"/>
      <c r="CA37" s="684"/>
      <c r="CB37" s="693"/>
      <c r="CD37" s="698" t="s">
        <v>331</v>
      </c>
      <c r="CE37" s="699"/>
      <c r="CF37" s="699"/>
      <c r="CG37" s="699"/>
      <c r="CH37" s="699"/>
      <c r="CI37" s="699"/>
      <c r="CJ37" s="699"/>
      <c r="CK37" s="699"/>
      <c r="CL37" s="699"/>
      <c r="CM37" s="699"/>
      <c r="CN37" s="699"/>
      <c r="CO37" s="699"/>
      <c r="CP37" s="699"/>
      <c r="CQ37" s="700"/>
      <c r="CR37" s="683">
        <v>997509</v>
      </c>
      <c r="CS37" s="719"/>
      <c r="CT37" s="719"/>
      <c r="CU37" s="719"/>
      <c r="CV37" s="719"/>
      <c r="CW37" s="719"/>
      <c r="CX37" s="719"/>
      <c r="CY37" s="720"/>
      <c r="CZ37" s="688">
        <v>3.6</v>
      </c>
      <c r="DA37" s="717"/>
      <c r="DB37" s="717"/>
      <c r="DC37" s="721"/>
      <c r="DD37" s="692">
        <v>997509</v>
      </c>
      <c r="DE37" s="719"/>
      <c r="DF37" s="719"/>
      <c r="DG37" s="719"/>
      <c r="DH37" s="719"/>
      <c r="DI37" s="719"/>
      <c r="DJ37" s="719"/>
      <c r="DK37" s="720"/>
      <c r="DL37" s="692">
        <v>997509</v>
      </c>
      <c r="DM37" s="719"/>
      <c r="DN37" s="719"/>
      <c r="DO37" s="719"/>
      <c r="DP37" s="719"/>
      <c r="DQ37" s="719"/>
      <c r="DR37" s="719"/>
      <c r="DS37" s="719"/>
      <c r="DT37" s="719"/>
      <c r="DU37" s="719"/>
      <c r="DV37" s="720"/>
      <c r="DW37" s="688">
        <v>5.5</v>
      </c>
      <c r="DX37" s="717"/>
      <c r="DY37" s="717"/>
      <c r="DZ37" s="717"/>
      <c r="EA37" s="717"/>
      <c r="EB37" s="717"/>
      <c r="EC37" s="718"/>
    </row>
    <row r="38" spans="2:133" ht="11.25" customHeight="1" x14ac:dyDescent="0.15">
      <c r="B38" s="680" t="s">
        <v>332</v>
      </c>
      <c r="C38" s="681"/>
      <c r="D38" s="681"/>
      <c r="E38" s="681"/>
      <c r="F38" s="681"/>
      <c r="G38" s="681"/>
      <c r="H38" s="681"/>
      <c r="I38" s="681"/>
      <c r="J38" s="681"/>
      <c r="K38" s="681"/>
      <c r="L38" s="681"/>
      <c r="M38" s="681"/>
      <c r="N38" s="681"/>
      <c r="O38" s="681"/>
      <c r="P38" s="681"/>
      <c r="Q38" s="682"/>
      <c r="R38" s="683">
        <v>692862</v>
      </c>
      <c r="S38" s="684"/>
      <c r="T38" s="684"/>
      <c r="U38" s="684"/>
      <c r="V38" s="684"/>
      <c r="W38" s="684"/>
      <c r="X38" s="684"/>
      <c r="Y38" s="685"/>
      <c r="Z38" s="686">
        <v>2.2999999999999998</v>
      </c>
      <c r="AA38" s="686"/>
      <c r="AB38" s="686"/>
      <c r="AC38" s="686"/>
      <c r="AD38" s="687">
        <v>411</v>
      </c>
      <c r="AE38" s="687"/>
      <c r="AF38" s="687"/>
      <c r="AG38" s="687"/>
      <c r="AH38" s="687"/>
      <c r="AI38" s="687"/>
      <c r="AJ38" s="687"/>
      <c r="AK38" s="687"/>
      <c r="AL38" s="688">
        <v>0</v>
      </c>
      <c r="AM38" s="689"/>
      <c r="AN38" s="689"/>
      <c r="AO38" s="690"/>
      <c r="AQ38" s="761" t="s">
        <v>333</v>
      </c>
      <c r="AR38" s="762"/>
      <c r="AS38" s="762"/>
      <c r="AT38" s="762"/>
      <c r="AU38" s="762"/>
      <c r="AV38" s="762"/>
      <c r="AW38" s="762"/>
      <c r="AX38" s="762"/>
      <c r="AY38" s="763"/>
      <c r="AZ38" s="683">
        <v>642763</v>
      </c>
      <c r="BA38" s="684"/>
      <c r="BB38" s="684"/>
      <c r="BC38" s="684"/>
      <c r="BD38" s="719"/>
      <c r="BE38" s="719"/>
      <c r="BF38" s="750"/>
      <c r="BG38" s="698" t="s">
        <v>334</v>
      </c>
      <c r="BH38" s="699"/>
      <c r="BI38" s="699"/>
      <c r="BJ38" s="699"/>
      <c r="BK38" s="699"/>
      <c r="BL38" s="699"/>
      <c r="BM38" s="699"/>
      <c r="BN38" s="699"/>
      <c r="BO38" s="699"/>
      <c r="BP38" s="699"/>
      <c r="BQ38" s="699"/>
      <c r="BR38" s="699"/>
      <c r="BS38" s="699"/>
      <c r="BT38" s="699"/>
      <c r="BU38" s="700"/>
      <c r="BV38" s="683">
        <v>5588</v>
      </c>
      <c r="BW38" s="684"/>
      <c r="BX38" s="684"/>
      <c r="BY38" s="684"/>
      <c r="BZ38" s="684"/>
      <c r="CA38" s="684"/>
      <c r="CB38" s="693"/>
      <c r="CD38" s="698" t="s">
        <v>335</v>
      </c>
      <c r="CE38" s="699"/>
      <c r="CF38" s="699"/>
      <c r="CG38" s="699"/>
      <c r="CH38" s="699"/>
      <c r="CI38" s="699"/>
      <c r="CJ38" s="699"/>
      <c r="CK38" s="699"/>
      <c r="CL38" s="699"/>
      <c r="CM38" s="699"/>
      <c r="CN38" s="699"/>
      <c r="CO38" s="699"/>
      <c r="CP38" s="699"/>
      <c r="CQ38" s="700"/>
      <c r="CR38" s="683">
        <v>854965</v>
      </c>
      <c r="CS38" s="684"/>
      <c r="CT38" s="684"/>
      <c r="CU38" s="684"/>
      <c r="CV38" s="684"/>
      <c r="CW38" s="684"/>
      <c r="CX38" s="684"/>
      <c r="CY38" s="685"/>
      <c r="CZ38" s="688">
        <v>3.1</v>
      </c>
      <c r="DA38" s="717"/>
      <c r="DB38" s="717"/>
      <c r="DC38" s="721"/>
      <c r="DD38" s="692">
        <v>682190</v>
      </c>
      <c r="DE38" s="684"/>
      <c r="DF38" s="684"/>
      <c r="DG38" s="684"/>
      <c r="DH38" s="684"/>
      <c r="DI38" s="684"/>
      <c r="DJ38" s="684"/>
      <c r="DK38" s="685"/>
      <c r="DL38" s="692">
        <v>682173</v>
      </c>
      <c r="DM38" s="684"/>
      <c r="DN38" s="684"/>
      <c r="DO38" s="684"/>
      <c r="DP38" s="684"/>
      <c r="DQ38" s="684"/>
      <c r="DR38" s="684"/>
      <c r="DS38" s="684"/>
      <c r="DT38" s="684"/>
      <c r="DU38" s="684"/>
      <c r="DV38" s="685"/>
      <c r="DW38" s="688">
        <v>3.7</v>
      </c>
      <c r="DX38" s="717"/>
      <c r="DY38" s="717"/>
      <c r="DZ38" s="717"/>
      <c r="EA38" s="717"/>
      <c r="EB38" s="717"/>
      <c r="EC38" s="718"/>
    </row>
    <row r="39" spans="2:133" ht="11.25" customHeight="1" x14ac:dyDescent="0.15">
      <c r="B39" s="680" t="s">
        <v>336</v>
      </c>
      <c r="C39" s="681"/>
      <c r="D39" s="681"/>
      <c r="E39" s="681"/>
      <c r="F39" s="681"/>
      <c r="G39" s="681"/>
      <c r="H39" s="681"/>
      <c r="I39" s="681"/>
      <c r="J39" s="681"/>
      <c r="K39" s="681"/>
      <c r="L39" s="681"/>
      <c r="M39" s="681"/>
      <c r="N39" s="681"/>
      <c r="O39" s="681"/>
      <c r="P39" s="681"/>
      <c r="Q39" s="682"/>
      <c r="R39" s="683">
        <v>364500</v>
      </c>
      <c r="S39" s="684"/>
      <c r="T39" s="684"/>
      <c r="U39" s="684"/>
      <c r="V39" s="684"/>
      <c r="W39" s="684"/>
      <c r="X39" s="684"/>
      <c r="Y39" s="685"/>
      <c r="Z39" s="686">
        <v>1.2</v>
      </c>
      <c r="AA39" s="686"/>
      <c r="AB39" s="686"/>
      <c r="AC39" s="686"/>
      <c r="AD39" s="687" t="s">
        <v>231</v>
      </c>
      <c r="AE39" s="687"/>
      <c r="AF39" s="687"/>
      <c r="AG39" s="687"/>
      <c r="AH39" s="687"/>
      <c r="AI39" s="687"/>
      <c r="AJ39" s="687"/>
      <c r="AK39" s="687"/>
      <c r="AL39" s="688" t="s">
        <v>225</v>
      </c>
      <c r="AM39" s="689"/>
      <c r="AN39" s="689"/>
      <c r="AO39" s="690"/>
      <c r="AQ39" s="761" t="s">
        <v>337</v>
      </c>
      <c r="AR39" s="762"/>
      <c r="AS39" s="762"/>
      <c r="AT39" s="762"/>
      <c r="AU39" s="762"/>
      <c r="AV39" s="762"/>
      <c r="AW39" s="762"/>
      <c r="AX39" s="762"/>
      <c r="AY39" s="763"/>
      <c r="AZ39" s="683">
        <v>14752</v>
      </c>
      <c r="BA39" s="684"/>
      <c r="BB39" s="684"/>
      <c r="BC39" s="684"/>
      <c r="BD39" s="719"/>
      <c r="BE39" s="719"/>
      <c r="BF39" s="750"/>
      <c r="BG39" s="698" t="s">
        <v>338</v>
      </c>
      <c r="BH39" s="699"/>
      <c r="BI39" s="699"/>
      <c r="BJ39" s="699"/>
      <c r="BK39" s="699"/>
      <c r="BL39" s="699"/>
      <c r="BM39" s="699"/>
      <c r="BN39" s="699"/>
      <c r="BO39" s="699"/>
      <c r="BP39" s="699"/>
      <c r="BQ39" s="699"/>
      <c r="BR39" s="699"/>
      <c r="BS39" s="699"/>
      <c r="BT39" s="699"/>
      <c r="BU39" s="700"/>
      <c r="BV39" s="683">
        <v>9007</v>
      </c>
      <c r="BW39" s="684"/>
      <c r="BX39" s="684"/>
      <c r="BY39" s="684"/>
      <c r="BZ39" s="684"/>
      <c r="CA39" s="684"/>
      <c r="CB39" s="693"/>
      <c r="CD39" s="698" t="s">
        <v>339</v>
      </c>
      <c r="CE39" s="699"/>
      <c r="CF39" s="699"/>
      <c r="CG39" s="699"/>
      <c r="CH39" s="699"/>
      <c r="CI39" s="699"/>
      <c r="CJ39" s="699"/>
      <c r="CK39" s="699"/>
      <c r="CL39" s="699"/>
      <c r="CM39" s="699"/>
      <c r="CN39" s="699"/>
      <c r="CO39" s="699"/>
      <c r="CP39" s="699"/>
      <c r="CQ39" s="700"/>
      <c r="CR39" s="683">
        <v>4957786</v>
      </c>
      <c r="CS39" s="719"/>
      <c r="CT39" s="719"/>
      <c r="CU39" s="719"/>
      <c r="CV39" s="719"/>
      <c r="CW39" s="719"/>
      <c r="CX39" s="719"/>
      <c r="CY39" s="720"/>
      <c r="CZ39" s="688">
        <v>17.899999999999999</v>
      </c>
      <c r="DA39" s="717"/>
      <c r="DB39" s="717"/>
      <c r="DC39" s="721"/>
      <c r="DD39" s="692">
        <v>3484396</v>
      </c>
      <c r="DE39" s="719"/>
      <c r="DF39" s="719"/>
      <c r="DG39" s="719"/>
      <c r="DH39" s="719"/>
      <c r="DI39" s="719"/>
      <c r="DJ39" s="719"/>
      <c r="DK39" s="720"/>
      <c r="DL39" s="692" t="s">
        <v>225</v>
      </c>
      <c r="DM39" s="719"/>
      <c r="DN39" s="719"/>
      <c r="DO39" s="719"/>
      <c r="DP39" s="719"/>
      <c r="DQ39" s="719"/>
      <c r="DR39" s="719"/>
      <c r="DS39" s="719"/>
      <c r="DT39" s="719"/>
      <c r="DU39" s="719"/>
      <c r="DV39" s="720"/>
      <c r="DW39" s="688" t="s">
        <v>225</v>
      </c>
      <c r="DX39" s="717"/>
      <c r="DY39" s="717"/>
      <c r="DZ39" s="717"/>
      <c r="EA39" s="717"/>
      <c r="EB39" s="717"/>
      <c r="EC39" s="718"/>
    </row>
    <row r="40" spans="2:133" ht="11.25" customHeight="1" x14ac:dyDescent="0.15">
      <c r="B40" s="680" t="s">
        <v>340</v>
      </c>
      <c r="C40" s="681"/>
      <c r="D40" s="681"/>
      <c r="E40" s="681"/>
      <c r="F40" s="681"/>
      <c r="G40" s="681"/>
      <c r="H40" s="681"/>
      <c r="I40" s="681"/>
      <c r="J40" s="681"/>
      <c r="K40" s="681"/>
      <c r="L40" s="681"/>
      <c r="M40" s="681"/>
      <c r="N40" s="681"/>
      <c r="O40" s="681"/>
      <c r="P40" s="681"/>
      <c r="Q40" s="682"/>
      <c r="R40" s="683" t="s">
        <v>231</v>
      </c>
      <c r="S40" s="684"/>
      <c r="T40" s="684"/>
      <c r="U40" s="684"/>
      <c r="V40" s="684"/>
      <c r="W40" s="684"/>
      <c r="X40" s="684"/>
      <c r="Y40" s="685"/>
      <c r="Z40" s="686" t="s">
        <v>225</v>
      </c>
      <c r="AA40" s="686"/>
      <c r="AB40" s="686"/>
      <c r="AC40" s="686"/>
      <c r="AD40" s="687" t="s">
        <v>225</v>
      </c>
      <c r="AE40" s="687"/>
      <c r="AF40" s="687"/>
      <c r="AG40" s="687"/>
      <c r="AH40" s="687"/>
      <c r="AI40" s="687"/>
      <c r="AJ40" s="687"/>
      <c r="AK40" s="687"/>
      <c r="AL40" s="688" t="s">
        <v>231</v>
      </c>
      <c r="AM40" s="689"/>
      <c r="AN40" s="689"/>
      <c r="AO40" s="690"/>
      <c r="AQ40" s="761" t="s">
        <v>341</v>
      </c>
      <c r="AR40" s="762"/>
      <c r="AS40" s="762"/>
      <c r="AT40" s="762"/>
      <c r="AU40" s="762"/>
      <c r="AV40" s="762"/>
      <c r="AW40" s="762"/>
      <c r="AX40" s="762"/>
      <c r="AY40" s="763"/>
      <c r="AZ40" s="683">
        <v>2850</v>
      </c>
      <c r="BA40" s="684"/>
      <c r="BB40" s="684"/>
      <c r="BC40" s="684"/>
      <c r="BD40" s="719"/>
      <c r="BE40" s="719"/>
      <c r="BF40" s="750"/>
      <c r="BG40" s="764" t="s">
        <v>342</v>
      </c>
      <c r="BH40" s="765"/>
      <c r="BI40" s="765"/>
      <c r="BJ40" s="765"/>
      <c r="BK40" s="765"/>
      <c r="BL40" s="236"/>
      <c r="BM40" s="699" t="s">
        <v>343</v>
      </c>
      <c r="BN40" s="699"/>
      <c r="BO40" s="699"/>
      <c r="BP40" s="699"/>
      <c r="BQ40" s="699"/>
      <c r="BR40" s="699"/>
      <c r="BS40" s="699"/>
      <c r="BT40" s="699"/>
      <c r="BU40" s="700"/>
      <c r="BV40" s="683">
        <v>106</v>
      </c>
      <c r="BW40" s="684"/>
      <c r="BX40" s="684"/>
      <c r="BY40" s="684"/>
      <c r="BZ40" s="684"/>
      <c r="CA40" s="684"/>
      <c r="CB40" s="693"/>
      <c r="CD40" s="698" t="s">
        <v>344</v>
      </c>
      <c r="CE40" s="699"/>
      <c r="CF40" s="699"/>
      <c r="CG40" s="699"/>
      <c r="CH40" s="699"/>
      <c r="CI40" s="699"/>
      <c r="CJ40" s="699"/>
      <c r="CK40" s="699"/>
      <c r="CL40" s="699"/>
      <c r="CM40" s="699"/>
      <c r="CN40" s="699"/>
      <c r="CO40" s="699"/>
      <c r="CP40" s="699"/>
      <c r="CQ40" s="700"/>
      <c r="CR40" s="683">
        <v>823745</v>
      </c>
      <c r="CS40" s="684"/>
      <c r="CT40" s="684"/>
      <c r="CU40" s="684"/>
      <c r="CV40" s="684"/>
      <c r="CW40" s="684"/>
      <c r="CX40" s="684"/>
      <c r="CY40" s="685"/>
      <c r="CZ40" s="688">
        <v>3</v>
      </c>
      <c r="DA40" s="717"/>
      <c r="DB40" s="717"/>
      <c r="DC40" s="721"/>
      <c r="DD40" s="692">
        <v>615745</v>
      </c>
      <c r="DE40" s="684"/>
      <c r="DF40" s="684"/>
      <c r="DG40" s="684"/>
      <c r="DH40" s="684"/>
      <c r="DI40" s="684"/>
      <c r="DJ40" s="684"/>
      <c r="DK40" s="685"/>
      <c r="DL40" s="692" t="s">
        <v>231</v>
      </c>
      <c r="DM40" s="684"/>
      <c r="DN40" s="684"/>
      <c r="DO40" s="684"/>
      <c r="DP40" s="684"/>
      <c r="DQ40" s="684"/>
      <c r="DR40" s="684"/>
      <c r="DS40" s="684"/>
      <c r="DT40" s="684"/>
      <c r="DU40" s="684"/>
      <c r="DV40" s="685"/>
      <c r="DW40" s="688" t="s">
        <v>225</v>
      </c>
      <c r="DX40" s="717"/>
      <c r="DY40" s="717"/>
      <c r="DZ40" s="717"/>
      <c r="EA40" s="717"/>
      <c r="EB40" s="717"/>
      <c r="EC40" s="718"/>
    </row>
    <row r="41" spans="2:133" ht="11.25" customHeight="1" x14ac:dyDescent="0.15">
      <c r="B41" s="680" t="s">
        <v>345</v>
      </c>
      <c r="C41" s="681"/>
      <c r="D41" s="681"/>
      <c r="E41" s="681"/>
      <c r="F41" s="681"/>
      <c r="G41" s="681"/>
      <c r="H41" s="681"/>
      <c r="I41" s="681"/>
      <c r="J41" s="681"/>
      <c r="K41" s="681"/>
      <c r="L41" s="681"/>
      <c r="M41" s="681"/>
      <c r="N41" s="681"/>
      <c r="O41" s="681"/>
      <c r="P41" s="681"/>
      <c r="Q41" s="682"/>
      <c r="R41" s="683" t="s">
        <v>225</v>
      </c>
      <c r="S41" s="684"/>
      <c r="T41" s="684"/>
      <c r="U41" s="684"/>
      <c r="V41" s="684"/>
      <c r="W41" s="684"/>
      <c r="X41" s="684"/>
      <c r="Y41" s="685"/>
      <c r="Z41" s="686" t="s">
        <v>225</v>
      </c>
      <c r="AA41" s="686"/>
      <c r="AB41" s="686"/>
      <c r="AC41" s="686"/>
      <c r="AD41" s="687" t="s">
        <v>231</v>
      </c>
      <c r="AE41" s="687"/>
      <c r="AF41" s="687"/>
      <c r="AG41" s="687"/>
      <c r="AH41" s="687"/>
      <c r="AI41" s="687"/>
      <c r="AJ41" s="687"/>
      <c r="AK41" s="687"/>
      <c r="AL41" s="688" t="s">
        <v>231</v>
      </c>
      <c r="AM41" s="689"/>
      <c r="AN41" s="689"/>
      <c r="AO41" s="690"/>
      <c r="AQ41" s="761" t="s">
        <v>346</v>
      </c>
      <c r="AR41" s="762"/>
      <c r="AS41" s="762"/>
      <c r="AT41" s="762"/>
      <c r="AU41" s="762"/>
      <c r="AV41" s="762"/>
      <c r="AW41" s="762"/>
      <c r="AX41" s="762"/>
      <c r="AY41" s="763"/>
      <c r="AZ41" s="683">
        <v>375304</v>
      </c>
      <c r="BA41" s="684"/>
      <c r="BB41" s="684"/>
      <c r="BC41" s="684"/>
      <c r="BD41" s="719"/>
      <c r="BE41" s="719"/>
      <c r="BF41" s="750"/>
      <c r="BG41" s="764"/>
      <c r="BH41" s="765"/>
      <c r="BI41" s="765"/>
      <c r="BJ41" s="765"/>
      <c r="BK41" s="765"/>
      <c r="BL41" s="236"/>
      <c r="BM41" s="699" t="s">
        <v>347</v>
      </c>
      <c r="BN41" s="699"/>
      <c r="BO41" s="699"/>
      <c r="BP41" s="699"/>
      <c r="BQ41" s="699"/>
      <c r="BR41" s="699"/>
      <c r="BS41" s="699"/>
      <c r="BT41" s="699"/>
      <c r="BU41" s="700"/>
      <c r="BV41" s="683" t="s">
        <v>225</v>
      </c>
      <c r="BW41" s="684"/>
      <c r="BX41" s="684"/>
      <c r="BY41" s="684"/>
      <c r="BZ41" s="684"/>
      <c r="CA41" s="684"/>
      <c r="CB41" s="693"/>
      <c r="CD41" s="698" t="s">
        <v>348</v>
      </c>
      <c r="CE41" s="699"/>
      <c r="CF41" s="699"/>
      <c r="CG41" s="699"/>
      <c r="CH41" s="699"/>
      <c r="CI41" s="699"/>
      <c r="CJ41" s="699"/>
      <c r="CK41" s="699"/>
      <c r="CL41" s="699"/>
      <c r="CM41" s="699"/>
      <c r="CN41" s="699"/>
      <c r="CO41" s="699"/>
      <c r="CP41" s="699"/>
      <c r="CQ41" s="700"/>
      <c r="CR41" s="683" t="s">
        <v>225</v>
      </c>
      <c r="CS41" s="719"/>
      <c r="CT41" s="719"/>
      <c r="CU41" s="719"/>
      <c r="CV41" s="719"/>
      <c r="CW41" s="719"/>
      <c r="CX41" s="719"/>
      <c r="CY41" s="720"/>
      <c r="CZ41" s="688" t="s">
        <v>225</v>
      </c>
      <c r="DA41" s="717"/>
      <c r="DB41" s="717"/>
      <c r="DC41" s="721"/>
      <c r="DD41" s="692" t="s">
        <v>225</v>
      </c>
      <c r="DE41" s="719"/>
      <c r="DF41" s="719"/>
      <c r="DG41" s="719"/>
      <c r="DH41" s="719"/>
      <c r="DI41" s="719"/>
      <c r="DJ41" s="719"/>
      <c r="DK41" s="720"/>
      <c r="DL41" s="770"/>
      <c r="DM41" s="771"/>
      <c r="DN41" s="771"/>
      <c r="DO41" s="771"/>
      <c r="DP41" s="771"/>
      <c r="DQ41" s="771"/>
      <c r="DR41" s="771"/>
      <c r="DS41" s="771"/>
      <c r="DT41" s="771"/>
      <c r="DU41" s="771"/>
      <c r="DV41" s="772"/>
      <c r="DW41" s="773"/>
      <c r="DX41" s="774"/>
      <c r="DY41" s="774"/>
      <c r="DZ41" s="774"/>
      <c r="EA41" s="774"/>
      <c r="EB41" s="774"/>
      <c r="EC41" s="775"/>
    </row>
    <row r="42" spans="2:133" ht="11.25" customHeight="1" x14ac:dyDescent="0.15">
      <c r="B42" s="724" t="s">
        <v>349</v>
      </c>
      <c r="C42" s="725"/>
      <c r="D42" s="725"/>
      <c r="E42" s="725"/>
      <c r="F42" s="725"/>
      <c r="G42" s="725"/>
      <c r="H42" s="725"/>
      <c r="I42" s="725"/>
      <c r="J42" s="725"/>
      <c r="K42" s="725"/>
      <c r="L42" s="725"/>
      <c r="M42" s="725"/>
      <c r="N42" s="725"/>
      <c r="O42" s="725"/>
      <c r="P42" s="725"/>
      <c r="Q42" s="726"/>
      <c r="R42" s="768">
        <v>29917390</v>
      </c>
      <c r="S42" s="769"/>
      <c r="T42" s="769"/>
      <c r="U42" s="769"/>
      <c r="V42" s="769"/>
      <c r="W42" s="769"/>
      <c r="X42" s="769"/>
      <c r="Y42" s="777"/>
      <c r="Z42" s="778">
        <v>100</v>
      </c>
      <c r="AA42" s="778"/>
      <c r="AB42" s="778"/>
      <c r="AC42" s="778"/>
      <c r="AD42" s="779">
        <v>18206110</v>
      </c>
      <c r="AE42" s="779"/>
      <c r="AF42" s="779"/>
      <c r="AG42" s="779"/>
      <c r="AH42" s="779"/>
      <c r="AI42" s="779"/>
      <c r="AJ42" s="779"/>
      <c r="AK42" s="779"/>
      <c r="AL42" s="780">
        <v>100</v>
      </c>
      <c r="AM42" s="755"/>
      <c r="AN42" s="755"/>
      <c r="AO42" s="781"/>
      <c r="AQ42" s="782" t="s">
        <v>350</v>
      </c>
      <c r="AR42" s="783"/>
      <c r="AS42" s="783"/>
      <c r="AT42" s="783"/>
      <c r="AU42" s="783"/>
      <c r="AV42" s="783"/>
      <c r="AW42" s="783"/>
      <c r="AX42" s="783"/>
      <c r="AY42" s="784"/>
      <c r="AZ42" s="768">
        <v>464909</v>
      </c>
      <c r="BA42" s="769"/>
      <c r="BB42" s="769"/>
      <c r="BC42" s="769"/>
      <c r="BD42" s="754"/>
      <c r="BE42" s="754"/>
      <c r="BF42" s="756"/>
      <c r="BG42" s="766"/>
      <c r="BH42" s="767"/>
      <c r="BI42" s="767"/>
      <c r="BJ42" s="767"/>
      <c r="BK42" s="767"/>
      <c r="BL42" s="237"/>
      <c r="BM42" s="709" t="s">
        <v>351</v>
      </c>
      <c r="BN42" s="709"/>
      <c r="BO42" s="709"/>
      <c r="BP42" s="709"/>
      <c r="BQ42" s="709"/>
      <c r="BR42" s="709"/>
      <c r="BS42" s="709"/>
      <c r="BT42" s="709"/>
      <c r="BU42" s="710"/>
      <c r="BV42" s="768">
        <v>308</v>
      </c>
      <c r="BW42" s="769"/>
      <c r="BX42" s="769"/>
      <c r="BY42" s="769"/>
      <c r="BZ42" s="769"/>
      <c r="CA42" s="769"/>
      <c r="CB42" s="776"/>
      <c r="CD42" s="680" t="s">
        <v>352</v>
      </c>
      <c r="CE42" s="681"/>
      <c r="CF42" s="681"/>
      <c r="CG42" s="681"/>
      <c r="CH42" s="681"/>
      <c r="CI42" s="681"/>
      <c r="CJ42" s="681"/>
      <c r="CK42" s="681"/>
      <c r="CL42" s="681"/>
      <c r="CM42" s="681"/>
      <c r="CN42" s="681"/>
      <c r="CO42" s="681"/>
      <c r="CP42" s="681"/>
      <c r="CQ42" s="682"/>
      <c r="CR42" s="683">
        <v>4010572</v>
      </c>
      <c r="CS42" s="684"/>
      <c r="CT42" s="684"/>
      <c r="CU42" s="684"/>
      <c r="CV42" s="684"/>
      <c r="CW42" s="684"/>
      <c r="CX42" s="684"/>
      <c r="CY42" s="685"/>
      <c r="CZ42" s="688">
        <v>14.5</v>
      </c>
      <c r="DA42" s="689"/>
      <c r="DB42" s="689"/>
      <c r="DC42" s="701"/>
      <c r="DD42" s="692">
        <v>2633807</v>
      </c>
      <c r="DE42" s="684"/>
      <c r="DF42" s="684"/>
      <c r="DG42" s="684"/>
      <c r="DH42" s="684"/>
      <c r="DI42" s="684"/>
      <c r="DJ42" s="684"/>
      <c r="DK42" s="685"/>
      <c r="DL42" s="770"/>
      <c r="DM42" s="771"/>
      <c r="DN42" s="771"/>
      <c r="DO42" s="771"/>
      <c r="DP42" s="771"/>
      <c r="DQ42" s="771"/>
      <c r="DR42" s="771"/>
      <c r="DS42" s="771"/>
      <c r="DT42" s="771"/>
      <c r="DU42" s="771"/>
      <c r="DV42" s="772"/>
      <c r="DW42" s="773"/>
      <c r="DX42" s="774"/>
      <c r="DY42" s="774"/>
      <c r="DZ42" s="774"/>
      <c r="EA42" s="774"/>
      <c r="EB42" s="774"/>
      <c r="EC42" s="775"/>
    </row>
    <row r="43" spans="2:133" ht="11.25" customHeight="1" x14ac:dyDescent="0.15">
      <c r="BV43" s="238"/>
      <c r="BW43" s="238"/>
      <c r="BX43" s="238"/>
      <c r="BY43" s="238"/>
      <c r="BZ43" s="238"/>
      <c r="CA43" s="238"/>
      <c r="CB43" s="238"/>
      <c r="CD43" s="680" t="s">
        <v>353</v>
      </c>
      <c r="CE43" s="681"/>
      <c r="CF43" s="681"/>
      <c r="CG43" s="681"/>
      <c r="CH43" s="681"/>
      <c r="CI43" s="681"/>
      <c r="CJ43" s="681"/>
      <c r="CK43" s="681"/>
      <c r="CL43" s="681"/>
      <c r="CM43" s="681"/>
      <c r="CN43" s="681"/>
      <c r="CO43" s="681"/>
      <c r="CP43" s="681"/>
      <c r="CQ43" s="682"/>
      <c r="CR43" s="683">
        <v>101984</v>
      </c>
      <c r="CS43" s="719"/>
      <c r="CT43" s="719"/>
      <c r="CU43" s="719"/>
      <c r="CV43" s="719"/>
      <c r="CW43" s="719"/>
      <c r="CX43" s="719"/>
      <c r="CY43" s="720"/>
      <c r="CZ43" s="688">
        <v>0.4</v>
      </c>
      <c r="DA43" s="717"/>
      <c r="DB43" s="717"/>
      <c r="DC43" s="721"/>
      <c r="DD43" s="692">
        <v>101984</v>
      </c>
      <c r="DE43" s="719"/>
      <c r="DF43" s="719"/>
      <c r="DG43" s="719"/>
      <c r="DH43" s="719"/>
      <c r="DI43" s="719"/>
      <c r="DJ43" s="719"/>
      <c r="DK43" s="720"/>
      <c r="DL43" s="770"/>
      <c r="DM43" s="771"/>
      <c r="DN43" s="771"/>
      <c r="DO43" s="771"/>
      <c r="DP43" s="771"/>
      <c r="DQ43" s="771"/>
      <c r="DR43" s="771"/>
      <c r="DS43" s="771"/>
      <c r="DT43" s="771"/>
      <c r="DU43" s="771"/>
      <c r="DV43" s="772"/>
      <c r="DW43" s="773"/>
      <c r="DX43" s="774"/>
      <c r="DY43" s="774"/>
      <c r="DZ43" s="774"/>
      <c r="EA43" s="774"/>
      <c r="EB43" s="774"/>
      <c r="EC43" s="775"/>
    </row>
    <row r="44" spans="2:133" ht="11.25" customHeight="1" x14ac:dyDescent="0.15">
      <c r="CD44" s="795" t="s">
        <v>302</v>
      </c>
      <c r="CE44" s="796"/>
      <c r="CF44" s="680" t="s">
        <v>354</v>
      </c>
      <c r="CG44" s="681"/>
      <c r="CH44" s="681"/>
      <c r="CI44" s="681"/>
      <c r="CJ44" s="681"/>
      <c r="CK44" s="681"/>
      <c r="CL44" s="681"/>
      <c r="CM44" s="681"/>
      <c r="CN44" s="681"/>
      <c r="CO44" s="681"/>
      <c r="CP44" s="681"/>
      <c r="CQ44" s="682"/>
      <c r="CR44" s="683">
        <v>4009927</v>
      </c>
      <c r="CS44" s="684"/>
      <c r="CT44" s="684"/>
      <c r="CU44" s="684"/>
      <c r="CV44" s="684"/>
      <c r="CW44" s="684"/>
      <c r="CX44" s="684"/>
      <c r="CY44" s="685"/>
      <c r="CZ44" s="688">
        <v>14.5</v>
      </c>
      <c r="DA44" s="689"/>
      <c r="DB44" s="689"/>
      <c r="DC44" s="701"/>
      <c r="DD44" s="692">
        <v>2633162</v>
      </c>
      <c r="DE44" s="684"/>
      <c r="DF44" s="684"/>
      <c r="DG44" s="684"/>
      <c r="DH44" s="684"/>
      <c r="DI44" s="684"/>
      <c r="DJ44" s="684"/>
      <c r="DK44" s="685"/>
      <c r="DL44" s="770"/>
      <c r="DM44" s="771"/>
      <c r="DN44" s="771"/>
      <c r="DO44" s="771"/>
      <c r="DP44" s="771"/>
      <c r="DQ44" s="771"/>
      <c r="DR44" s="771"/>
      <c r="DS44" s="771"/>
      <c r="DT44" s="771"/>
      <c r="DU44" s="771"/>
      <c r="DV44" s="772"/>
      <c r="DW44" s="773"/>
      <c r="DX44" s="774"/>
      <c r="DY44" s="774"/>
      <c r="DZ44" s="774"/>
      <c r="EA44" s="774"/>
      <c r="EB44" s="774"/>
      <c r="EC44" s="775"/>
    </row>
    <row r="45" spans="2:133" ht="11.25" customHeight="1" x14ac:dyDescent="0.15">
      <c r="CD45" s="797"/>
      <c r="CE45" s="798"/>
      <c r="CF45" s="680" t="s">
        <v>355</v>
      </c>
      <c r="CG45" s="681"/>
      <c r="CH45" s="681"/>
      <c r="CI45" s="681"/>
      <c r="CJ45" s="681"/>
      <c r="CK45" s="681"/>
      <c r="CL45" s="681"/>
      <c r="CM45" s="681"/>
      <c r="CN45" s="681"/>
      <c r="CO45" s="681"/>
      <c r="CP45" s="681"/>
      <c r="CQ45" s="682"/>
      <c r="CR45" s="683">
        <v>1770186</v>
      </c>
      <c r="CS45" s="719"/>
      <c r="CT45" s="719"/>
      <c r="CU45" s="719"/>
      <c r="CV45" s="719"/>
      <c r="CW45" s="719"/>
      <c r="CX45" s="719"/>
      <c r="CY45" s="720"/>
      <c r="CZ45" s="688">
        <v>6.4</v>
      </c>
      <c r="DA45" s="717"/>
      <c r="DB45" s="717"/>
      <c r="DC45" s="721"/>
      <c r="DD45" s="692">
        <v>796685</v>
      </c>
      <c r="DE45" s="719"/>
      <c r="DF45" s="719"/>
      <c r="DG45" s="719"/>
      <c r="DH45" s="719"/>
      <c r="DI45" s="719"/>
      <c r="DJ45" s="719"/>
      <c r="DK45" s="720"/>
      <c r="DL45" s="770"/>
      <c r="DM45" s="771"/>
      <c r="DN45" s="771"/>
      <c r="DO45" s="771"/>
      <c r="DP45" s="771"/>
      <c r="DQ45" s="771"/>
      <c r="DR45" s="771"/>
      <c r="DS45" s="771"/>
      <c r="DT45" s="771"/>
      <c r="DU45" s="771"/>
      <c r="DV45" s="772"/>
      <c r="DW45" s="773"/>
      <c r="DX45" s="774"/>
      <c r="DY45" s="774"/>
      <c r="DZ45" s="774"/>
      <c r="EA45" s="774"/>
      <c r="EB45" s="774"/>
      <c r="EC45" s="775"/>
    </row>
    <row r="46" spans="2:133" ht="11.25" customHeight="1" x14ac:dyDescent="0.15">
      <c r="B46" s="230" t="s">
        <v>356</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797"/>
      <c r="CE46" s="798"/>
      <c r="CF46" s="680" t="s">
        <v>357</v>
      </c>
      <c r="CG46" s="681"/>
      <c r="CH46" s="681"/>
      <c r="CI46" s="681"/>
      <c r="CJ46" s="681"/>
      <c r="CK46" s="681"/>
      <c r="CL46" s="681"/>
      <c r="CM46" s="681"/>
      <c r="CN46" s="681"/>
      <c r="CO46" s="681"/>
      <c r="CP46" s="681"/>
      <c r="CQ46" s="682"/>
      <c r="CR46" s="683">
        <v>2164742</v>
      </c>
      <c r="CS46" s="684"/>
      <c r="CT46" s="684"/>
      <c r="CU46" s="684"/>
      <c r="CV46" s="684"/>
      <c r="CW46" s="684"/>
      <c r="CX46" s="684"/>
      <c r="CY46" s="685"/>
      <c r="CZ46" s="688">
        <v>7.8</v>
      </c>
      <c r="DA46" s="689"/>
      <c r="DB46" s="689"/>
      <c r="DC46" s="701"/>
      <c r="DD46" s="692">
        <v>1761478</v>
      </c>
      <c r="DE46" s="684"/>
      <c r="DF46" s="684"/>
      <c r="DG46" s="684"/>
      <c r="DH46" s="684"/>
      <c r="DI46" s="684"/>
      <c r="DJ46" s="684"/>
      <c r="DK46" s="685"/>
      <c r="DL46" s="770"/>
      <c r="DM46" s="771"/>
      <c r="DN46" s="771"/>
      <c r="DO46" s="771"/>
      <c r="DP46" s="771"/>
      <c r="DQ46" s="771"/>
      <c r="DR46" s="771"/>
      <c r="DS46" s="771"/>
      <c r="DT46" s="771"/>
      <c r="DU46" s="771"/>
      <c r="DV46" s="772"/>
      <c r="DW46" s="773"/>
      <c r="DX46" s="774"/>
      <c r="DY46" s="774"/>
      <c r="DZ46" s="774"/>
      <c r="EA46" s="774"/>
      <c r="EB46" s="774"/>
      <c r="EC46" s="775"/>
    </row>
    <row r="47" spans="2:133" ht="11.25" customHeight="1" x14ac:dyDescent="0.15">
      <c r="B47" s="240" t="s">
        <v>358</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7"/>
      <c r="CE47" s="798"/>
      <c r="CF47" s="680" t="s">
        <v>359</v>
      </c>
      <c r="CG47" s="681"/>
      <c r="CH47" s="681"/>
      <c r="CI47" s="681"/>
      <c r="CJ47" s="681"/>
      <c r="CK47" s="681"/>
      <c r="CL47" s="681"/>
      <c r="CM47" s="681"/>
      <c r="CN47" s="681"/>
      <c r="CO47" s="681"/>
      <c r="CP47" s="681"/>
      <c r="CQ47" s="682"/>
      <c r="CR47" s="683">
        <v>645</v>
      </c>
      <c r="CS47" s="719"/>
      <c r="CT47" s="719"/>
      <c r="CU47" s="719"/>
      <c r="CV47" s="719"/>
      <c r="CW47" s="719"/>
      <c r="CX47" s="719"/>
      <c r="CY47" s="720"/>
      <c r="CZ47" s="688">
        <v>0</v>
      </c>
      <c r="DA47" s="717"/>
      <c r="DB47" s="717"/>
      <c r="DC47" s="721"/>
      <c r="DD47" s="692">
        <v>645</v>
      </c>
      <c r="DE47" s="719"/>
      <c r="DF47" s="719"/>
      <c r="DG47" s="719"/>
      <c r="DH47" s="719"/>
      <c r="DI47" s="719"/>
      <c r="DJ47" s="719"/>
      <c r="DK47" s="720"/>
      <c r="DL47" s="770"/>
      <c r="DM47" s="771"/>
      <c r="DN47" s="771"/>
      <c r="DO47" s="771"/>
      <c r="DP47" s="771"/>
      <c r="DQ47" s="771"/>
      <c r="DR47" s="771"/>
      <c r="DS47" s="771"/>
      <c r="DT47" s="771"/>
      <c r="DU47" s="771"/>
      <c r="DV47" s="772"/>
      <c r="DW47" s="773"/>
      <c r="DX47" s="774"/>
      <c r="DY47" s="774"/>
      <c r="DZ47" s="774"/>
      <c r="EA47" s="774"/>
      <c r="EB47" s="774"/>
      <c r="EC47" s="775"/>
    </row>
    <row r="48" spans="2:133" x14ac:dyDescent="0.15">
      <c r="B48" s="241" t="s">
        <v>360</v>
      </c>
      <c r="CD48" s="799"/>
      <c r="CE48" s="800"/>
      <c r="CF48" s="680" t="s">
        <v>361</v>
      </c>
      <c r="CG48" s="681"/>
      <c r="CH48" s="681"/>
      <c r="CI48" s="681"/>
      <c r="CJ48" s="681"/>
      <c r="CK48" s="681"/>
      <c r="CL48" s="681"/>
      <c r="CM48" s="681"/>
      <c r="CN48" s="681"/>
      <c r="CO48" s="681"/>
      <c r="CP48" s="681"/>
      <c r="CQ48" s="682"/>
      <c r="CR48" s="683" t="s">
        <v>231</v>
      </c>
      <c r="CS48" s="684"/>
      <c r="CT48" s="684"/>
      <c r="CU48" s="684"/>
      <c r="CV48" s="684"/>
      <c r="CW48" s="684"/>
      <c r="CX48" s="684"/>
      <c r="CY48" s="685"/>
      <c r="CZ48" s="688" t="s">
        <v>225</v>
      </c>
      <c r="DA48" s="689"/>
      <c r="DB48" s="689"/>
      <c r="DC48" s="701"/>
      <c r="DD48" s="692" t="s">
        <v>225</v>
      </c>
      <c r="DE48" s="684"/>
      <c r="DF48" s="684"/>
      <c r="DG48" s="684"/>
      <c r="DH48" s="684"/>
      <c r="DI48" s="684"/>
      <c r="DJ48" s="684"/>
      <c r="DK48" s="685"/>
      <c r="DL48" s="770"/>
      <c r="DM48" s="771"/>
      <c r="DN48" s="771"/>
      <c r="DO48" s="771"/>
      <c r="DP48" s="771"/>
      <c r="DQ48" s="771"/>
      <c r="DR48" s="771"/>
      <c r="DS48" s="771"/>
      <c r="DT48" s="771"/>
      <c r="DU48" s="771"/>
      <c r="DV48" s="772"/>
      <c r="DW48" s="773"/>
      <c r="DX48" s="774"/>
      <c r="DY48" s="774"/>
      <c r="DZ48" s="774"/>
      <c r="EA48" s="774"/>
      <c r="EB48" s="774"/>
      <c r="EC48" s="775"/>
    </row>
    <row r="49" spans="82:133" ht="11.25" customHeight="1" x14ac:dyDescent="0.15">
      <c r="CD49" s="724" t="s">
        <v>362</v>
      </c>
      <c r="CE49" s="725"/>
      <c r="CF49" s="725"/>
      <c r="CG49" s="725"/>
      <c r="CH49" s="725"/>
      <c r="CI49" s="725"/>
      <c r="CJ49" s="725"/>
      <c r="CK49" s="725"/>
      <c r="CL49" s="725"/>
      <c r="CM49" s="725"/>
      <c r="CN49" s="725"/>
      <c r="CO49" s="725"/>
      <c r="CP49" s="725"/>
      <c r="CQ49" s="726"/>
      <c r="CR49" s="768">
        <v>27620031</v>
      </c>
      <c r="CS49" s="754"/>
      <c r="CT49" s="754"/>
      <c r="CU49" s="754"/>
      <c r="CV49" s="754"/>
      <c r="CW49" s="754"/>
      <c r="CX49" s="754"/>
      <c r="CY49" s="785"/>
      <c r="CZ49" s="780">
        <v>100</v>
      </c>
      <c r="DA49" s="786"/>
      <c r="DB49" s="786"/>
      <c r="DC49" s="787"/>
      <c r="DD49" s="788">
        <v>20822956</v>
      </c>
      <c r="DE49" s="754"/>
      <c r="DF49" s="754"/>
      <c r="DG49" s="754"/>
      <c r="DH49" s="754"/>
      <c r="DI49" s="754"/>
      <c r="DJ49" s="754"/>
      <c r="DK49" s="785"/>
      <c r="DL49" s="789"/>
      <c r="DM49" s="790"/>
      <c r="DN49" s="790"/>
      <c r="DO49" s="790"/>
      <c r="DP49" s="790"/>
      <c r="DQ49" s="790"/>
      <c r="DR49" s="790"/>
      <c r="DS49" s="790"/>
      <c r="DT49" s="790"/>
      <c r="DU49" s="790"/>
      <c r="DV49" s="791"/>
      <c r="DW49" s="792"/>
      <c r="DX49" s="793"/>
      <c r="DY49" s="793"/>
      <c r="DZ49" s="793"/>
      <c r="EA49" s="793"/>
      <c r="EB49" s="793"/>
      <c r="EC49" s="794"/>
    </row>
  </sheetData>
  <sheetProtection algorithmName="SHA-512" hashValue="f4WhCMw9kp04J6u9AAoUxjk/tcvUUVjieG6ntxCgjgPdZpq/oq8ey/N6teRux37+HaEdyhgN2zzDWB3jC5PFQA==" saltValue="6d8jHZCItjA5B6FtCiftLg==" spinCount="100000" sheet="1" objects="1" scenarios="1"/>
  <mergeCells count="60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6"/>
  <sheetViews>
    <sheetView zoomScaleNormal="100" zoomScaleSheetLayoutView="70" workbookViewId="0"/>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363</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830" t="s">
        <v>364</v>
      </c>
      <c r="DK2" s="831"/>
      <c r="DL2" s="831"/>
      <c r="DM2" s="831"/>
      <c r="DN2" s="831"/>
      <c r="DO2" s="832"/>
      <c r="DP2" s="250"/>
      <c r="DQ2" s="830" t="s">
        <v>365</v>
      </c>
      <c r="DR2" s="831"/>
      <c r="DS2" s="831"/>
      <c r="DT2" s="831"/>
      <c r="DU2" s="831"/>
      <c r="DV2" s="831"/>
      <c r="DW2" s="831"/>
      <c r="DX2" s="831"/>
      <c r="DY2" s="831"/>
      <c r="DZ2" s="832"/>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833" t="s">
        <v>366</v>
      </c>
      <c r="B4" s="833"/>
      <c r="C4" s="833"/>
      <c r="D4" s="833"/>
      <c r="E4" s="833"/>
      <c r="F4" s="833"/>
      <c r="G4" s="833"/>
      <c r="H4" s="833"/>
      <c r="I4" s="833"/>
      <c r="J4" s="833"/>
      <c r="K4" s="833"/>
      <c r="L4" s="833"/>
      <c r="M4" s="833"/>
      <c r="N4" s="833"/>
      <c r="O4" s="833"/>
      <c r="P4" s="833"/>
      <c r="Q4" s="833"/>
      <c r="R4" s="833"/>
      <c r="S4" s="833"/>
      <c r="T4" s="833"/>
      <c r="U4" s="833"/>
      <c r="V4" s="833"/>
      <c r="W4" s="833"/>
      <c r="X4" s="833"/>
      <c r="Y4" s="833"/>
      <c r="Z4" s="833"/>
      <c r="AA4" s="833"/>
      <c r="AB4" s="833"/>
      <c r="AC4" s="833"/>
      <c r="AD4" s="833"/>
      <c r="AE4" s="833"/>
      <c r="AF4" s="833"/>
      <c r="AG4" s="833"/>
      <c r="AH4" s="833"/>
      <c r="AI4" s="833"/>
      <c r="AJ4" s="833"/>
      <c r="AK4" s="833"/>
      <c r="AL4" s="833"/>
      <c r="AM4" s="833"/>
      <c r="AN4" s="833"/>
      <c r="AO4" s="833"/>
      <c r="AP4" s="833"/>
      <c r="AQ4" s="833"/>
      <c r="AR4" s="833"/>
      <c r="AS4" s="833"/>
      <c r="AT4" s="833"/>
      <c r="AU4" s="833"/>
      <c r="AV4" s="833"/>
      <c r="AW4" s="833"/>
      <c r="AX4" s="833"/>
      <c r="AY4" s="833"/>
      <c r="AZ4" s="253"/>
      <c r="BA4" s="253"/>
      <c r="BB4" s="253"/>
      <c r="BC4" s="253"/>
      <c r="BD4" s="253"/>
      <c r="BE4" s="254"/>
      <c r="BF4" s="254"/>
      <c r="BG4" s="254"/>
      <c r="BH4" s="254"/>
      <c r="BI4" s="254"/>
      <c r="BJ4" s="254"/>
      <c r="BK4" s="254"/>
      <c r="BL4" s="254"/>
      <c r="BM4" s="254"/>
      <c r="BN4" s="254"/>
      <c r="BO4" s="254"/>
      <c r="BP4" s="254"/>
      <c r="BQ4" s="253" t="s">
        <v>367</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824" t="s">
        <v>368</v>
      </c>
      <c r="B5" s="825"/>
      <c r="C5" s="825"/>
      <c r="D5" s="825"/>
      <c r="E5" s="825"/>
      <c r="F5" s="825"/>
      <c r="G5" s="825"/>
      <c r="H5" s="825"/>
      <c r="I5" s="825"/>
      <c r="J5" s="825"/>
      <c r="K5" s="825"/>
      <c r="L5" s="825"/>
      <c r="M5" s="825"/>
      <c r="N5" s="825"/>
      <c r="O5" s="825"/>
      <c r="P5" s="826"/>
      <c r="Q5" s="801" t="s">
        <v>369</v>
      </c>
      <c r="R5" s="802"/>
      <c r="S5" s="802"/>
      <c r="T5" s="802"/>
      <c r="U5" s="803"/>
      <c r="V5" s="801" t="s">
        <v>370</v>
      </c>
      <c r="W5" s="802"/>
      <c r="X5" s="802"/>
      <c r="Y5" s="802"/>
      <c r="Z5" s="803"/>
      <c r="AA5" s="801" t="s">
        <v>371</v>
      </c>
      <c r="AB5" s="802"/>
      <c r="AC5" s="802"/>
      <c r="AD5" s="802"/>
      <c r="AE5" s="802"/>
      <c r="AF5" s="834" t="s">
        <v>372</v>
      </c>
      <c r="AG5" s="802"/>
      <c r="AH5" s="802"/>
      <c r="AI5" s="802"/>
      <c r="AJ5" s="813"/>
      <c r="AK5" s="802" t="s">
        <v>373</v>
      </c>
      <c r="AL5" s="802"/>
      <c r="AM5" s="802"/>
      <c r="AN5" s="802"/>
      <c r="AO5" s="803"/>
      <c r="AP5" s="801" t="s">
        <v>374</v>
      </c>
      <c r="AQ5" s="802"/>
      <c r="AR5" s="802"/>
      <c r="AS5" s="802"/>
      <c r="AT5" s="803"/>
      <c r="AU5" s="801" t="s">
        <v>375</v>
      </c>
      <c r="AV5" s="802"/>
      <c r="AW5" s="802"/>
      <c r="AX5" s="802"/>
      <c r="AY5" s="813"/>
      <c r="AZ5" s="257"/>
      <c r="BA5" s="257"/>
      <c r="BB5" s="257"/>
      <c r="BC5" s="257"/>
      <c r="BD5" s="257"/>
      <c r="BE5" s="258"/>
      <c r="BF5" s="258"/>
      <c r="BG5" s="258"/>
      <c r="BH5" s="258"/>
      <c r="BI5" s="258"/>
      <c r="BJ5" s="258"/>
      <c r="BK5" s="258"/>
      <c r="BL5" s="258"/>
      <c r="BM5" s="258"/>
      <c r="BN5" s="258"/>
      <c r="BO5" s="258"/>
      <c r="BP5" s="258"/>
      <c r="BQ5" s="824" t="s">
        <v>376</v>
      </c>
      <c r="BR5" s="825"/>
      <c r="BS5" s="825"/>
      <c r="BT5" s="825"/>
      <c r="BU5" s="825"/>
      <c r="BV5" s="825"/>
      <c r="BW5" s="825"/>
      <c r="BX5" s="825"/>
      <c r="BY5" s="825"/>
      <c r="BZ5" s="825"/>
      <c r="CA5" s="825"/>
      <c r="CB5" s="825"/>
      <c r="CC5" s="825"/>
      <c r="CD5" s="825"/>
      <c r="CE5" s="825"/>
      <c r="CF5" s="825"/>
      <c r="CG5" s="826"/>
      <c r="CH5" s="801" t="s">
        <v>377</v>
      </c>
      <c r="CI5" s="802"/>
      <c r="CJ5" s="802"/>
      <c r="CK5" s="802"/>
      <c r="CL5" s="803"/>
      <c r="CM5" s="801" t="s">
        <v>378</v>
      </c>
      <c r="CN5" s="802"/>
      <c r="CO5" s="802"/>
      <c r="CP5" s="802"/>
      <c r="CQ5" s="803"/>
      <c r="CR5" s="801" t="s">
        <v>379</v>
      </c>
      <c r="CS5" s="802"/>
      <c r="CT5" s="802"/>
      <c r="CU5" s="802"/>
      <c r="CV5" s="803"/>
      <c r="CW5" s="801" t="s">
        <v>380</v>
      </c>
      <c r="CX5" s="802"/>
      <c r="CY5" s="802"/>
      <c r="CZ5" s="802"/>
      <c r="DA5" s="803"/>
      <c r="DB5" s="801" t="s">
        <v>381</v>
      </c>
      <c r="DC5" s="802"/>
      <c r="DD5" s="802"/>
      <c r="DE5" s="802"/>
      <c r="DF5" s="803"/>
      <c r="DG5" s="807" t="s">
        <v>382</v>
      </c>
      <c r="DH5" s="808"/>
      <c r="DI5" s="808"/>
      <c r="DJ5" s="808"/>
      <c r="DK5" s="809"/>
      <c r="DL5" s="807" t="s">
        <v>383</v>
      </c>
      <c r="DM5" s="808"/>
      <c r="DN5" s="808"/>
      <c r="DO5" s="808"/>
      <c r="DP5" s="809"/>
      <c r="DQ5" s="801" t="s">
        <v>384</v>
      </c>
      <c r="DR5" s="802"/>
      <c r="DS5" s="802"/>
      <c r="DT5" s="802"/>
      <c r="DU5" s="803"/>
      <c r="DV5" s="801" t="s">
        <v>375</v>
      </c>
      <c r="DW5" s="802"/>
      <c r="DX5" s="802"/>
      <c r="DY5" s="802"/>
      <c r="DZ5" s="813"/>
      <c r="EA5" s="255"/>
    </row>
    <row r="6" spans="1:131" s="256" customFormat="1" ht="26.25" customHeight="1" thickBot="1" x14ac:dyDescent="0.2">
      <c r="A6" s="827"/>
      <c r="B6" s="828"/>
      <c r="C6" s="828"/>
      <c r="D6" s="828"/>
      <c r="E6" s="828"/>
      <c r="F6" s="828"/>
      <c r="G6" s="828"/>
      <c r="H6" s="828"/>
      <c r="I6" s="828"/>
      <c r="J6" s="828"/>
      <c r="K6" s="828"/>
      <c r="L6" s="828"/>
      <c r="M6" s="828"/>
      <c r="N6" s="828"/>
      <c r="O6" s="828"/>
      <c r="P6" s="829"/>
      <c r="Q6" s="804"/>
      <c r="R6" s="805"/>
      <c r="S6" s="805"/>
      <c r="T6" s="805"/>
      <c r="U6" s="806"/>
      <c r="V6" s="804"/>
      <c r="W6" s="805"/>
      <c r="X6" s="805"/>
      <c r="Y6" s="805"/>
      <c r="Z6" s="806"/>
      <c r="AA6" s="804"/>
      <c r="AB6" s="805"/>
      <c r="AC6" s="805"/>
      <c r="AD6" s="805"/>
      <c r="AE6" s="805"/>
      <c r="AF6" s="835"/>
      <c r="AG6" s="805"/>
      <c r="AH6" s="805"/>
      <c r="AI6" s="805"/>
      <c r="AJ6" s="814"/>
      <c r="AK6" s="805"/>
      <c r="AL6" s="805"/>
      <c r="AM6" s="805"/>
      <c r="AN6" s="805"/>
      <c r="AO6" s="806"/>
      <c r="AP6" s="804"/>
      <c r="AQ6" s="805"/>
      <c r="AR6" s="805"/>
      <c r="AS6" s="805"/>
      <c r="AT6" s="806"/>
      <c r="AU6" s="804"/>
      <c r="AV6" s="805"/>
      <c r="AW6" s="805"/>
      <c r="AX6" s="805"/>
      <c r="AY6" s="814"/>
      <c r="AZ6" s="253"/>
      <c r="BA6" s="253"/>
      <c r="BB6" s="253"/>
      <c r="BC6" s="253"/>
      <c r="BD6" s="253"/>
      <c r="BE6" s="254"/>
      <c r="BF6" s="254"/>
      <c r="BG6" s="254"/>
      <c r="BH6" s="254"/>
      <c r="BI6" s="254"/>
      <c r="BJ6" s="254"/>
      <c r="BK6" s="254"/>
      <c r="BL6" s="254"/>
      <c r="BM6" s="254"/>
      <c r="BN6" s="254"/>
      <c r="BO6" s="254"/>
      <c r="BP6" s="254"/>
      <c r="BQ6" s="827"/>
      <c r="BR6" s="828"/>
      <c r="BS6" s="828"/>
      <c r="BT6" s="828"/>
      <c r="BU6" s="828"/>
      <c r="BV6" s="828"/>
      <c r="BW6" s="828"/>
      <c r="BX6" s="828"/>
      <c r="BY6" s="828"/>
      <c r="BZ6" s="828"/>
      <c r="CA6" s="828"/>
      <c r="CB6" s="828"/>
      <c r="CC6" s="828"/>
      <c r="CD6" s="828"/>
      <c r="CE6" s="828"/>
      <c r="CF6" s="828"/>
      <c r="CG6" s="829"/>
      <c r="CH6" s="804"/>
      <c r="CI6" s="805"/>
      <c r="CJ6" s="805"/>
      <c r="CK6" s="805"/>
      <c r="CL6" s="806"/>
      <c r="CM6" s="804"/>
      <c r="CN6" s="805"/>
      <c r="CO6" s="805"/>
      <c r="CP6" s="805"/>
      <c r="CQ6" s="806"/>
      <c r="CR6" s="804"/>
      <c r="CS6" s="805"/>
      <c r="CT6" s="805"/>
      <c r="CU6" s="805"/>
      <c r="CV6" s="806"/>
      <c r="CW6" s="804"/>
      <c r="CX6" s="805"/>
      <c r="CY6" s="805"/>
      <c r="CZ6" s="805"/>
      <c r="DA6" s="806"/>
      <c r="DB6" s="804"/>
      <c r="DC6" s="805"/>
      <c r="DD6" s="805"/>
      <c r="DE6" s="805"/>
      <c r="DF6" s="806"/>
      <c r="DG6" s="810"/>
      <c r="DH6" s="811"/>
      <c r="DI6" s="811"/>
      <c r="DJ6" s="811"/>
      <c r="DK6" s="812"/>
      <c r="DL6" s="810"/>
      <c r="DM6" s="811"/>
      <c r="DN6" s="811"/>
      <c r="DO6" s="811"/>
      <c r="DP6" s="812"/>
      <c r="DQ6" s="804"/>
      <c r="DR6" s="805"/>
      <c r="DS6" s="805"/>
      <c r="DT6" s="805"/>
      <c r="DU6" s="806"/>
      <c r="DV6" s="804"/>
      <c r="DW6" s="805"/>
      <c r="DX6" s="805"/>
      <c r="DY6" s="805"/>
      <c r="DZ6" s="814"/>
      <c r="EA6" s="255"/>
    </row>
    <row r="7" spans="1:131" s="256" customFormat="1" ht="26.25" customHeight="1" thickTop="1" x14ac:dyDescent="0.15">
      <c r="A7" s="259">
        <v>1</v>
      </c>
      <c r="B7" s="815" t="s">
        <v>385</v>
      </c>
      <c r="C7" s="816"/>
      <c r="D7" s="816"/>
      <c r="E7" s="816"/>
      <c r="F7" s="816"/>
      <c r="G7" s="816"/>
      <c r="H7" s="816"/>
      <c r="I7" s="816"/>
      <c r="J7" s="816"/>
      <c r="K7" s="816"/>
      <c r="L7" s="816"/>
      <c r="M7" s="816"/>
      <c r="N7" s="816"/>
      <c r="O7" s="816"/>
      <c r="P7" s="817"/>
      <c r="Q7" s="818">
        <v>29924</v>
      </c>
      <c r="R7" s="819"/>
      <c r="S7" s="819"/>
      <c r="T7" s="819"/>
      <c r="U7" s="819"/>
      <c r="V7" s="819">
        <v>27627</v>
      </c>
      <c r="W7" s="819"/>
      <c r="X7" s="819"/>
      <c r="Y7" s="819"/>
      <c r="Z7" s="819"/>
      <c r="AA7" s="819">
        <v>2297</v>
      </c>
      <c r="AB7" s="819"/>
      <c r="AC7" s="819"/>
      <c r="AD7" s="819"/>
      <c r="AE7" s="820"/>
      <c r="AF7" s="821">
        <v>1780</v>
      </c>
      <c r="AG7" s="822"/>
      <c r="AH7" s="822"/>
      <c r="AI7" s="822"/>
      <c r="AJ7" s="823"/>
      <c r="AK7" s="858">
        <v>3204</v>
      </c>
      <c r="AL7" s="859"/>
      <c r="AM7" s="859"/>
      <c r="AN7" s="859"/>
      <c r="AO7" s="859"/>
      <c r="AP7" s="859">
        <v>6166</v>
      </c>
      <c r="AQ7" s="859"/>
      <c r="AR7" s="859"/>
      <c r="AS7" s="859"/>
      <c r="AT7" s="859"/>
      <c r="AU7" s="860"/>
      <c r="AV7" s="860"/>
      <c r="AW7" s="860"/>
      <c r="AX7" s="860"/>
      <c r="AY7" s="861"/>
      <c r="AZ7" s="253"/>
      <c r="BA7" s="253"/>
      <c r="BB7" s="253"/>
      <c r="BC7" s="253"/>
      <c r="BD7" s="253"/>
      <c r="BE7" s="254"/>
      <c r="BF7" s="254"/>
      <c r="BG7" s="254"/>
      <c r="BH7" s="254"/>
      <c r="BI7" s="254"/>
      <c r="BJ7" s="254"/>
      <c r="BK7" s="254"/>
      <c r="BL7" s="254"/>
      <c r="BM7" s="254"/>
      <c r="BN7" s="254"/>
      <c r="BO7" s="254"/>
      <c r="BP7" s="254"/>
      <c r="BQ7" s="260">
        <v>1</v>
      </c>
      <c r="BR7" s="261" t="s">
        <v>593</v>
      </c>
      <c r="BS7" s="862" t="s">
        <v>592</v>
      </c>
      <c r="BT7" s="863"/>
      <c r="BU7" s="863"/>
      <c r="BV7" s="863"/>
      <c r="BW7" s="863"/>
      <c r="BX7" s="863"/>
      <c r="BY7" s="863"/>
      <c r="BZ7" s="863"/>
      <c r="CA7" s="863"/>
      <c r="CB7" s="863"/>
      <c r="CC7" s="863"/>
      <c r="CD7" s="863"/>
      <c r="CE7" s="863"/>
      <c r="CF7" s="863"/>
      <c r="CG7" s="864"/>
      <c r="CH7" s="855"/>
      <c r="CI7" s="856"/>
      <c r="CJ7" s="856"/>
      <c r="CK7" s="856"/>
      <c r="CL7" s="857"/>
      <c r="CM7" s="855">
        <v>1019</v>
      </c>
      <c r="CN7" s="856"/>
      <c r="CO7" s="856"/>
      <c r="CP7" s="856"/>
      <c r="CQ7" s="857"/>
      <c r="CR7" s="855">
        <v>6</v>
      </c>
      <c r="CS7" s="856"/>
      <c r="CT7" s="856"/>
      <c r="CU7" s="856"/>
      <c r="CV7" s="857"/>
      <c r="CW7" s="855"/>
      <c r="CX7" s="856"/>
      <c r="CY7" s="856"/>
      <c r="CZ7" s="856"/>
      <c r="DA7" s="857"/>
      <c r="DB7" s="855">
        <v>518</v>
      </c>
      <c r="DC7" s="856"/>
      <c r="DD7" s="856"/>
      <c r="DE7" s="856"/>
      <c r="DF7" s="857"/>
      <c r="DG7" s="855"/>
      <c r="DH7" s="856"/>
      <c r="DI7" s="856"/>
      <c r="DJ7" s="856"/>
      <c r="DK7" s="857"/>
      <c r="DL7" s="855"/>
      <c r="DM7" s="856"/>
      <c r="DN7" s="856"/>
      <c r="DO7" s="856"/>
      <c r="DP7" s="857"/>
      <c r="DQ7" s="855"/>
      <c r="DR7" s="856"/>
      <c r="DS7" s="856"/>
      <c r="DT7" s="856"/>
      <c r="DU7" s="857"/>
      <c r="DV7" s="836"/>
      <c r="DW7" s="837"/>
      <c r="DX7" s="837"/>
      <c r="DY7" s="837"/>
      <c r="DZ7" s="838"/>
      <c r="EA7" s="255"/>
    </row>
    <row r="8" spans="1:131" s="256" customFormat="1" ht="26.25" customHeight="1" x14ac:dyDescent="0.15">
      <c r="A8" s="262">
        <v>2</v>
      </c>
      <c r="B8" s="839"/>
      <c r="C8" s="840"/>
      <c r="D8" s="840"/>
      <c r="E8" s="840"/>
      <c r="F8" s="840"/>
      <c r="G8" s="840"/>
      <c r="H8" s="840"/>
      <c r="I8" s="840"/>
      <c r="J8" s="840"/>
      <c r="K8" s="840"/>
      <c r="L8" s="840"/>
      <c r="M8" s="840"/>
      <c r="N8" s="840"/>
      <c r="O8" s="840"/>
      <c r="P8" s="841"/>
      <c r="Q8" s="842"/>
      <c r="R8" s="843"/>
      <c r="S8" s="843"/>
      <c r="T8" s="843"/>
      <c r="U8" s="843"/>
      <c r="V8" s="843"/>
      <c r="W8" s="843"/>
      <c r="X8" s="843"/>
      <c r="Y8" s="843"/>
      <c r="Z8" s="843"/>
      <c r="AA8" s="843"/>
      <c r="AB8" s="843"/>
      <c r="AC8" s="843"/>
      <c r="AD8" s="843"/>
      <c r="AE8" s="844"/>
      <c r="AF8" s="845"/>
      <c r="AG8" s="846"/>
      <c r="AH8" s="846"/>
      <c r="AI8" s="846"/>
      <c r="AJ8" s="847"/>
      <c r="AK8" s="848"/>
      <c r="AL8" s="849"/>
      <c r="AM8" s="849"/>
      <c r="AN8" s="849"/>
      <c r="AO8" s="849"/>
      <c r="AP8" s="849"/>
      <c r="AQ8" s="849"/>
      <c r="AR8" s="849"/>
      <c r="AS8" s="849"/>
      <c r="AT8" s="849"/>
      <c r="AU8" s="850"/>
      <c r="AV8" s="850"/>
      <c r="AW8" s="850"/>
      <c r="AX8" s="850"/>
      <c r="AY8" s="851"/>
      <c r="AZ8" s="253"/>
      <c r="BA8" s="253"/>
      <c r="BB8" s="253"/>
      <c r="BC8" s="253"/>
      <c r="BD8" s="253"/>
      <c r="BE8" s="254"/>
      <c r="BF8" s="254"/>
      <c r="BG8" s="254"/>
      <c r="BH8" s="254"/>
      <c r="BI8" s="254"/>
      <c r="BJ8" s="254"/>
      <c r="BK8" s="254"/>
      <c r="BL8" s="254"/>
      <c r="BM8" s="254"/>
      <c r="BN8" s="254"/>
      <c r="BO8" s="254"/>
      <c r="BP8" s="254"/>
      <c r="BQ8" s="263">
        <v>2</v>
      </c>
      <c r="BR8" s="264"/>
      <c r="BS8" s="852"/>
      <c r="BT8" s="853"/>
      <c r="BU8" s="853"/>
      <c r="BV8" s="853"/>
      <c r="BW8" s="853"/>
      <c r="BX8" s="853"/>
      <c r="BY8" s="853"/>
      <c r="BZ8" s="853"/>
      <c r="CA8" s="853"/>
      <c r="CB8" s="853"/>
      <c r="CC8" s="853"/>
      <c r="CD8" s="853"/>
      <c r="CE8" s="853"/>
      <c r="CF8" s="853"/>
      <c r="CG8" s="854"/>
      <c r="CH8" s="865"/>
      <c r="CI8" s="866"/>
      <c r="CJ8" s="866"/>
      <c r="CK8" s="866"/>
      <c r="CL8" s="867"/>
      <c r="CM8" s="865"/>
      <c r="CN8" s="866"/>
      <c r="CO8" s="866"/>
      <c r="CP8" s="866"/>
      <c r="CQ8" s="867"/>
      <c r="CR8" s="865"/>
      <c r="CS8" s="866"/>
      <c r="CT8" s="866"/>
      <c r="CU8" s="866"/>
      <c r="CV8" s="867"/>
      <c r="CW8" s="865"/>
      <c r="CX8" s="866"/>
      <c r="CY8" s="866"/>
      <c r="CZ8" s="866"/>
      <c r="DA8" s="867"/>
      <c r="DB8" s="865"/>
      <c r="DC8" s="866"/>
      <c r="DD8" s="866"/>
      <c r="DE8" s="866"/>
      <c r="DF8" s="867"/>
      <c r="DG8" s="865"/>
      <c r="DH8" s="866"/>
      <c r="DI8" s="866"/>
      <c r="DJ8" s="866"/>
      <c r="DK8" s="867"/>
      <c r="DL8" s="865"/>
      <c r="DM8" s="866"/>
      <c r="DN8" s="866"/>
      <c r="DO8" s="866"/>
      <c r="DP8" s="867"/>
      <c r="DQ8" s="865"/>
      <c r="DR8" s="866"/>
      <c r="DS8" s="866"/>
      <c r="DT8" s="866"/>
      <c r="DU8" s="867"/>
      <c r="DV8" s="868"/>
      <c r="DW8" s="869"/>
      <c r="DX8" s="869"/>
      <c r="DY8" s="869"/>
      <c r="DZ8" s="870"/>
      <c r="EA8" s="255"/>
    </row>
    <row r="9" spans="1:131" s="256" customFormat="1" ht="26.25" customHeight="1" x14ac:dyDescent="0.15">
      <c r="A9" s="262">
        <v>3</v>
      </c>
      <c r="B9" s="839"/>
      <c r="C9" s="840"/>
      <c r="D9" s="840"/>
      <c r="E9" s="840"/>
      <c r="F9" s="840"/>
      <c r="G9" s="840"/>
      <c r="H9" s="840"/>
      <c r="I9" s="840"/>
      <c r="J9" s="840"/>
      <c r="K9" s="840"/>
      <c r="L9" s="840"/>
      <c r="M9" s="840"/>
      <c r="N9" s="840"/>
      <c r="O9" s="840"/>
      <c r="P9" s="841"/>
      <c r="Q9" s="842"/>
      <c r="R9" s="843"/>
      <c r="S9" s="843"/>
      <c r="T9" s="843"/>
      <c r="U9" s="843"/>
      <c r="V9" s="843"/>
      <c r="W9" s="843"/>
      <c r="X9" s="843"/>
      <c r="Y9" s="843"/>
      <c r="Z9" s="843"/>
      <c r="AA9" s="843"/>
      <c r="AB9" s="843"/>
      <c r="AC9" s="843"/>
      <c r="AD9" s="843"/>
      <c r="AE9" s="844"/>
      <c r="AF9" s="845"/>
      <c r="AG9" s="846"/>
      <c r="AH9" s="846"/>
      <c r="AI9" s="846"/>
      <c r="AJ9" s="847"/>
      <c r="AK9" s="848"/>
      <c r="AL9" s="849"/>
      <c r="AM9" s="849"/>
      <c r="AN9" s="849"/>
      <c r="AO9" s="849"/>
      <c r="AP9" s="849"/>
      <c r="AQ9" s="849"/>
      <c r="AR9" s="849"/>
      <c r="AS9" s="849"/>
      <c r="AT9" s="849"/>
      <c r="AU9" s="850"/>
      <c r="AV9" s="850"/>
      <c r="AW9" s="850"/>
      <c r="AX9" s="850"/>
      <c r="AY9" s="851"/>
      <c r="AZ9" s="253"/>
      <c r="BA9" s="253"/>
      <c r="BB9" s="253"/>
      <c r="BC9" s="253"/>
      <c r="BD9" s="253"/>
      <c r="BE9" s="254"/>
      <c r="BF9" s="254"/>
      <c r="BG9" s="254"/>
      <c r="BH9" s="254"/>
      <c r="BI9" s="254"/>
      <c r="BJ9" s="254"/>
      <c r="BK9" s="254"/>
      <c r="BL9" s="254"/>
      <c r="BM9" s="254"/>
      <c r="BN9" s="254"/>
      <c r="BO9" s="254"/>
      <c r="BP9" s="254"/>
      <c r="BQ9" s="263">
        <v>3</v>
      </c>
      <c r="BR9" s="264"/>
      <c r="BS9" s="852"/>
      <c r="BT9" s="853"/>
      <c r="BU9" s="853"/>
      <c r="BV9" s="853"/>
      <c r="BW9" s="853"/>
      <c r="BX9" s="853"/>
      <c r="BY9" s="853"/>
      <c r="BZ9" s="853"/>
      <c r="CA9" s="853"/>
      <c r="CB9" s="853"/>
      <c r="CC9" s="853"/>
      <c r="CD9" s="853"/>
      <c r="CE9" s="853"/>
      <c r="CF9" s="853"/>
      <c r="CG9" s="854"/>
      <c r="CH9" s="865"/>
      <c r="CI9" s="866"/>
      <c r="CJ9" s="866"/>
      <c r="CK9" s="866"/>
      <c r="CL9" s="867"/>
      <c r="CM9" s="865"/>
      <c r="CN9" s="866"/>
      <c r="CO9" s="866"/>
      <c r="CP9" s="866"/>
      <c r="CQ9" s="867"/>
      <c r="CR9" s="865"/>
      <c r="CS9" s="866"/>
      <c r="CT9" s="866"/>
      <c r="CU9" s="866"/>
      <c r="CV9" s="867"/>
      <c r="CW9" s="865"/>
      <c r="CX9" s="866"/>
      <c r="CY9" s="866"/>
      <c r="CZ9" s="866"/>
      <c r="DA9" s="867"/>
      <c r="DB9" s="865"/>
      <c r="DC9" s="866"/>
      <c r="DD9" s="866"/>
      <c r="DE9" s="866"/>
      <c r="DF9" s="867"/>
      <c r="DG9" s="865"/>
      <c r="DH9" s="866"/>
      <c r="DI9" s="866"/>
      <c r="DJ9" s="866"/>
      <c r="DK9" s="867"/>
      <c r="DL9" s="865"/>
      <c r="DM9" s="866"/>
      <c r="DN9" s="866"/>
      <c r="DO9" s="866"/>
      <c r="DP9" s="867"/>
      <c r="DQ9" s="865"/>
      <c r="DR9" s="866"/>
      <c r="DS9" s="866"/>
      <c r="DT9" s="866"/>
      <c r="DU9" s="867"/>
      <c r="DV9" s="868"/>
      <c r="DW9" s="869"/>
      <c r="DX9" s="869"/>
      <c r="DY9" s="869"/>
      <c r="DZ9" s="870"/>
      <c r="EA9" s="255"/>
    </row>
    <row r="10" spans="1:131" s="256" customFormat="1" ht="26.25" customHeight="1" x14ac:dyDescent="0.15">
      <c r="A10" s="262">
        <v>4</v>
      </c>
      <c r="B10" s="839"/>
      <c r="C10" s="840"/>
      <c r="D10" s="840"/>
      <c r="E10" s="840"/>
      <c r="F10" s="840"/>
      <c r="G10" s="840"/>
      <c r="H10" s="840"/>
      <c r="I10" s="840"/>
      <c r="J10" s="840"/>
      <c r="K10" s="840"/>
      <c r="L10" s="840"/>
      <c r="M10" s="840"/>
      <c r="N10" s="840"/>
      <c r="O10" s="840"/>
      <c r="P10" s="841"/>
      <c r="Q10" s="842"/>
      <c r="R10" s="843"/>
      <c r="S10" s="843"/>
      <c r="T10" s="843"/>
      <c r="U10" s="843"/>
      <c r="V10" s="843"/>
      <c r="W10" s="843"/>
      <c r="X10" s="843"/>
      <c r="Y10" s="843"/>
      <c r="Z10" s="843"/>
      <c r="AA10" s="843"/>
      <c r="AB10" s="843"/>
      <c r="AC10" s="843"/>
      <c r="AD10" s="843"/>
      <c r="AE10" s="844"/>
      <c r="AF10" s="845"/>
      <c r="AG10" s="846"/>
      <c r="AH10" s="846"/>
      <c r="AI10" s="846"/>
      <c r="AJ10" s="847"/>
      <c r="AK10" s="848"/>
      <c r="AL10" s="849"/>
      <c r="AM10" s="849"/>
      <c r="AN10" s="849"/>
      <c r="AO10" s="849"/>
      <c r="AP10" s="849"/>
      <c r="AQ10" s="849"/>
      <c r="AR10" s="849"/>
      <c r="AS10" s="849"/>
      <c r="AT10" s="849"/>
      <c r="AU10" s="850"/>
      <c r="AV10" s="850"/>
      <c r="AW10" s="850"/>
      <c r="AX10" s="850"/>
      <c r="AY10" s="851"/>
      <c r="AZ10" s="253"/>
      <c r="BA10" s="253"/>
      <c r="BB10" s="253"/>
      <c r="BC10" s="253"/>
      <c r="BD10" s="253"/>
      <c r="BE10" s="254"/>
      <c r="BF10" s="254"/>
      <c r="BG10" s="254"/>
      <c r="BH10" s="254"/>
      <c r="BI10" s="254"/>
      <c r="BJ10" s="254"/>
      <c r="BK10" s="254"/>
      <c r="BL10" s="254"/>
      <c r="BM10" s="254"/>
      <c r="BN10" s="254"/>
      <c r="BO10" s="254"/>
      <c r="BP10" s="254"/>
      <c r="BQ10" s="263">
        <v>4</v>
      </c>
      <c r="BR10" s="264"/>
      <c r="BS10" s="852"/>
      <c r="BT10" s="853"/>
      <c r="BU10" s="853"/>
      <c r="BV10" s="853"/>
      <c r="BW10" s="853"/>
      <c r="BX10" s="853"/>
      <c r="BY10" s="853"/>
      <c r="BZ10" s="853"/>
      <c r="CA10" s="853"/>
      <c r="CB10" s="853"/>
      <c r="CC10" s="853"/>
      <c r="CD10" s="853"/>
      <c r="CE10" s="853"/>
      <c r="CF10" s="853"/>
      <c r="CG10" s="854"/>
      <c r="CH10" s="865"/>
      <c r="CI10" s="866"/>
      <c r="CJ10" s="866"/>
      <c r="CK10" s="866"/>
      <c r="CL10" s="867"/>
      <c r="CM10" s="865"/>
      <c r="CN10" s="866"/>
      <c r="CO10" s="866"/>
      <c r="CP10" s="866"/>
      <c r="CQ10" s="867"/>
      <c r="CR10" s="865"/>
      <c r="CS10" s="866"/>
      <c r="CT10" s="866"/>
      <c r="CU10" s="866"/>
      <c r="CV10" s="867"/>
      <c r="CW10" s="865"/>
      <c r="CX10" s="866"/>
      <c r="CY10" s="866"/>
      <c r="CZ10" s="866"/>
      <c r="DA10" s="867"/>
      <c r="DB10" s="865"/>
      <c r="DC10" s="866"/>
      <c r="DD10" s="866"/>
      <c r="DE10" s="866"/>
      <c r="DF10" s="867"/>
      <c r="DG10" s="865"/>
      <c r="DH10" s="866"/>
      <c r="DI10" s="866"/>
      <c r="DJ10" s="866"/>
      <c r="DK10" s="867"/>
      <c r="DL10" s="865"/>
      <c r="DM10" s="866"/>
      <c r="DN10" s="866"/>
      <c r="DO10" s="866"/>
      <c r="DP10" s="867"/>
      <c r="DQ10" s="865"/>
      <c r="DR10" s="866"/>
      <c r="DS10" s="866"/>
      <c r="DT10" s="866"/>
      <c r="DU10" s="867"/>
      <c r="DV10" s="868"/>
      <c r="DW10" s="869"/>
      <c r="DX10" s="869"/>
      <c r="DY10" s="869"/>
      <c r="DZ10" s="870"/>
      <c r="EA10" s="255"/>
    </row>
    <row r="11" spans="1:131" s="256" customFormat="1" ht="26.25" customHeight="1" x14ac:dyDescent="0.15">
      <c r="A11" s="262">
        <v>5</v>
      </c>
      <c r="B11" s="839"/>
      <c r="C11" s="840"/>
      <c r="D11" s="840"/>
      <c r="E11" s="840"/>
      <c r="F11" s="840"/>
      <c r="G11" s="840"/>
      <c r="H11" s="840"/>
      <c r="I11" s="840"/>
      <c r="J11" s="840"/>
      <c r="K11" s="840"/>
      <c r="L11" s="840"/>
      <c r="M11" s="840"/>
      <c r="N11" s="840"/>
      <c r="O11" s="840"/>
      <c r="P11" s="841"/>
      <c r="Q11" s="842"/>
      <c r="R11" s="843"/>
      <c r="S11" s="843"/>
      <c r="T11" s="843"/>
      <c r="U11" s="843"/>
      <c r="V11" s="843"/>
      <c r="W11" s="843"/>
      <c r="X11" s="843"/>
      <c r="Y11" s="843"/>
      <c r="Z11" s="843"/>
      <c r="AA11" s="843"/>
      <c r="AB11" s="843"/>
      <c r="AC11" s="843"/>
      <c r="AD11" s="843"/>
      <c r="AE11" s="844"/>
      <c r="AF11" s="845"/>
      <c r="AG11" s="846"/>
      <c r="AH11" s="846"/>
      <c r="AI11" s="846"/>
      <c r="AJ11" s="847"/>
      <c r="AK11" s="848"/>
      <c r="AL11" s="849"/>
      <c r="AM11" s="849"/>
      <c r="AN11" s="849"/>
      <c r="AO11" s="849"/>
      <c r="AP11" s="849"/>
      <c r="AQ11" s="849"/>
      <c r="AR11" s="849"/>
      <c r="AS11" s="849"/>
      <c r="AT11" s="849"/>
      <c r="AU11" s="850"/>
      <c r="AV11" s="850"/>
      <c r="AW11" s="850"/>
      <c r="AX11" s="850"/>
      <c r="AY11" s="851"/>
      <c r="AZ11" s="253"/>
      <c r="BA11" s="253"/>
      <c r="BB11" s="253"/>
      <c r="BC11" s="253"/>
      <c r="BD11" s="253"/>
      <c r="BE11" s="254"/>
      <c r="BF11" s="254"/>
      <c r="BG11" s="254"/>
      <c r="BH11" s="254"/>
      <c r="BI11" s="254"/>
      <c r="BJ11" s="254"/>
      <c r="BK11" s="254"/>
      <c r="BL11" s="254"/>
      <c r="BM11" s="254"/>
      <c r="BN11" s="254"/>
      <c r="BO11" s="254"/>
      <c r="BP11" s="254"/>
      <c r="BQ11" s="263">
        <v>5</v>
      </c>
      <c r="BR11" s="264"/>
      <c r="BS11" s="852"/>
      <c r="BT11" s="853"/>
      <c r="BU11" s="853"/>
      <c r="BV11" s="853"/>
      <c r="BW11" s="853"/>
      <c r="BX11" s="853"/>
      <c r="BY11" s="853"/>
      <c r="BZ11" s="853"/>
      <c r="CA11" s="853"/>
      <c r="CB11" s="853"/>
      <c r="CC11" s="853"/>
      <c r="CD11" s="853"/>
      <c r="CE11" s="853"/>
      <c r="CF11" s="853"/>
      <c r="CG11" s="854"/>
      <c r="CH11" s="865"/>
      <c r="CI11" s="866"/>
      <c r="CJ11" s="866"/>
      <c r="CK11" s="866"/>
      <c r="CL11" s="867"/>
      <c r="CM11" s="865"/>
      <c r="CN11" s="866"/>
      <c r="CO11" s="866"/>
      <c r="CP11" s="866"/>
      <c r="CQ11" s="867"/>
      <c r="CR11" s="865"/>
      <c r="CS11" s="866"/>
      <c r="CT11" s="866"/>
      <c r="CU11" s="866"/>
      <c r="CV11" s="867"/>
      <c r="CW11" s="865"/>
      <c r="CX11" s="866"/>
      <c r="CY11" s="866"/>
      <c r="CZ11" s="866"/>
      <c r="DA11" s="867"/>
      <c r="DB11" s="865"/>
      <c r="DC11" s="866"/>
      <c r="DD11" s="866"/>
      <c r="DE11" s="866"/>
      <c r="DF11" s="867"/>
      <c r="DG11" s="865"/>
      <c r="DH11" s="866"/>
      <c r="DI11" s="866"/>
      <c r="DJ11" s="866"/>
      <c r="DK11" s="867"/>
      <c r="DL11" s="865"/>
      <c r="DM11" s="866"/>
      <c r="DN11" s="866"/>
      <c r="DO11" s="866"/>
      <c r="DP11" s="867"/>
      <c r="DQ11" s="865"/>
      <c r="DR11" s="866"/>
      <c r="DS11" s="866"/>
      <c r="DT11" s="866"/>
      <c r="DU11" s="867"/>
      <c r="DV11" s="868"/>
      <c r="DW11" s="869"/>
      <c r="DX11" s="869"/>
      <c r="DY11" s="869"/>
      <c r="DZ11" s="870"/>
      <c r="EA11" s="255"/>
    </row>
    <row r="12" spans="1:131" s="256" customFormat="1" ht="26.25" customHeight="1" x14ac:dyDescent="0.15">
      <c r="A12" s="262">
        <v>6</v>
      </c>
      <c r="B12" s="839"/>
      <c r="C12" s="840"/>
      <c r="D12" s="840"/>
      <c r="E12" s="840"/>
      <c r="F12" s="840"/>
      <c r="G12" s="840"/>
      <c r="H12" s="840"/>
      <c r="I12" s="840"/>
      <c r="J12" s="840"/>
      <c r="K12" s="840"/>
      <c r="L12" s="840"/>
      <c r="M12" s="840"/>
      <c r="N12" s="840"/>
      <c r="O12" s="840"/>
      <c r="P12" s="841"/>
      <c r="Q12" s="842"/>
      <c r="R12" s="843"/>
      <c r="S12" s="843"/>
      <c r="T12" s="843"/>
      <c r="U12" s="843"/>
      <c r="V12" s="843"/>
      <c r="W12" s="843"/>
      <c r="X12" s="843"/>
      <c r="Y12" s="843"/>
      <c r="Z12" s="843"/>
      <c r="AA12" s="843"/>
      <c r="AB12" s="843"/>
      <c r="AC12" s="843"/>
      <c r="AD12" s="843"/>
      <c r="AE12" s="844"/>
      <c r="AF12" s="845"/>
      <c r="AG12" s="846"/>
      <c r="AH12" s="846"/>
      <c r="AI12" s="846"/>
      <c r="AJ12" s="847"/>
      <c r="AK12" s="848"/>
      <c r="AL12" s="849"/>
      <c r="AM12" s="849"/>
      <c r="AN12" s="849"/>
      <c r="AO12" s="849"/>
      <c r="AP12" s="849"/>
      <c r="AQ12" s="849"/>
      <c r="AR12" s="849"/>
      <c r="AS12" s="849"/>
      <c r="AT12" s="849"/>
      <c r="AU12" s="850"/>
      <c r="AV12" s="850"/>
      <c r="AW12" s="850"/>
      <c r="AX12" s="850"/>
      <c r="AY12" s="851"/>
      <c r="AZ12" s="253"/>
      <c r="BA12" s="253"/>
      <c r="BB12" s="253"/>
      <c r="BC12" s="253"/>
      <c r="BD12" s="253"/>
      <c r="BE12" s="254"/>
      <c r="BF12" s="254"/>
      <c r="BG12" s="254"/>
      <c r="BH12" s="254"/>
      <c r="BI12" s="254"/>
      <c r="BJ12" s="254"/>
      <c r="BK12" s="254"/>
      <c r="BL12" s="254"/>
      <c r="BM12" s="254"/>
      <c r="BN12" s="254"/>
      <c r="BO12" s="254"/>
      <c r="BP12" s="254"/>
      <c r="BQ12" s="263">
        <v>6</v>
      </c>
      <c r="BR12" s="264"/>
      <c r="BS12" s="852"/>
      <c r="BT12" s="853"/>
      <c r="BU12" s="853"/>
      <c r="BV12" s="853"/>
      <c r="BW12" s="853"/>
      <c r="BX12" s="853"/>
      <c r="BY12" s="853"/>
      <c r="BZ12" s="853"/>
      <c r="CA12" s="853"/>
      <c r="CB12" s="853"/>
      <c r="CC12" s="853"/>
      <c r="CD12" s="853"/>
      <c r="CE12" s="853"/>
      <c r="CF12" s="853"/>
      <c r="CG12" s="854"/>
      <c r="CH12" s="865"/>
      <c r="CI12" s="866"/>
      <c r="CJ12" s="866"/>
      <c r="CK12" s="866"/>
      <c r="CL12" s="867"/>
      <c r="CM12" s="865"/>
      <c r="CN12" s="866"/>
      <c r="CO12" s="866"/>
      <c r="CP12" s="866"/>
      <c r="CQ12" s="867"/>
      <c r="CR12" s="865"/>
      <c r="CS12" s="866"/>
      <c r="CT12" s="866"/>
      <c r="CU12" s="866"/>
      <c r="CV12" s="867"/>
      <c r="CW12" s="865"/>
      <c r="CX12" s="866"/>
      <c r="CY12" s="866"/>
      <c r="CZ12" s="866"/>
      <c r="DA12" s="867"/>
      <c r="DB12" s="865"/>
      <c r="DC12" s="866"/>
      <c r="DD12" s="866"/>
      <c r="DE12" s="866"/>
      <c r="DF12" s="867"/>
      <c r="DG12" s="865"/>
      <c r="DH12" s="866"/>
      <c r="DI12" s="866"/>
      <c r="DJ12" s="866"/>
      <c r="DK12" s="867"/>
      <c r="DL12" s="865"/>
      <c r="DM12" s="866"/>
      <c r="DN12" s="866"/>
      <c r="DO12" s="866"/>
      <c r="DP12" s="867"/>
      <c r="DQ12" s="865"/>
      <c r="DR12" s="866"/>
      <c r="DS12" s="866"/>
      <c r="DT12" s="866"/>
      <c r="DU12" s="867"/>
      <c r="DV12" s="868"/>
      <c r="DW12" s="869"/>
      <c r="DX12" s="869"/>
      <c r="DY12" s="869"/>
      <c r="DZ12" s="870"/>
      <c r="EA12" s="255"/>
    </row>
    <row r="13" spans="1:131" s="256" customFormat="1" ht="26.25" customHeight="1" x14ac:dyDescent="0.15">
      <c r="A13" s="262">
        <v>7</v>
      </c>
      <c r="B13" s="839"/>
      <c r="C13" s="840"/>
      <c r="D13" s="840"/>
      <c r="E13" s="840"/>
      <c r="F13" s="840"/>
      <c r="G13" s="840"/>
      <c r="H13" s="840"/>
      <c r="I13" s="840"/>
      <c r="J13" s="840"/>
      <c r="K13" s="840"/>
      <c r="L13" s="840"/>
      <c r="M13" s="840"/>
      <c r="N13" s="840"/>
      <c r="O13" s="840"/>
      <c r="P13" s="841"/>
      <c r="Q13" s="842"/>
      <c r="R13" s="843"/>
      <c r="S13" s="843"/>
      <c r="T13" s="843"/>
      <c r="U13" s="843"/>
      <c r="V13" s="843"/>
      <c r="W13" s="843"/>
      <c r="X13" s="843"/>
      <c r="Y13" s="843"/>
      <c r="Z13" s="843"/>
      <c r="AA13" s="843"/>
      <c r="AB13" s="843"/>
      <c r="AC13" s="843"/>
      <c r="AD13" s="843"/>
      <c r="AE13" s="844"/>
      <c r="AF13" s="845"/>
      <c r="AG13" s="846"/>
      <c r="AH13" s="846"/>
      <c r="AI13" s="846"/>
      <c r="AJ13" s="847"/>
      <c r="AK13" s="848"/>
      <c r="AL13" s="849"/>
      <c r="AM13" s="849"/>
      <c r="AN13" s="849"/>
      <c r="AO13" s="849"/>
      <c r="AP13" s="849"/>
      <c r="AQ13" s="849"/>
      <c r="AR13" s="849"/>
      <c r="AS13" s="849"/>
      <c r="AT13" s="849"/>
      <c r="AU13" s="850"/>
      <c r="AV13" s="850"/>
      <c r="AW13" s="850"/>
      <c r="AX13" s="850"/>
      <c r="AY13" s="851"/>
      <c r="AZ13" s="253"/>
      <c r="BA13" s="253"/>
      <c r="BB13" s="253"/>
      <c r="BC13" s="253"/>
      <c r="BD13" s="253"/>
      <c r="BE13" s="254"/>
      <c r="BF13" s="254"/>
      <c r="BG13" s="254"/>
      <c r="BH13" s="254"/>
      <c r="BI13" s="254"/>
      <c r="BJ13" s="254"/>
      <c r="BK13" s="254"/>
      <c r="BL13" s="254"/>
      <c r="BM13" s="254"/>
      <c r="BN13" s="254"/>
      <c r="BO13" s="254"/>
      <c r="BP13" s="254"/>
      <c r="BQ13" s="263">
        <v>7</v>
      </c>
      <c r="BR13" s="264"/>
      <c r="BS13" s="852"/>
      <c r="BT13" s="853"/>
      <c r="BU13" s="853"/>
      <c r="BV13" s="853"/>
      <c r="BW13" s="853"/>
      <c r="BX13" s="853"/>
      <c r="BY13" s="853"/>
      <c r="BZ13" s="853"/>
      <c r="CA13" s="853"/>
      <c r="CB13" s="853"/>
      <c r="CC13" s="853"/>
      <c r="CD13" s="853"/>
      <c r="CE13" s="853"/>
      <c r="CF13" s="853"/>
      <c r="CG13" s="854"/>
      <c r="CH13" s="865"/>
      <c r="CI13" s="866"/>
      <c r="CJ13" s="866"/>
      <c r="CK13" s="866"/>
      <c r="CL13" s="867"/>
      <c r="CM13" s="865"/>
      <c r="CN13" s="866"/>
      <c r="CO13" s="866"/>
      <c r="CP13" s="866"/>
      <c r="CQ13" s="867"/>
      <c r="CR13" s="865"/>
      <c r="CS13" s="866"/>
      <c r="CT13" s="866"/>
      <c r="CU13" s="866"/>
      <c r="CV13" s="867"/>
      <c r="CW13" s="865"/>
      <c r="CX13" s="866"/>
      <c r="CY13" s="866"/>
      <c r="CZ13" s="866"/>
      <c r="DA13" s="867"/>
      <c r="DB13" s="865"/>
      <c r="DC13" s="866"/>
      <c r="DD13" s="866"/>
      <c r="DE13" s="866"/>
      <c r="DF13" s="867"/>
      <c r="DG13" s="865"/>
      <c r="DH13" s="866"/>
      <c r="DI13" s="866"/>
      <c r="DJ13" s="866"/>
      <c r="DK13" s="867"/>
      <c r="DL13" s="865"/>
      <c r="DM13" s="866"/>
      <c r="DN13" s="866"/>
      <c r="DO13" s="866"/>
      <c r="DP13" s="867"/>
      <c r="DQ13" s="865"/>
      <c r="DR13" s="866"/>
      <c r="DS13" s="866"/>
      <c r="DT13" s="866"/>
      <c r="DU13" s="867"/>
      <c r="DV13" s="868"/>
      <c r="DW13" s="869"/>
      <c r="DX13" s="869"/>
      <c r="DY13" s="869"/>
      <c r="DZ13" s="870"/>
      <c r="EA13" s="255"/>
    </row>
    <row r="14" spans="1:131" s="256" customFormat="1" ht="26.25" customHeight="1" x14ac:dyDescent="0.15">
      <c r="A14" s="262">
        <v>8</v>
      </c>
      <c r="B14" s="839"/>
      <c r="C14" s="840"/>
      <c r="D14" s="840"/>
      <c r="E14" s="840"/>
      <c r="F14" s="840"/>
      <c r="G14" s="840"/>
      <c r="H14" s="840"/>
      <c r="I14" s="840"/>
      <c r="J14" s="840"/>
      <c r="K14" s="840"/>
      <c r="L14" s="840"/>
      <c r="M14" s="840"/>
      <c r="N14" s="840"/>
      <c r="O14" s="840"/>
      <c r="P14" s="841"/>
      <c r="Q14" s="842"/>
      <c r="R14" s="843"/>
      <c r="S14" s="843"/>
      <c r="T14" s="843"/>
      <c r="U14" s="843"/>
      <c r="V14" s="843"/>
      <c r="W14" s="843"/>
      <c r="X14" s="843"/>
      <c r="Y14" s="843"/>
      <c r="Z14" s="843"/>
      <c r="AA14" s="843"/>
      <c r="AB14" s="843"/>
      <c r="AC14" s="843"/>
      <c r="AD14" s="843"/>
      <c r="AE14" s="844"/>
      <c r="AF14" s="845"/>
      <c r="AG14" s="846"/>
      <c r="AH14" s="846"/>
      <c r="AI14" s="846"/>
      <c r="AJ14" s="847"/>
      <c r="AK14" s="848"/>
      <c r="AL14" s="849"/>
      <c r="AM14" s="849"/>
      <c r="AN14" s="849"/>
      <c r="AO14" s="849"/>
      <c r="AP14" s="849"/>
      <c r="AQ14" s="849"/>
      <c r="AR14" s="849"/>
      <c r="AS14" s="849"/>
      <c r="AT14" s="849"/>
      <c r="AU14" s="850"/>
      <c r="AV14" s="850"/>
      <c r="AW14" s="850"/>
      <c r="AX14" s="850"/>
      <c r="AY14" s="851"/>
      <c r="AZ14" s="253"/>
      <c r="BA14" s="253"/>
      <c r="BB14" s="253"/>
      <c r="BC14" s="253"/>
      <c r="BD14" s="253"/>
      <c r="BE14" s="254"/>
      <c r="BF14" s="254"/>
      <c r="BG14" s="254"/>
      <c r="BH14" s="254"/>
      <c r="BI14" s="254"/>
      <c r="BJ14" s="254"/>
      <c r="BK14" s="254"/>
      <c r="BL14" s="254"/>
      <c r="BM14" s="254"/>
      <c r="BN14" s="254"/>
      <c r="BO14" s="254"/>
      <c r="BP14" s="254"/>
      <c r="BQ14" s="263">
        <v>8</v>
      </c>
      <c r="BR14" s="264"/>
      <c r="BS14" s="852"/>
      <c r="BT14" s="853"/>
      <c r="BU14" s="853"/>
      <c r="BV14" s="853"/>
      <c r="BW14" s="853"/>
      <c r="BX14" s="853"/>
      <c r="BY14" s="853"/>
      <c r="BZ14" s="853"/>
      <c r="CA14" s="853"/>
      <c r="CB14" s="853"/>
      <c r="CC14" s="853"/>
      <c r="CD14" s="853"/>
      <c r="CE14" s="853"/>
      <c r="CF14" s="853"/>
      <c r="CG14" s="854"/>
      <c r="CH14" s="865"/>
      <c r="CI14" s="866"/>
      <c r="CJ14" s="866"/>
      <c r="CK14" s="866"/>
      <c r="CL14" s="867"/>
      <c r="CM14" s="865"/>
      <c r="CN14" s="866"/>
      <c r="CO14" s="866"/>
      <c r="CP14" s="866"/>
      <c r="CQ14" s="867"/>
      <c r="CR14" s="865"/>
      <c r="CS14" s="866"/>
      <c r="CT14" s="866"/>
      <c r="CU14" s="866"/>
      <c r="CV14" s="867"/>
      <c r="CW14" s="865"/>
      <c r="CX14" s="866"/>
      <c r="CY14" s="866"/>
      <c r="CZ14" s="866"/>
      <c r="DA14" s="867"/>
      <c r="DB14" s="865"/>
      <c r="DC14" s="866"/>
      <c r="DD14" s="866"/>
      <c r="DE14" s="866"/>
      <c r="DF14" s="867"/>
      <c r="DG14" s="865"/>
      <c r="DH14" s="866"/>
      <c r="DI14" s="866"/>
      <c r="DJ14" s="866"/>
      <c r="DK14" s="867"/>
      <c r="DL14" s="865"/>
      <c r="DM14" s="866"/>
      <c r="DN14" s="866"/>
      <c r="DO14" s="866"/>
      <c r="DP14" s="867"/>
      <c r="DQ14" s="865"/>
      <c r="DR14" s="866"/>
      <c r="DS14" s="866"/>
      <c r="DT14" s="866"/>
      <c r="DU14" s="867"/>
      <c r="DV14" s="868"/>
      <c r="DW14" s="869"/>
      <c r="DX14" s="869"/>
      <c r="DY14" s="869"/>
      <c r="DZ14" s="870"/>
      <c r="EA14" s="255"/>
    </row>
    <row r="15" spans="1:131" s="256" customFormat="1" ht="26.25" customHeight="1" x14ac:dyDescent="0.15">
      <c r="A15" s="262">
        <v>9</v>
      </c>
      <c r="B15" s="839"/>
      <c r="C15" s="840"/>
      <c r="D15" s="840"/>
      <c r="E15" s="840"/>
      <c r="F15" s="840"/>
      <c r="G15" s="840"/>
      <c r="H15" s="840"/>
      <c r="I15" s="840"/>
      <c r="J15" s="840"/>
      <c r="K15" s="840"/>
      <c r="L15" s="840"/>
      <c r="M15" s="840"/>
      <c r="N15" s="840"/>
      <c r="O15" s="840"/>
      <c r="P15" s="841"/>
      <c r="Q15" s="842"/>
      <c r="R15" s="843"/>
      <c r="S15" s="843"/>
      <c r="T15" s="843"/>
      <c r="U15" s="843"/>
      <c r="V15" s="843"/>
      <c r="W15" s="843"/>
      <c r="X15" s="843"/>
      <c r="Y15" s="843"/>
      <c r="Z15" s="843"/>
      <c r="AA15" s="843"/>
      <c r="AB15" s="843"/>
      <c r="AC15" s="843"/>
      <c r="AD15" s="843"/>
      <c r="AE15" s="844"/>
      <c r="AF15" s="845"/>
      <c r="AG15" s="846"/>
      <c r="AH15" s="846"/>
      <c r="AI15" s="846"/>
      <c r="AJ15" s="847"/>
      <c r="AK15" s="848"/>
      <c r="AL15" s="849"/>
      <c r="AM15" s="849"/>
      <c r="AN15" s="849"/>
      <c r="AO15" s="849"/>
      <c r="AP15" s="849"/>
      <c r="AQ15" s="849"/>
      <c r="AR15" s="849"/>
      <c r="AS15" s="849"/>
      <c r="AT15" s="849"/>
      <c r="AU15" s="850"/>
      <c r="AV15" s="850"/>
      <c r="AW15" s="850"/>
      <c r="AX15" s="850"/>
      <c r="AY15" s="851"/>
      <c r="AZ15" s="253"/>
      <c r="BA15" s="253"/>
      <c r="BB15" s="253"/>
      <c r="BC15" s="253"/>
      <c r="BD15" s="253"/>
      <c r="BE15" s="254"/>
      <c r="BF15" s="254"/>
      <c r="BG15" s="254"/>
      <c r="BH15" s="254"/>
      <c r="BI15" s="254"/>
      <c r="BJ15" s="254"/>
      <c r="BK15" s="254"/>
      <c r="BL15" s="254"/>
      <c r="BM15" s="254"/>
      <c r="BN15" s="254"/>
      <c r="BO15" s="254"/>
      <c r="BP15" s="254"/>
      <c r="BQ15" s="263">
        <v>9</v>
      </c>
      <c r="BR15" s="264"/>
      <c r="BS15" s="852"/>
      <c r="BT15" s="853"/>
      <c r="BU15" s="853"/>
      <c r="BV15" s="853"/>
      <c r="BW15" s="853"/>
      <c r="BX15" s="853"/>
      <c r="BY15" s="853"/>
      <c r="BZ15" s="853"/>
      <c r="CA15" s="853"/>
      <c r="CB15" s="853"/>
      <c r="CC15" s="853"/>
      <c r="CD15" s="853"/>
      <c r="CE15" s="853"/>
      <c r="CF15" s="853"/>
      <c r="CG15" s="854"/>
      <c r="CH15" s="865"/>
      <c r="CI15" s="866"/>
      <c r="CJ15" s="866"/>
      <c r="CK15" s="866"/>
      <c r="CL15" s="867"/>
      <c r="CM15" s="865"/>
      <c r="CN15" s="866"/>
      <c r="CO15" s="866"/>
      <c r="CP15" s="866"/>
      <c r="CQ15" s="867"/>
      <c r="CR15" s="865"/>
      <c r="CS15" s="866"/>
      <c r="CT15" s="866"/>
      <c r="CU15" s="866"/>
      <c r="CV15" s="867"/>
      <c r="CW15" s="865"/>
      <c r="CX15" s="866"/>
      <c r="CY15" s="866"/>
      <c r="CZ15" s="866"/>
      <c r="DA15" s="867"/>
      <c r="DB15" s="865"/>
      <c r="DC15" s="866"/>
      <c r="DD15" s="866"/>
      <c r="DE15" s="866"/>
      <c r="DF15" s="867"/>
      <c r="DG15" s="865"/>
      <c r="DH15" s="866"/>
      <c r="DI15" s="866"/>
      <c r="DJ15" s="866"/>
      <c r="DK15" s="867"/>
      <c r="DL15" s="865"/>
      <c r="DM15" s="866"/>
      <c r="DN15" s="866"/>
      <c r="DO15" s="866"/>
      <c r="DP15" s="867"/>
      <c r="DQ15" s="865"/>
      <c r="DR15" s="866"/>
      <c r="DS15" s="866"/>
      <c r="DT15" s="866"/>
      <c r="DU15" s="867"/>
      <c r="DV15" s="868"/>
      <c r="DW15" s="869"/>
      <c r="DX15" s="869"/>
      <c r="DY15" s="869"/>
      <c r="DZ15" s="870"/>
      <c r="EA15" s="255"/>
    </row>
    <row r="16" spans="1:131" s="256" customFormat="1" ht="26.25" customHeight="1" x14ac:dyDescent="0.15">
      <c r="A16" s="262">
        <v>10</v>
      </c>
      <c r="B16" s="839"/>
      <c r="C16" s="840"/>
      <c r="D16" s="840"/>
      <c r="E16" s="840"/>
      <c r="F16" s="840"/>
      <c r="G16" s="840"/>
      <c r="H16" s="840"/>
      <c r="I16" s="840"/>
      <c r="J16" s="840"/>
      <c r="K16" s="840"/>
      <c r="L16" s="840"/>
      <c r="M16" s="840"/>
      <c r="N16" s="840"/>
      <c r="O16" s="840"/>
      <c r="P16" s="841"/>
      <c r="Q16" s="842"/>
      <c r="R16" s="843"/>
      <c r="S16" s="843"/>
      <c r="T16" s="843"/>
      <c r="U16" s="843"/>
      <c r="V16" s="843"/>
      <c r="W16" s="843"/>
      <c r="X16" s="843"/>
      <c r="Y16" s="843"/>
      <c r="Z16" s="843"/>
      <c r="AA16" s="843"/>
      <c r="AB16" s="843"/>
      <c r="AC16" s="843"/>
      <c r="AD16" s="843"/>
      <c r="AE16" s="844"/>
      <c r="AF16" s="845"/>
      <c r="AG16" s="846"/>
      <c r="AH16" s="846"/>
      <c r="AI16" s="846"/>
      <c r="AJ16" s="847"/>
      <c r="AK16" s="848"/>
      <c r="AL16" s="849"/>
      <c r="AM16" s="849"/>
      <c r="AN16" s="849"/>
      <c r="AO16" s="849"/>
      <c r="AP16" s="849"/>
      <c r="AQ16" s="849"/>
      <c r="AR16" s="849"/>
      <c r="AS16" s="849"/>
      <c r="AT16" s="849"/>
      <c r="AU16" s="850"/>
      <c r="AV16" s="850"/>
      <c r="AW16" s="850"/>
      <c r="AX16" s="850"/>
      <c r="AY16" s="851"/>
      <c r="AZ16" s="253"/>
      <c r="BA16" s="253"/>
      <c r="BB16" s="253"/>
      <c r="BC16" s="253"/>
      <c r="BD16" s="253"/>
      <c r="BE16" s="254"/>
      <c r="BF16" s="254"/>
      <c r="BG16" s="254"/>
      <c r="BH16" s="254"/>
      <c r="BI16" s="254"/>
      <c r="BJ16" s="254"/>
      <c r="BK16" s="254"/>
      <c r="BL16" s="254"/>
      <c r="BM16" s="254"/>
      <c r="BN16" s="254"/>
      <c r="BO16" s="254"/>
      <c r="BP16" s="254"/>
      <c r="BQ16" s="263">
        <v>10</v>
      </c>
      <c r="BR16" s="264"/>
      <c r="BS16" s="852"/>
      <c r="BT16" s="853"/>
      <c r="BU16" s="853"/>
      <c r="BV16" s="853"/>
      <c r="BW16" s="853"/>
      <c r="BX16" s="853"/>
      <c r="BY16" s="853"/>
      <c r="BZ16" s="853"/>
      <c r="CA16" s="853"/>
      <c r="CB16" s="853"/>
      <c r="CC16" s="853"/>
      <c r="CD16" s="853"/>
      <c r="CE16" s="853"/>
      <c r="CF16" s="853"/>
      <c r="CG16" s="854"/>
      <c r="CH16" s="865"/>
      <c r="CI16" s="866"/>
      <c r="CJ16" s="866"/>
      <c r="CK16" s="866"/>
      <c r="CL16" s="867"/>
      <c r="CM16" s="865"/>
      <c r="CN16" s="866"/>
      <c r="CO16" s="866"/>
      <c r="CP16" s="866"/>
      <c r="CQ16" s="867"/>
      <c r="CR16" s="865"/>
      <c r="CS16" s="866"/>
      <c r="CT16" s="866"/>
      <c r="CU16" s="866"/>
      <c r="CV16" s="867"/>
      <c r="CW16" s="865"/>
      <c r="CX16" s="866"/>
      <c r="CY16" s="866"/>
      <c r="CZ16" s="866"/>
      <c r="DA16" s="867"/>
      <c r="DB16" s="865"/>
      <c r="DC16" s="866"/>
      <c r="DD16" s="866"/>
      <c r="DE16" s="866"/>
      <c r="DF16" s="867"/>
      <c r="DG16" s="865"/>
      <c r="DH16" s="866"/>
      <c r="DI16" s="866"/>
      <c r="DJ16" s="866"/>
      <c r="DK16" s="867"/>
      <c r="DL16" s="865"/>
      <c r="DM16" s="866"/>
      <c r="DN16" s="866"/>
      <c r="DO16" s="866"/>
      <c r="DP16" s="867"/>
      <c r="DQ16" s="865"/>
      <c r="DR16" s="866"/>
      <c r="DS16" s="866"/>
      <c r="DT16" s="866"/>
      <c r="DU16" s="867"/>
      <c r="DV16" s="868"/>
      <c r="DW16" s="869"/>
      <c r="DX16" s="869"/>
      <c r="DY16" s="869"/>
      <c r="DZ16" s="870"/>
      <c r="EA16" s="255"/>
    </row>
    <row r="17" spans="1:131" s="256" customFormat="1" ht="26.25" customHeight="1" x14ac:dyDescent="0.15">
      <c r="A17" s="262">
        <v>11</v>
      </c>
      <c r="B17" s="839"/>
      <c r="C17" s="840"/>
      <c r="D17" s="840"/>
      <c r="E17" s="840"/>
      <c r="F17" s="840"/>
      <c r="G17" s="840"/>
      <c r="H17" s="840"/>
      <c r="I17" s="840"/>
      <c r="J17" s="840"/>
      <c r="K17" s="840"/>
      <c r="L17" s="840"/>
      <c r="M17" s="840"/>
      <c r="N17" s="840"/>
      <c r="O17" s="840"/>
      <c r="P17" s="841"/>
      <c r="Q17" s="842"/>
      <c r="R17" s="843"/>
      <c r="S17" s="843"/>
      <c r="T17" s="843"/>
      <c r="U17" s="843"/>
      <c r="V17" s="843"/>
      <c r="W17" s="843"/>
      <c r="X17" s="843"/>
      <c r="Y17" s="843"/>
      <c r="Z17" s="843"/>
      <c r="AA17" s="843"/>
      <c r="AB17" s="843"/>
      <c r="AC17" s="843"/>
      <c r="AD17" s="843"/>
      <c r="AE17" s="844"/>
      <c r="AF17" s="845"/>
      <c r="AG17" s="846"/>
      <c r="AH17" s="846"/>
      <c r="AI17" s="846"/>
      <c r="AJ17" s="847"/>
      <c r="AK17" s="848"/>
      <c r="AL17" s="849"/>
      <c r="AM17" s="849"/>
      <c r="AN17" s="849"/>
      <c r="AO17" s="849"/>
      <c r="AP17" s="849"/>
      <c r="AQ17" s="849"/>
      <c r="AR17" s="849"/>
      <c r="AS17" s="849"/>
      <c r="AT17" s="849"/>
      <c r="AU17" s="850"/>
      <c r="AV17" s="850"/>
      <c r="AW17" s="850"/>
      <c r="AX17" s="850"/>
      <c r="AY17" s="851"/>
      <c r="AZ17" s="253"/>
      <c r="BA17" s="253"/>
      <c r="BB17" s="253"/>
      <c r="BC17" s="253"/>
      <c r="BD17" s="253"/>
      <c r="BE17" s="254"/>
      <c r="BF17" s="254"/>
      <c r="BG17" s="254"/>
      <c r="BH17" s="254"/>
      <c r="BI17" s="254"/>
      <c r="BJ17" s="254"/>
      <c r="BK17" s="254"/>
      <c r="BL17" s="254"/>
      <c r="BM17" s="254"/>
      <c r="BN17" s="254"/>
      <c r="BO17" s="254"/>
      <c r="BP17" s="254"/>
      <c r="BQ17" s="263">
        <v>11</v>
      </c>
      <c r="BR17" s="264"/>
      <c r="BS17" s="852"/>
      <c r="BT17" s="853"/>
      <c r="BU17" s="853"/>
      <c r="BV17" s="853"/>
      <c r="BW17" s="853"/>
      <c r="BX17" s="853"/>
      <c r="BY17" s="853"/>
      <c r="BZ17" s="853"/>
      <c r="CA17" s="853"/>
      <c r="CB17" s="853"/>
      <c r="CC17" s="853"/>
      <c r="CD17" s="853"/>
      <c r="CE17" s="853"/>
      <c r="CF17" s="853"/>
      <c r="CG17" s="854"/>
      <c r="CH17" s="865"/>
      <c r="CI17" s="866"/>
      <c r="CJ17" s="866"/>
      <c r="CK17" s="866"/>
      <c r="CL17" s="867"/>
      <c r="CM17" s="865"/>
      <c r="CN17" s="866"/>
      <c r="CO17" s="866"/>
      <c r="CP17" s="866"/>
      <c r="CQ17" s="867"/>
      <c r="CR17" s="865"/>
      <c r="CS17" s="866"/>
      <c r="CT17" s="866"/>
      <c r="CU17" s="866"/>
      <c r="CV17" s="867"/>
      <c r="CW17" s="865"/>
      <c r="CX17" s="866"/>
      <c r="CY17" s="866"/>
      <c r="CZ17" s="866"/>
      <c r="DA17" s="867"/>
      <c r="DB17" s="865"/>
      <c r="DC17" s="866"/>
      <c r="DD17" s="866"/>
      <c r="DE17" s="866"/>
      <c r="DF17" s="867"/>
      <c r="DG17" s="865"/>
      <c r="DH17" s="866"/>
      <c r="DI17" s="866"/>
      <c r="DJ17" s="866"/>
      <c r="DK17" s="867"/>
      <c r="DL17" s="865"/>
      <c r="DM17" s="866"/>
      <c r="DN17" s="866"/>
      <c r="DO17" s="866"/>
      <c r="DP17" s="867"/>
      <c r="DQ17" s="865"/>
      <c r="DR17" s="866"/>
      <c r="DS17" s="866"/>
      <c r="DT17" s="866"/>
      <c r="DU17" s="867"/>
      <c r="DV17" s="868"/>
      <c r="DW17" s="869"/>
      <c r="DX17" s="869"/>
      <c r="DY17" s="869"/>
      <c r="DZ17" s="870"/>
      <c r="EA17" s="255"/>
    </row>
    <row r="18" spans="1:131" s="256" customFormat="1" ht="26.25" customHeight="1" x14ac:dyDescent="0.15">
      <c r="A18" s="262">
        <v>12</v>
      </c>
      <c r="B18" s="839"/>
      <c r="C18" s="840"/>
      <c r="D18" s="840"/>
      <c r="E18" s="840"/>
      <c r="F18" s="840"/>
      <c r="G18" s="840"/>
      <c r="H18" s="840"/>
      <c r="I18" s="840"/>
      <c r="J18" s="840"/>
      <c r="K18" s="840"/>
      <c r="L18" s="840"/>
      <c r="M18" s="840"/>
      <c r="N18" s="840"/>
      <c r="O18" s="840"/>
      <c r="P18" s="841"/>
      <c r="Q18" s="842"/>
      <c r="R18" s="843"/>
      <c r="S18" s="843"/>
      <c r="T18" s="843"/>
      <c r="U18" s="843"/>
      <c r="V18" s="843"/>
      <c r="W18" s="843"/>
      <c r="X18" s="843"/>
      <c r="Y18" s="843"/>
      <c r="Z18" s="843"/>
      <c r="AA18" s="843"/>
      <c r="AB18" s="843"/>
      <c r="AC18" s="843"/>
      <c r="AD18" s="843"/>
      <c r="AE18" s="844"/>
      <c r="AF18" s="845"/>
      <c r="AG18" s="846"/>
      <c r="AH18" s="846"/>
      <c r="AI18" s="846"/>
      <c r="AJ18" s="847"/>
      <c r="AK18" s="848"/>
      <c r="AL18" s="849"/>
      <c r="AM18" s="849"/>
      <c r="AN18" s="849"/>
      <c r="AO18" s="849"/>
      <c r="AP18" s="849"/>
      <c r="AQ18" s="849"/>
      <c r="AR18" s="849"/>
      <c r="AS18" s="849"/>
      <c r="AT18" s="849"/>
      <c r="AU18" s="850"/>
      <c r="AV18" s="850"/>
      <c r="AW18" s="850"/>
      <c r="AX18" s="850"/>
      <c r="AY18" s="851"/>
      <c r="AZ18" s="253"/>
      <c r="BA18" s="253"/>
      <c r="BB18" s="253"/>
      <c r="BC18" s="253"/>
      <c r="BD18" s="253"/>
      <c r="BE18" s="254"/>
      <c r="BF18" s="254"/>
      <c r="BG18" s="254"/>
      <c r="BH18" s="254"/>
      <c r="BI18" s="254"/>
      <c r="BJ18" s="254"/>
      <c r="BK18" s="254"/>
      <c r="BL18" s="254"/>
      <c r="BM18" s="254"/>
      <c r="BN18" s="254"/>
      <c r="BO18" s="254"/>
      <c r="BP18" s="254"/>
      <c r="BQ18" s="263">
        <v>12</v>
      </c>
      <c r="BR18" s="264"/>
      <c r="BS18" s="852"/>
      <c r="BT18" s="853"/>
      <c r="BU18" s="853"/>
      <c r="BV18" s="853"/>
      <c r="BW18" s="853"/>
      <c r="BX18" s="853"/>
      <c r="BY18" s="853"/>
      <c r="BZ18" s="853"/>
      <c r="CA18" s="853"/>
      <c r="CB18" s="853"/>
      <c r="CC18" s="853"/>
      <c r="CD18" s="853"/>
      <c r="CE18" s="853"/>
      <c r="CF18" s="853"/>
      <c r="CG18" s="854"/>
      <c r="CH18" s="865"/>
      <c r="CI18" s="866"/>
      <c r="CJ18" s="866"/>
      <c r="CK18" s="866"/>
      <c r="CL18" s="867"/>
      <c r="CM18" s="865"/>
      <c r="CN18" s="866"/>
      <c r="CO18" s="866"/>
      <c r="CP18" s="866"/>
      <c r="CQ18" s="867"/>
      <c r="CR18" s="865"/>
      <c r="CS18" s="866"/>
      <c r="CT18" s="866"/>
      <c r="CU18" s="866"/>
      <c r="CV18" s="867"/>
      <c r="CW18" s="865"/>
      <c r="CX18" s="866"/>
      <c r="CY18" s="866"/>
      <c r="CZ18" s="866"/>
      <c r="DA18" s="867"/>
      <c r="DB18" s="865"/>
      <c r="DC18" s="866"/>
      <c r="DD18" s="866"/>
      <c r="DE18" s="866"/>
      <c r="DF18" s="867"/>
      <c r="DG18" s="865"/>
      <c r="DH18" s="866"/>
      <c r="DI18" s="866"/>
      <c r="DJ18" s="866"/>
      <c r="DK18" s="867"/>
      <c r="DL18" s="865"/>
      <c r="DM18" s="866"/>
      <c r="DN18" s="866"/>
      <c r="DO18" s="866"/>
      <c r="DP18" s="867"/>
      <c r="DQ18" s="865"/>
      <c r="DR18" s="866"/>
      <c r="DS18" s="866"/>
      <c r="DT18" s="866"/>
      <c r="DU18" s="867"/>
      <c r="DV18" s="868"/>
      <c r="DW18" s="869"/>
      <c r="DX18" s="869"/>
      <c r="DY18" s="869"/>
      <c r="DZ18" s="870"/>
      <c r="EA18" s="255"/>
    </row>
    <row r="19" spans="1:131" s="256" customFormat="1" ht="26.25" customHeight="1" x14ac:dyDescent="0.15">
      <c r="A19" s="262">
        <v>13</v>
      </c>
      <c r="B19" s="839"/>
      <c r="C19" s="840"/>
      <c r="D19" s="840"/>
      <c r="E19" s="840"/>
      <c r="F19" s="840"/>
      <c r="G19" s="840"/>
      <c r="H19" s="840"/>
      <c r="I19" s="840"/>
      <c r="J19" s="840"/>
      <c r="K19" s="840"/>
      <c r="L19" s="840"/>
      <c r="M19" s="840"/>
      <c r="N19" s="840"/>
      <c r="O19" s="840"/>
      <c r="P19" s="841"/>
      <c r="Q19" s="842"/>
      <c r="R19" s="843"/>
      <c r="S19" s="843"/>
      <c r="T19" s="843"/>
      <c r="U19" s="843"/>
      <c r="V19" s="843"/>
      <c r="W19" s="843"/>
      <c r="X19" s="843"/>
      <c r="Y19" s="843"/>
      <c r="Z19" s="843"/>
      <c r="AA19" s="843"/>
      <c r="AB19" s="843"/>
      <c r="AC19" s="843"/>
      <c r="AD19" s="843"/>
      <c r="AE19" s="844"/>
      <c r="AF19" s="845"/>
      <c r="AG19" s="846"/>
      <c r="AH19" s="846"/>
      <c r="AI19" s="846"/>
      <c r="AJ19" s="847"/>
      <c r="AK19" s="848"/>
      <c r="AL19" s="849"/>
      <c r="AM19" s="849"/>
      <c r="AN19" s="849"/>
      <c r="AO19" s="849"/>
      <c r="AP19" s="849"/>
      <c r="AQ19" s="849"/>
      <c r="AR19" s="849"/>
      <c r="AS19" s="849"/>
      <c r="AT19" s="849"/>
      <c r="AU19" s="850"/>
      <c r="AV19" s="850"/>
      <c r="AW19" s="850"/>
      <c r="AX19" s="850"/>
      <c r="AY19" s="851"/>
      <c r="AZ19" s="253"/>
      <c r="BA19" s="253"/>
      <c r="BB19" s="253"/>
      <c r="BC19" s="253"/>
      <c r="BD19" s="253"/>
      <c r="BE19" s="254"/>
      <c r="BF19" s="254"/>
      <c r="BG19" s="254"/>
      <c r="BH19" s="254"/>
      <c r="BI19" s="254"/>
      <c r="BJ19" s="254"/>
      <c r="BK19" s="254"/>
      <c r="BL19" s="254"/>
      <c r="BM19" s="254"/>
      <c r="BN19" s="254"/>
      <c r="BO19" s="254"/>
      <c r="BP19" s="254"/>
      <c r="BQ19" s="263">
        <v>13</v>
      </c>
      <c r="BR19" s="264"/>
      <c r="BS19" s="852"/>
      <c r="BT19" s="853"/>
      <c r="BU19" s="853"/>
      <c r="BV19" s="853"/>
      <c r="BW19" s="853"/>
      <c r="BX19" s="853"/>
      <c r="BY19" s="853"/>
      <c r="BZ19" s="853"/>
      <c r="CA19" s="853"/>
      <c r="CB19" s="853"/>
      <c r="CC19" s="853"/>
      <c r="CD19" s="853"/>
      <c r="CE19" s="853"/>
      <c r="CF19" s="853"/>
      <c r="CG19" s="854"/>
      <c r="CH19" s="865"/>
      <c r="CI19" s="866"/>
      <c r="CJ19" s="866"/>
      <c r="CK19" s="866"/>
      <c r="CL19" s="867"/>
      <c r="CM19" s="865"/>
      <c r="CN19" s="866"/>
      <c r="CO19" s="866"/>
      <c r="CP19" s="866"/>
      <c r="CQ19" s="867"/>
      <c r="CR19" s="865"/>
      <c r="CS19" s="866"/>
      <c r="CT19" s="866"/>
      <c r="CU19" s="866"/>
      <c r="CV19" s="867"/>
      <c r="CW19" s="865"/>
      <c r="CX19" s="866"/>
      <c r="CY19" s="866"/>
      <c r="CZ19" s="866"/>
      <c r="DA19" s="867"/>
      <c r="DB19" s="865"/>
      <c r="DC19" s="866"/>
      <c r="DD19" s="866"/>
      <c r="DE19" s="866"/>
      <c r="DF19" s="867"/>
      <c r="DG19" s="865"/>
      <c r="DH19" s="866"/>
      <c r="DI19" s="866"/>
      <c r="DJ19" s="866"/>
      <c r="DK19" s="867"/>
      <c r="DL19" s="865"/>
      <c r="DM19" s="866"/>
      <c r="DN19" s="866"/>
      <c r="DO19" s="866"/>
      <c r="DP19" s="867"/>
      <c r="DQ19" s="865"/>
      <c r="DR19" s="866"/>
      <c r="DS19" s="866"/>
      <c r="DT19" s="866"/>
      <c r="DU19" s="867"/>
      <c r="DV19" s="868"/>
      <c r="DW19" s="869"/>
      <c r="DX19" s="869"/>
      <c r="DY19" s="869"/>
      <c r="DZ19" s="870"/>
      <c r="EA19" s="255"/>
    </row>
    <row r="20" spans="1:131" s="256" customFormat="1" ht="26.25" customHeight="1" x14ac:dyDescent="0.15">
      <c r="A20" s="262">
        <v>14</v>
      </c>
      <c r="B20" s="839"/>
      <c r="C20" s="840"/>
      <c r="D20" s="840"/>
      <c r="E20" s="840"/>
      <c r="F20" s="840"/>
      <c r="G20" s="840"/>
      <c r="H20" s="840"/>
      <c r="I20" s="840"/>
      <c r="J20" s="840"/>
      <c r="K20" s="840"/>
      <c r="L20" s="840"/>
      <c r="M20" s="840"/>
      <c r="N20" s="840"/>
      <c r="O20" s="840"/>
      <c r="P20" s="841"/>
      <c r="Q20" s="842"/>
      <c r="R20" s="843"/>
      <c r="S20" s="843"/>
      <c r="T20" s="843"/>
      <c r="U20" s="843"/>
      <c r="V20" s="843"/>
      <c r="W20" s="843"/>
      <c r="X20" s="843"/>
      <c r="Y20" s="843"/>
      <c r="Z20" s="843"/>
      <c r="AA20" s="843"/>
      <c r="AB20" s="843"/>
      <c r="AC20" s="843"/>
      <c r="AD20" s="843"/>
      <c r="AE20" s="844"/>
      <c r="AF20" s="845"/>
      <c r="AG20" s="846"/>
      <c r="AH20" s="846"/>
      <c r="AI20" s="846"/>
      <c r="AJ20" s="847"/>
      <c r="AK20" s="848"/>
      <c r="AL20" s="849"/>
      <c r="AM20" s="849"/>
      <c r="AN20" s="849"/>
      <c r="AO20" s="849"/>
      <c r="AP20" s="849"/>
      <c r="AQ20" s="849"/>
      <c r="AR20" s="849"/>
      <c r="AS20" s="849"/>
      <c r="AT20" s="849"/>
      <c r="AU20" s="850"/>
      <c r="AV20" s="850"/>
      <c r="AW20" s="850"/>
      <c r="AX20" s="850"/>
      <c r="AY20" s="851"/>
      <c r="AZ20" s="253"/>
      <c r="BA20" s="253"/>
      <c r="BB20" s="253"/>
      <c r="BC20" s="253"/>
      <c r="BD20" s="253"/>
      <c r="BE20" s="254"/>
      <c r="BF20" s="254"/>
      <c r="BG20" s="254"/>
      <c r="BH20" s="254"/>
      <c r="BI20" s="254"/>
      <c r="BJ20" s="254"/>
      <c r="BK20" s="254"/>
      <c r="BL20" s="254"/>
      <c r="BM20" s="254"/>
      <c r="BN20" s="254"/>
      <c r="BO20" s="254"/>
      <c r="BP20" s="254"/>
      <c r="BQ20" s="263">
        <v>14</v>
      </c>
      <c r="BR20" s="264"/>
      <c r="BS20" s="852"/>
      <c r="BT20" s="853"/>
      <c r="BU20" s="853"/>
      <c r="BV20" s="853"/>
      <c r="BW20" s="853"/>
      <c r="BX20" s="853"/>
      <c r="BY20" s="853"/>
      <c r="BZ20" s="853"/>
      <c r="CA20" s="853"/>
      <c r="CB20" s="853"/>
      <c r="CC20" s="853"/>
      <c r="CD20" s="853"/>
      <c r="CE20" s="853"/>
      <c r="CF20" s="853"/>
      <c r="CG20" s="854"/>
      <c r="CH20" s="865"/>
      <c r="CI20" s="866"/>
      <c r="CJ20" s="866"/>
      <c r="CK20" s="866"/>
      <c r="CL20" s="867"/>
      <c r="CM20" s="865"/>
      <c r="CN20" s="866"/>
      <c r="CO20" s="866"/>
      <c r="CP20" s="866"/>
      <c r="CQ20" s="867"/>
      <c r="CR20" s="865"/>
      <c r="CS20" s="866"/>
      <c r="CT20" s="866"/>
      <c r="CU20" s="866"/>
      <c r="CV20" s="867"/>
      <c r="CW20" s="865"/>
      <c r="CX20" s="866"/>
      <c r="CY20" s="866"/>
      <c r="CZ20" s="866"/>
      <c r="DA20" s="867"/>
      <c r="DB20" s="865"/>
      <c r="DC20" s="866"/>
      <c r="DD20" s="866"/>
      <c r="DE20" s="866"/>
      <c r="DF20" s="867"/>
      <c r="DG20" s="865"/>
      <c r="DH20" s="866"/>
      <c r="DI20" s="866"/>
      <c r="DJ20" s="866"/>
      <c r="DK20" s="867"/>
      <c r="DL20" s="865"/>
      <c r="DM20" s="866"/>
      <c r="DN20" s="866"/>
      <c r="DO20" s="866"/>
      <c r="DP20" s="867"/>
      <c r="DQ20" s="865"/>
      <c r="DR20" s="866"/>
      <c r="DS20" s="866"/>
      <c r="DT20" s="866"/>
      <c r="DU20" s="867"/>
      <c r="DV20" s="868"/>
      <c r="DW20" s="869"/>
      <c r="DX20" s="869"/>
      <c r="DY20" s="869"/>
      <c r="DZ20" s="870"/>
      <c r="EA20" s="255"/>
    </row>
    <row r="21" spans="1:131" s="256" customFormat="1" ht="26.25" customHeight="1" thickBot="1" x14ac:dyDescent="0.2">
      <c r="A21" s="262">
        <v>15</v>
      </c>
      <c r="B21" s="839"/>
      <c r="C21" s="840"/>
      <c r="D21" s="840"/>
      <c r="E21" s="840"/>
      <c r="F21" s="840"/>
      <c r="G21" s="840"/>
      <c r="H21" s="840"/>
      <c r="I21" s="840"/>
      <c r="J21" s="840"/>
      <c r="K21" s="840"/>
      <c r="L21" s="840"/>
      <c r="M21" s="840"/>
      <c r="N21" s="840"/>
      <c r="O21" s="840"/>
      <c r="P21" s="841"/>
      <c r="Q21" s="842"/>
      <c r="R21" s="843"/>
      <c r="S21" s="843"/>
      <c r="T21" s="843"/>
      <c r="U21" s="843"/>
      <c r="V21" s="843"/>
      <c r="W21" s="843"/>
      <c r="X21" s="843"/>
      <c r="Y21" s="843"/>
      <c r="Z21" s="843"/>
      <c r="AA21" s="843"/>
      <c r="AB21" s="843"/>
      <c r="AC21" s="843"/>
      <c r="AD21" s="843"/>
      <c r="AE21" s="844"/>
      <c r="AF21" s="845"/>
      <c r="AG21" s="846"/>
      <c r="AH21" s="846"/>
      <c r="AI21" s="846"/>
      <c r="AJ21" s="847"/>
      <c r="AK21" s="848"/>
      <c r="AL21" s="849"/>
      <c r="AM21" s="849"/>
      <c r="AN21" s="849"/>
      <c r="AO21" s="849"/>
      <c r="AP21" s="849"/>
      <c r="AQ21" s="849"/>
      <c r="AR21" s="849"/>
      <c r="AS21" s="849"/>
      <c r="AT21" s="849"/>
      <c r="AU21" s="850"/>
      <c r="AV21" s="850"/>
      <c r="AW21" s="850"/>
      <c r="AX21" s="850"/>
      <c r="AY21" s="851"/>
      <c r="AZ21" s="253"/>
      <c r="BA21" s="253"/>
      <c r="BB21" s="253"/>
      <c r="BC21" s="253"/>
      <c r="BD21" s="253"/>
      <c r="BE21" s="254"/>
      <c r="BF21" s="254"/>
      <c r="BG21" s="254"/>
      <c r="BH21" s="254"/>
      <c r="BI21" s="254"/>
      <c r="BJ21" s="254"/>
      <c r="BK21" s="254"/>
      <c r="BL21" s="254"/>
      <c r="BM21" s="254"/>
      <c r="BN21" s="254"/>
      <c r="BO21" s="254"/>
      <c r="BP21" s="254"/>
      <c r="BQ21" s="263">
        <v>15</v>
      </c>
      <c r="BR21" s="264"/>
      <c r="BS21" s="852"/>
      <c r="BT21" s="853"/>
      <c r="BU21" s="853"/>
      <c r="BV21" s="853"/>
      <c r="BW21" s="853"/>
      <c r="BX21" s="853"/>
      <c r="BY21" s="853"/>
      <c r="BZ21" s="853"/>
      <c r="CA21" s="853"/>
      <c r="CB21" s="853"/>
      <c r="CC21" s="853"/>
      <c r="CD21" s="853"/>
      <c r="CE21" s="853"/>
      <c r="CF21" s="853"/>
      <c r="CG21" s="854"/>
      <c r="CH21" s="865"/>
      <c r="CI21" s="866"/>
      <c r="CJ21" s="866"/>
      <c r="CK21" s="866"/>
      <c r="CL21" s="867"/>
      <c r="CM21" s="865"/>
      <c r="CN21" s="866"/>
      <c r="CO21" s="866"/>
      <c r="CP21" s="866"/>
      <c r="CQ21" s="867"/>
      <c r="CR21" s="865"/>
      <c r="CS21" s="866"/>
      <c r="CT21" s="866"/>
      <c r="CU21" s="866"/>
      <c r="CV21" s="867"/>
      <c r="CW21" s="865"/>
      <c r="CX21" s="866"/>
      <c r="CY21" s="866"/>
      <c r="CZ21" s="866"/>
      <c r="DA21" s="867"/>
      <c r="DB21" s="865"/>
      <c r="DC21" s="866"/>
      <c r="DD21" s="866"/>
      <c r="DE21" s="866"/>
      <c r="DF21" s="867"/>
      <c r="DG21" s="865"/>
      <c r="DH21" s="866"/>
      <c r="DI21" s="866"/>
      <c r="DJ21" s="866"/>
      <c r="DK21" s="867"/>
      <c r="DL21" s="865"/>
      <c r="DM21" s="866"/>
      <c r="DN21" s="866"/>
      <c r="DO21" s="866"/>
      <c r="DP21" s="867"/>
      <c r="DQ21" s="865"/>
      <c r="DR21" s="866"/>
      <c r="DS21" s="866"/>
      <c r="DT21" s="866"/>
      <c r="DU21" s="867"/>
      <c r="DV21" s="868"/>
      <c r="DW21" s="869"/>
      <c r="DX21" s="869"/>
      <c r="DY21" s="869"/>
      <c r="DZ21" s="870"/>
      <c r="EA21" s="255"/>
    </row>
    <row r="22" spans="1:131" s="256" customFormat="1" ht="26.25" customHeight="1" x14ac:dyDescent="0.15">
      <c r="A22" s="262">
        <v>16</v>
      </c>
      <c r="B22" s="839"/>
      <c r="C22" s="840"/>
      <c r="D22" s="840"/>
      <c r="E22" s="840"/>
      <c r="F22" s="840"/>
      <c r="G22" s="840"/>
      <c r="H22" s="840"/>
      <c r="I22" s="840"/>
      <c r="J22" s="840"/>
      <c r="K22" s="840"/>
      <c r="L22" s="840"/>
      <c r="M22" s="840"/>
      <c r="N22" s="840"/>
      <c r="O22" s="840"/>
      <c r="P22" s="841"/>
      <c r="Q22" s="871"/>
      <c r="R22" s="872"/>
      <c r="S22" s="872"/>
      <c r="T22" s="872"/>
      <c r="U22" s="872"/>
      <c r="V22" s="872"/>
      <c r="W22" s="872"/>
      <c r="X22" s="872"/>
      <c r="Y22" s="872"/>
      <c r="Z22" s="872"/>
      <c r="AA22" s="872"/>
      <c r="AB22" s="872"/>
      <c r="AC22" s="872"/>
      <c r="AD22" s="872"/>
      <c r="AE22" s="873"/>
      <c r="AF22" s="845"/>
      <c r="AG22" s="846"/>
      <c r="AH22" s="846"/>
      <c r="AI22" s="846"/>
      <c r="AJ22" s="847"/>
      <c r="AK22" s="886"/>
      <c r="AL22" s="887"/>
      <c r="AM22" s="887"/>
      <c r="AN22" s="887"/>
      <c r="AO22" s="887"/>
      <c r="AP22" s="887"/>
      <c r="AQ22" s="887"/>
      <c r="AR22" s="887"/>
      <c r="AS22" s="887"/>
      <c r="AT22" s="887"/>
      <c r="AU22" s="888"/>
      <c r="AV22" s="888"/>
      <c r="AW22" s="888"/>
      <c r="AX22" s="888"/>
      <c r="AY22" s="889"/>
      <c r="AZ22" s="890" t="s">
        <v>386</v>
      </c>
      <c r="BA22" s="890"/>
      <c r="BB22" s="890"/>
      <c r="BC22" s="890"/>
      <c r="BD22" s="891"/>
      <c r="BE22" s="254"/>
      <c r="BF22" s="254"/>
      <c r="BG22" s="254"/>
      <c r="BH22" s="254"/>
      <c r="BI22" s="254"/>
      <c r="BJ22" s="254"/>
      <c r="BK22" s="254"/>
      <c r="BL22" s="254"/>
      <c r="BM22" s="254"/>
      <c r="BN22" s="254"/>
      <c r="BO22" s="254"/>
      <c r="BP22" s="254"/>
      <c r="BQ22" s="263">
        <v>16</v>
      </c>
      <c r="BR22" s="264"/>
      <c r="BS22" s="852"/>
      <c r="BT22" s="853"/>
      <c r="BU22" s="853"/>
      <c r="BV22" s="853"/>
      <c r="BW22" s="853"/>
      <c r="BX22" s="853"/>
      <c r="BY22" s="853"/>
      <c r="BZ22" s="853"/>
      <c r="CA22" s="853"/>
      <c r="CB22" s="853"/>
      <c r="CC22" s="853"/>
      <c r="CD22" s="853"/>
      <c r="CE22" s="853"/>
      <c r="CF22" s="853"/>
      <c r="CG22" s="854"/>
      <c r="CH22" s="865"/>
      <c r="CI22" s="866"/>
      <c r="CJ22" s="866"/>
      <c r="CK22" s="866"/>
      <c r="CL22" s="867"/>
      <c r="CM22" s="865"/>
      <c r="CN22" s="866"/>
      <c r="CO22" s="866"/>
      <c r="CP22" s="866"/>
      <c r="CQ22" s="867"/>
      <c r="CR22" s="865"/>
      <c r="CS22" s="866"/>
      <c r="CT22" s="866"/>
      <c r="CU22" s="866"/>
      <c r="CV22" s="867"/>
      <c r="CW22" s="865"/>
      <c r="CX22" s="866"/>
      <c r="CY22" s="866"/>
      <c r="CZ22" s="866"/>
      <c r="DA22" s="867"/>
      <c r="DB22" s="865"/>
      <c r="DC22" s="866"/>
      <c r="DD22" s="866"/>
      <c r="DE22" s="866"/>
      <c r="DF22" s="867"/>
      <c r="DG22" s="865"/>
      <c r="DH22" s="866"/>
      <c r="DI22" s="866"/>
      <c r="DJ22" s="866"/>
      <c r="DK22" s="867"/>
      <c r="DL22" s="865"/>
      <c r="DM22" s="866"/>
      <c r="DN22" s="866"/>
      <c r="DO22" s="866"/>
      <c r="DP22" s="867"/>
      <c r="DQ22" s="865"/>
      <c r="DR22" s="866"/>
      <c r="DS22" s="866"/>
      <c r="DT22" s="866"/>
      <c r="DU22" s="867"/>
      <c r="DV22" s="868"/>
      <c r="DW22" s="869"/>
      <c r="DX22" s="869"/>
      <c r="DY22" s="869"/>
      <c r="DZ22" s="870"/>
      <c r="EA22" s="255"/>
    </row>
    <row r="23" spans="1:131" s="256" customFormat="1" ht="26.25" customHeight="1" thickBot="1" x14ac:dyDescent="0.2">
      <c r="A23" s="265" t="s">
        <v>387</v>
      </c>
      <c r="B23" s="874" t="s">
        <v>388</v>
      </c>
      <c r="C23" s="875"/>
      <c r="D23" s="875"/>
      <c r="E23" s="875"/>
      <c r="F23" s="875"/>
      <c r="G23" s="875"/>
      <c r="H23" s="875"/>
      <c r="I23" s="875"/>
      <c r="J23" s="875"/>
      <c r="K23" s="875"/>
      <c r="L23" s="875"/>
      <c r="M23" s="875"/>
      <c r="N23" s="875"/>
      <c r="O23" s="875"/>
      <c r="P23" s="876"/>
      <c r="Q23" s="877">
        <v>29917</v>
      </c>
      <c r="R23" s="878"/>
      <c r="S23" s="878"/>
      <c r="T23" s="878"/>
      <c r="U23" s="878"/>
      <c r="V23" s="878">
        <v>27620</v>
      </c>
      <c r="W23" s="878"/>
      <c r="X23" s="878"/>
      <c r="Y23" s="878"/>
      <c r="Z23" s="878"/>
      <c r="AA23" s="878">
        <v>2297</v>
      </c>
      <c r="AB23" s="878"/>
      <c r="AC23" s="878"/>
      <c r="AD23" s="878"/>
      <c r="AE23" s="879"/>
      <c r="AF23" s="880">
        <v>1780</v>
      </c>
      <c r="AG23" s="878"/>
      <c r="AH23" s="878"/>
      <c r="AI23" s="878"/>
      <c r="AJ23" s="881"/>
      <c r="AK23" s="882"/>
      <c r="AL23" s="883"/>
      <c r="AM23" s="883"/>
      <c r="AN23" s="883"/>
      <c r="AO23" s="883"/>
      <c r="AP23" s="878">
        <v>6166</v>
      </c>
      <c r="AQ23" s="878"/>
      <c r="AR23" s="878"/>
      <c r="AS23" s="878"/>
      <c r="AT23" s="878"/>
      <c r="AU23" s="884"/>
      <c r="AV23" s="884"/>
      <c r="AW23" s="884"/>
      <c r="AX23" s="884"/>
      <c r="AY23" s="885"/>
      <c r="AZ23" s="893" t="s">
        <v>389</v>
      </c>
      <c r="BA23" s="894"/>
      <c r="BB23" s="894"/>
      <c r="BC23" s="894"/>
      <c r="BD23" s="895"/>
      <c r="BE23" s="254"/>
      <c r="BF23" s="254"/>
      <c r="BG23" s="254"/>
      <c r="BH23" s="254"/>
      <c r="BI23" s="254"/>
      <c r="BJ23" s="254"/>
      <c r="BK23" s="254"/>
      <c r="BL23" s="254"/>
      <c r="BM23" s="254"/>
      <c r="BN23" s="254"/>
      <c r="BO23" s="254"/>
      <c r="BP23" s="254"/>
      <c r="BQ23" s="263">
        <v>17</v>
      </c>
      <c r="BR23" s="264"/>
      <c r="BS23" s="852"/>
      <c r="BT23" s="853"/>
      <c r="BU23" s="853"/>
      <c r="BV23" s="853"/>
      <c r="BW23" s="853"/>
      <c r="BX23" s="853"/>
      <c r="BY23" s="853"/>
      <c r="BZ23" s="853"/>
      <c r="CA23" s="853"/>
      <c r="CB23" s="853"/>
      <c r="CC23" s="853"/>
      <c r="CD23" s="853"/>
      <c r="CE23" s="853"/>
      <c r="CF23" s="853"/>
      <c r="CG23" s="854"/>
      <c r="CH23" s="865"/>
      <c r="CI23" s="866"/>
      <c r="CJ23" s="866"/>
      <c r="CK23" s="866"/>
      <c r="CL23" s="867"/>
      <c r="CM23" s="865"/>
      <c r="CN23" s="866"/>
      <c r="CO23" s="866"/>
      <c r="CP23" s="866"/>
      <c r="CQ23" s="867"/>
      <c r="CR23" s="865"/>
      <c r="CS23" s="866"/>
      <c r="CT23" s="866"/>
      <c r="CU23" s="866"/>
      <c r="CV23" s="867"/>
      <c r="CW23" s="865"/>
      <c r="CX23" s="866"/>
      <c r="CY23" s="866"/>
      <c r="CZ23" s="866"/>
      <c r="DA23" s="867"/>
      <c r="DB23" s="865"/>
      <c r="DC23" s="866"/>
      <c r="DD23" s="866"/>
      <c r="DE23" s="866"/>
      <c r="DF23" s="867"/>
      <c r="DG23" s="865"/>
      <c r="DH23" s="866"/>
      <c r="DI23" s="866"/>
      <c r="DJ23" s="866"/>
      <c r="DK23" s="867"/>
      <c r="DL23" s="865"/>
      <c r="DM23" s="866"/>
      <c r="DN23" s="866"/>
      <c r="DO23" s="866"/>
      <c r="DP23" s="867"/>
      <c r="DQ23" s="865"/>
      <c r="DR23" s="866"/>
      <c r="DS23" s="866"/>
      <c r="DT23" s="866"/>
      <c r="DU23" s="867"/>
      <c r="DV23" s="868"/>
      <c r="DW23" s="869"/>
      <c r="DX23" s="869"/>
      <c r="DY23" s="869"/>
      <c r="DZ23" s="870"/>
      <c r="EA23" s="255"/>
    </row>
    <row r="24" spans="1:131" s="256" customFormat="1" ht="26.25" customHeight="1" x14ac:dyDescent="0.15">
      <c r="A24" s="892" t="s">
        <v>390</v>
      </c>
      <c r="B24" s="892"/>
      <c r="C24" s="892"/>
      <c r="D24" s="892"/>
      <c r="E24" s="892"/>
      <c r="F24" s="892"/>
      <c r="G24" s="892"/>
      <c r="H24" s="892"/>
      <c r="I24" s="892"/>
      <c r="J24" s="892"/>
      <c r="K24" s="892"/>
      <c r="L24" s="892"/>
      <c r="M24" s="892"/>
      <c r="N24" s="892"/>
      <c r="O24" s="892"/>
      <c r="P24" s="892"/>
      <c r="Q24" s="892"/>
      <c r="R24" s="892"/>
      <c r="S24" s="892"/>
      <c r="T24" s="892"/>
      <c r="U24" s="892"/>
      <c r="V24" s="892"/>
      <c r="W24" s="892"/>
      <c r="X24" s="892"/>
      <c r="Y24" s="892"/>
      <c r="Z24" s="892"/>
      <c r="AA24" s="892"/>
      <c r="AB24" s="892"/>
      <c r="AC24" s="892"/>
      <c r="AD24" s="892"/>
      <c r="AE24" s="892"/>
      <c r="AF24" s="892"/>
      <c r="AG24" s="892"/>
      <c r="AH24" s="892"/>
      <c r="AI24" s="892"/>
      <c r="AJ24" s="892"/>
      <c r="AK24" s="892"/>
      <c r="AL24" s="892"/>
      <c r="AM24" s="892"/>
      <c r="AN24" s="892"/>
      <c r="AO24" s="892"/>
      <c r="AP24" s="892"/>
      <c r="AQ24" s="892"/>
      <c r="AR24" s="892"/>
      <c r="AS24" s="892"/>
      <c r="AT24" s="892"/>
      <c r="AU24" s="892"/>
      <c r="AV24" s="892"/>
      <c r="AW24" s="892"/>
      <c r="AX24" s="892"/>
      <c r="AY24" s="892"/>
      <c r="AZ24" s="253"/>
      <c r="BA24" s="253"/>
      <c r="BB24" s="253"/>
      <c r="BC24" s="253"/>
      <c r="BD24" s="253"/>
      <c r="BE24" s="254"/>
      <c r="BF24" s="254"/>
      <c r="BG24" s="254"/>
      <c r="BH24" s="254"/>
      <c r="BI24" s="254"/>
      <c r="BJ24" s="254"/>
      <c r="BK24" s="254"/>
      <c r="BL24" s="254"/>
      <c r="BM24" s="254"/>
      <c r="BN24" s="254"/>
      <c r="BO24" s="254"/>
      <c r="BP24" s="254"/>
      <c r="BQ24" s="263">
        <v>18</v>
      </c>
      <c r="BR24" s="264"/>
      <c r="BS24" s="852"/>
      <c r="BT24" s="853"/>
      <c r="BU24" s="853"/>
      <c r="BV24" s="853"/>
      <c r="BW24" s="853"/>
      <c r="BX24" s="853"/>
      <c r="BY24" s="853"/>
      <c r="BZ24" s="853"/>
      <c r="CA24" s="853"/>
      <c r="CB24" s="853"/>
      <c r="CC24" s="853"/>
      <c r="CD24" s="853"/>
      <c r="CE24" s="853"/>
      <c r="CF24" s="853"/>
      <c r="CG24" s="854"/>
      <c r="CH24" s="865"/>
      <c r="CI24" s="866"/>
      <c r="CJ24" s="866"/>
      <c r="CK24" s="866"/>
      <c r="CL24" s="867"/>
      <c r="CM24" s="865"/>
      <c r="CN24" s="866"/>
      <c r="CO24" s="866"/>
      <c r="CP24" s="866"/>
      <c r="CQ24" s="867"/>
      <c r="CR24" s="865"/>
      <c r="CS24" s="866"/>
      <c r="CT24" s="866"/>
      <c r="CU24" s="866"/>
      <c r="CV24" s="867"/>
      <c r="CW24" s="865"/>
      <c r="CX24" s="866"/>
      <c r="CY24" s="866"/>
      <c r="CZ24" s="866"/>
      <c r="DA24" s="867"/>
      <c r="DB24" s="865"/>
      <c r="DC24" s="866"/>
      <c r="DD24" s="866"/>
      <c r="DE24" s="866"/>
      <c r="DF24" s="867"/>
      <c r="DG24" s="865"/>
      <c r="DH24" s="866"/>
      <c r="DI24" s="866"/>
      <c r="DJ24" s="866"/>
      <c r="DK24" s="867"/>
      <c r="DL24" s="865"/>
      <c r="DM24" s="866"/>
      <c r="DN24" s="866"/>
      <c r="DO24" s="866"/>
      <c r="DP24" s="867"/>
      <c r="DQ24" s="865"/>
      <c r="DR24" s="866"/>
      <c r="DS24" s="866"/>
      <c r="DT24" s="866"/>
      <c r="DU24" s="867"/>
      <c r="DV24" s="868"/>
      <c r="DW24" s="869"/>
      <c r="DX24" s="869"/>
      <c r="DY24" s="869"/>
      <c r="DZ24" s="870"/>
      <c r="EA24" s="255"/>
    </row>
    <row r="25" spans="1:131" s="248" customFormat="1" ht="26.25" customHeight="1" thickBot="1" x14ac:dyDescent="0.2">
      <c r="A25" s="833" t="s">
        <v>391</v>
      </c>
      <c r="B25" s="833"/>
      <c r="C25" s="833"/>
      <c r="D25" s="833"/>
      <c r="E25" s="833"/>
      <c r="F25" s="833"/>
      <c r="G25" s="833"/>
      <c r="H25" s="833"/>
      <c r="I25" s="833"/>
      <c r="J25" s="833"/>
      <c r="K25" s="833"/>
      <c r="L25" s="833"/>
      <c r="M25" s="833"/>
      <c r="N25" s="833"/>
      <c r="O25" s="833"/>
      <c r="P25" s="833"/>
      <c r="Q25" s="833"/>
      <c r="R25" s="833"/>
      <c r="S25" s="833"/>
      <c r="T25" s="833"/>
      <c r="U25" s="833"/>
      <c r="V25" s="833"/>
      <c r="W25" s="833"/>
      <c r="X25" s="833"/>
      <c r="Y25" s="833"/>
      <c r="Z25" s="833"/>
      <c r="AA25" s="833"/>
      <c r="AB25" s="833"/>
      <c r="AC25" s="833"/>
      <c r="AD25" s="833"/>
      <c r="AE25" s="833"/>
      <c r="AF25" s="833"/>
      <c r="AG25" s="833"/>
      <c r="AH25" s="833"/>
      <c r="AI25" s="833"/>
      <c r="AJ25" s="833"/>
      <c r="AK25" s="833"/>
      <c r="AL25" s="833"/>
      <c r="AM25" s="833"/>
      <c r="AN25" s="833"/>
      <c r="AO25" s="833"/>
      <c r="AP25" s="833"/>
      <c r="AQ25" s="833"/>
      <c r="AR25" s="833"/>
      <c r="AS25" s="833"/>
      <c r="AT25" s="833"/>
      <c r="AU25" s="833"/>
      <c r="AV25" s="833"/>
      <c r="AW25" s="833"/>
      <c r="AX25" s="833"/>
      <c r="AY25" s="833"/>
      <c r="AZ25" s="833"/>
      <c r="BA25" s="833"/>
      <c r="BB25" s="833"/>
      <c r="BC25" s="833"/>
      <c r="BD25" s="833"/>
      <c r="BE25" s="833"/>
      <c r="BF25" s="833"/>
      <c r="BG25" s="833"/>
      <c r="BH25" s="833"/>
      <c r="BI25" s="833"/>
      <c r="BJ25" s="253"/>
      <c r="BK25" s="253"/>
      <c r="BL25" s="253"/>
      <c r="BM25" s="253"/>
      <c r="BN25" s="253"/>
      <c r="BO25" s="266"/>
      <c r="BP25" s="266"/>
      <c r="BQ25" s="263">
        <v>19</v>
      </c>
      <c r="BR25" s="264"/>
      <c r="BS25" s="852"/>
      <c r="BT25" s="853"/>
      <c r="BU25" s="853"/>
      <c r="BV25" s="853"/>
      <c r="BW25" s="853"/>
      <c r="BX25" s="853"/>
      <c r="BY25" s="853"/>
      <c r="BZ25" s="853"/>
      <c r="CA25" s="853"/>
      <c r="CB25" s="853"/>
      <c r="CC25" s="853"/>
      <c r="CD25" s="853"/>
      <c r="CE25" s="853"/>
      <c r="CF25" s="853"/>
      <c r="CG25" s="854"/>
      <c r="CH25" s="865"/>
      <c r="CI25" s="866"/>
      <c r="CJ25" s="866"/>
      <c r="CK25" s="866"/>
      <c r="CL25" s="867"/>
      <c r="CM25" s="865"/>
      <c r="CN25" s="866"/>
      <c r="CO25" s="866"/>
      <c r="CP25" s="866"/>
      <c r="CQ25" s="867"/>
      <c r="CR25" s="865"/>
      <c r="CS25" s="866"/>
      <c r="CT25" s="866"/>
      <c r="CU25" s="866"/>
      <c r="CV25" s="867"/>
      <c r="CW25" s="865"/>
      <c r="CX25" s="866"/>
      <c r="CY25" s="866"/>
      <c r="CZ25" s="866"/>
      <c r="DA25" s="867"/>
      <c r="DB25" s="865"/>
      <c r="DC25" s="866"/>
      <c r="DD25" s="866"/>
      <c r="DE25" s="866"/>
      <c r="DF25" s="867"/>
      <c r="DG25" s="865"/>
      <c r="DH25" s="866"/>
      <c r="DI25" s="866"/>
      <c r="DJ25" s="866"/>
      <c r="DK25" s="867"/>
      <c r="DL25" s="865"/>
      <c r="DM25" s="866"/>
      <c r="DN25" s="866"/>
      <c r="DO25" s="866"/>
      <c r="DP25" s="867"/>
      <c r="DQ25" s="865"/>
      <c r="DR25" s="866"/>
      <c r="DS25" s="866"/>
      <c r="DT25" s="866"/>
      <c r="DU25" s="867"/>
      <c r="DV25" s="868"/>
      <c r="DW25" s="869"/>
      <c r="DX25" s="869"/>
      <c r="DY25" s="869"/>
      <c r="DZ25" s="870"/>
      <c r="EA25" s="247"/>
    </row>
    <row r="26" spans="1:131" s="248" customFormat="1" ht="26.25" customHeight="1" x14ac:dyDescent="0.15">
      <c r="A26" s="824" t="s">
        <v>368</v>
      </c>
      <c r="B26" s="825"/>
      <c r="C26" s="825"/>
      <c r="D26" s="825"/>
      <c r="E26" s="825"/>
      <c r="F26" s="825"/>
      <c r="G26" s="825"/>
      <c r="H26" s="825"/>
      <c r="I26" s="825"/>
      <c r="J26" s="825"/>
      <c r="K26" s="825"/>
      <c r="L26" s="825"/>
      <c r="M26" s="825"/>
      <c r="N26" s="825"/>
      <c r="O26" s="825"/>
      <c r="P26" s="826"/>
      <c r="Q26" s="801" t="s">
        <v>392</v>
      </c>
      <c r="R26" s="802"/>
      <c r="S26" s="802"/>
      <c r="T26" s="802"/>
      <c r="U26" s="803"/>
      <c r="V26" s="801" t="s">
        <v>393</v>
      </c>
      <c r="W26" s="802"/>
      <c r="X26" s="802"/>
      <c r="Y26" s="802"/>
      <c r="Z26" s="803"/>
      <c r="AA26" s="801" t="s">
        <v>394</v>
      </c>
      <c r="AB26" s="802"/>
      <c r="AC26" s="802"/>
      <c r="AD26" s="802"/>
      <c r="AE26" s="802"/>
      <c r="AF26" s="896" t="s">
        <v>395</v>
      </c>
      <c r="AG26" s="897"/>
      <c r="AH26" s="897"/>
      <c r="AI26" s="897"/>
      <c r="AJ26" s="898"/>
      <c r="AK26" s="802" t="s">
        <v>396</v>
      </c>
      <c r="AL26" s="802"/>
      <c r="AM26" s="802"/>
      <c r="AN26" s="802"/>
      <c r="AO26" s="803"/>
      <c r="AP26" s="801" t="s">
        <v>397</v>
      </c>
      <c r="AQ26" s="802"/>
      <c r="AR26" s="802"/>
      <c r="AS26" s="802"/>
      <c r="AT26" s="803"/>
      <c r="AU26" s="801" t="s">
        <v>398</v>
      </c>
      <c r="AV26" s="802"/>
      <c r="AW26" s="802"/>
      <c r="AX26" s="802"/>
      <c r="AY26" s="803"/>
      <c r="AZ26" s="801" t="s">
        <v>399</v>
      </c>
      <c r="BA26" s="802"/>
      <c r="BB26" s="802"/>
      <c r="BC26" s="802"/>
      <c r="BD26" s="803"/>
      <c r="BE26" s="801" t="s">
        <v>375</v>
      </c>
      <c r="BF26" s="802"/>
      <c r="BG26" s="802"/>
      <c r="BH26" s="802"/>
      <c r="BI26" s="813"/>
      <c r="BJ26" s="253"/>
      <c r="BK26" s="253"/>
      <c r="BL26" s="253"/>
      <c r="BM26" s="253"/>
      <c r="BN26" s="253"/>
      <c r="BO26" s="266"/>
      <c r="BP26" s="266"/>
      <c r="BQ26" s="263">
        <v>20</v>
      </c>
      <c r="BR26" s="264"/>
      <c r="BS26" s="852"/>
      <c r="BT26" s="853"/>
      <c r="BU26" s="853"/>
      <c r="BV26" s="853"/>
      <c r="BW26" s="853"/>
      <c r="BX26" s="853"/>
      <c r="BY26" s="853"/>
      <c r="BZ26" s="853"/>
      <c r="CA26" s="853"/>
      <c r="CB26" s="853"/>
      <c r="CC26" s="853"/>
      <c r="CD26" s="853"/>
      <c r="CE26" s="853"/>
      <c r="CF26" s="853"/>
      <c r="CG26" s="854"/>
      <c r="CH26" s="865"/>
      <c r="CI26" s="866"/>
      <c r="CJ26" s="866"/>
      <c r="CK26" s="866"/>
      <c r="CL26" s="867"/>
      <c r="CM26" s="865"/>
      <c r="CN26" s="866"/>
      <c r="CO26" s="866"/>
      <c r="CP26" s="866"/>
      <c r="CQ26" s="867"/>
      <c r="CR26" s="865"/>
      <c r="CS26" s="866"/>
      <c r="CT26" s="866"/>
      <c r="CU26" s="866"/>
      <c r="CV26" s="867"/>
      <c r="CW26" s="865"/>
      <c r="CX26" s="866"/>
      <c r="CY26" s="866"/>
      <c r="CZ26" s="866"/>
      <c r="DA26" s="867"/>
      <c r="DB26" s="865"/>
      <c r="DC26" s="866"/>
      <c r="DD26" s="866"/>
      <c r="DE26" s="866"/>
      <c r="DF26" s="867"/>
      <c r="DG26" s="865"/>
      <c r="DH26" s="866"/>
      <c r="DI26" s="866"/>
      <c r="DJ26" s="866"/>
      <c r="DK26" s="867"/>
      <c r="DL26" s="865"/>
      <c r="DM26" s="866"/>
      <c r="DN26" s="866"/>
      <c r="DO26" s="866"/>
      <c r="DP26" s="867"/>
      <c r="DQ26" s="865"/>
      <c r="DR26" s="866"/>
      <c r="DS26" s="866"/>
      <c r="DT26" s="866"/>
      <c r="DU26" s="867"/>
      <c r="DV26" s="868"/>
      <c r="DW26" s="869"/>
      <c r="DX26" s="869"/>
      <c r="DY26" s="869"/>
      <c r="DZ26" s="870"/>
      <c r="EA26" s="247"/>
    </row>
    <row r="27" spans="1:131" s="248" customFormat="1" ht="26.25" customHeight="1" thickBot="1" x14ac:dyDescent="0.2">
      <c r="A27" s="827"/>
      <c r="B27" s="828"/>
      <c r="C27" s="828"/>
      <c r="D27" s="828"/>
      <c r="E27" s="828"/>
      <c r="F27" s="828"/>
      <c r="G27" s="828"/>
      <c r="H27" s="828"/>
      <c r="I27" s="828"/>
      <c r="J27" s="828"/>
      <c r="K27" s="828"/>
      <c r="L27" s="828"/>
      <c r="M27" s="828"/>
      <c r="N27" s="828"/>
      <c r="O27" s="828"/>
      <c r="P27" s="829"/>
      <c r="Q27" s="804"/>
      <c r="R27" s="805"/>
      <c r="S27" s="805"/>
      <c r="T27" s="805"/>
      <c r="U27" s="806"/>
      <c r="V27" s="804"/>
      <c r="W27" s="805"/>
      <c r="X27" s="805"/>
      <c r="Y27" s="805"/>
      <c r="Z27" s="806"/>
      <c r="AA27" s="804"/>
      <c r="AB27" s="805"/>
      <c r="AC27" s="805"/>
      <c r="AD27" s="805"/>
      <c r="AE27" s="805"/>
      <c r="AF27" s="899"/>
      <c r="AG27" s="900"/>
      <c r="AH27" s="900"/>
      <c r="AI27" s="900"/>
      <c r="AJ27" s="901"/>
      <c r="AK27" s="805"/>
      <c r="AL27" s="805"/>
      <c r="AM27" s="805"/>
      <c r="AN27" s="805"/>
      <c r="AO27" s="806"/>
      <c r="AP27" s="804"/>
      <c r="AQ27" s="805"/>
      <c r="AR27" s="805"/>
      <c r="AS27" s="805"/>
      <c r="AT27" s="806"/>
      <c r="AU27" s="804"/>
      <c r="AV27" s="805"/>
      <c r="AW27" s="805"/>
      <c r="AX27" s="805"/>
      <c r="AY27" s="806"/>
      <c r="AZ27" s="804"/>
      <c r="BA27" s="805"/>
      <c r="BB27" s="805"/>
      <c r="BC27" s="805"/>
      <c r="BD27" s="806"/>
      <c r="BE27" s="804"/>
      <c r="BF27" s="805"/>
      <c r="BG27" s="805"/>
      <c r="BH27" s="805"/>
      <c r="BI27" s="814"/>
      <c r="BJ27" s="253"/>
      <c r="BK27" s="253"/>
      <c r="BL27" s="253"/>
      <c r="BM27" s="253"/>
      <c r="BN27" s="253"/>
      <c r="BO27" s="266"/>
      <c r="BP27" s="266"/>
      <c r="BQ27" s="263">
        <v>21</v>
      </c>
      <c r="BR27" s="264"/>
      <c r="BS27" s="852"/>
      <c r="BT27" s="853"/>
      <c r="BU27" s="853"/>
      <c r="BV27" s="853"/>
      <c r="BW27" s="853"/>
      <c r="BX27" s="853"/>
      <c r="BY27" s="853"/>
      <c r="BZ27" s="853"/>
      <c r="CA27" s="853"/>
      <c r="CB27" s="853"/>
      <c r="CC27" s="853"/>
      <c r="CD27" s="853"/>
      <c r="CE27" s="853"/>
      <c r="CF27" s="853"/>
      <c r="CG27" s="854"/>
      <c r="CH27" s="865"/>
      <c r="CI27" s="866"/>
      <c r="CJ27" s="866"/>
      <c r="CK27" s="866"/>
      <c r="CL27" s="867"/>
      <c r="CM27" s="865"/>
      <c r="CN27" s="866"/>
      <c r="CO27" s="866"/>
      <c r="CP27" s="866"/>
      <c r="CQ27" s="867"/>
      <c r="CR27" s="865"/>
      <c r="CS27" s="866"/>
      <c r="CT27" s="866"/>
      <c r="CU27" s="866"/>
      <c r="CV27" s="867"/>
      <c r="CW27" s="865"/>
      <c r="CX27" s="866"/>
      <c r="CY27" s="866"/>
      <c r="CZ27" s="866"/>
      <c r="DA27" s="867"/>
      <c r="DB27" s="865"/>
      <c r="DC27" s="866"/>
      <c r="DD27" s="866"/>
      <c r="DE27" s="866"/>
      <c r="DF27" s="867"/>
      <c r="DG27" s="865"/>
      <c r="DH27" s="866"/>
      <c r="DI27" s="866"/>
      <c r="DJ27" s="866"/>
      <c r="DK27" s="867"/>
      <c r="DL27" s="865"/>
      <c r="DM27" s="866"/>
      <c r="DN27" s="866"/>
      <c r="DO27" s="866"/>
      <c r="DP27" s="867"/>
      <c r="DQ27" s="865"/>
      <c r="DR27" s="866"/>
      <c r="DS27" s="866"/>
      <c r="DT27" s="866"/>
      <c r="DU27" s="867"/>
      <c r="DV27" s="868"/>
      <c r="DW27" s="869"/>
      <c r="DX27" s="869"/>
      <c r="DY27" s="869"/>
      <c r="DZ27" s="870"/>
      <c r="EA27" s="247"/>
    </row>
    <row r="28" spans="1:131" s="248" customFormat="1" ht="26.25" customHeight="1" thickTop="1" x14ac:dyDescent="0.15">
      <c r="A28" s="267">
        <v>1</v>
      </c>
      <c r="B28" s="815" t="s">
        <v>400</v>
      </c>
      <c r="C28" s="816"/>
      <c r="D28" s="816"/>
      <c r="E28" s="816"/>
      <c r="F28" s="816"/>
      <c r="G28" s="816"/>
      <c r="H28" s="816"/>
      <c r="I28" s="816"/>
      <c r="J28" s="816"/>
      <c r="K28" s="816"/>
      <c r="L28" s="816"/>
      <c r="M28" s="816"/>
      <c r="N28" s="816"/>
      <c r="O28" s="816"/>
      <c r="P28" s="817"/>
      <c r="Q28" s="906">
        <v>4405</v>
      </c>
      <c r="R28" s="907"/>
      <c r="S28" s="907"/>
      <c r="T28" s="907"/>
      <c r="U28" s="907"/>
      <c r="V28" s="907">
        <v>4279</v>
      </c>
      <c r="W28" s="907"/>
      <c r="X28" s="907"/>
      <c r="Y28" s="907"/>
      <c r="Z28" s="907"/>
      <c r="AA28" s="907">
        <v>126</v>
      </c>
      <c r="AB28" s="907"/>
      <c r="AC28" s="907"/>
      <c r="AD28" s="907"/>
      <c r="AE28" s="908"/>
      <c r="AF28" s="909">
        <v>126</v>
      </c>
      <c r="AG28" s="907"/>
      <c r="AH28" s="907"/>
      <c r="AI28" s="907"/>
      <c r="AJ28" s="910"/>
      <c r="AK28" s="911">
        <v>375</v>
      </c>
      <c r="AL28" s="902"/>
      <c r="AM28" s="902"/>
      <c r="AN28" s="902"/>
      <c r="AO28" s="902"/>
      <c r="AP28" s="902" t="s">
        <v>584</v>
      </c>
      <c r="AQ28" s="902"/>
      <c r="AR28" s="902"/>
      <c r="AS28" s="902"/>
      <c r="AT28" s="902"/>
      <c r="AU28" s="902" t="s">
        <v>584</v>
      </c>
      <c r="AV28" s="902"/>
      <c r="AW28" s="902"/>
      <c r="AX28" s="902"/>
      <c r="AY28" s="902"/>
      <c r="AZ28" s="903"/>
      <c r="BA28" s="903"/>
      <c r="BB28" s="903"/>
      <c r="BC28" s="903"/>
      <c r="BD28" s="903"/>
      <c r="BE28" s="904"/>
      <c r="BF28" s="904"/>
      <c r="BG28" s="904"/>
      <c r="BH28" s="904"/>
      <c r="BI28" s="905"/>
      <c r="BJ28" s="253"/>
      <c r="BK28" s="253"/>
      <c r="BL28" s="253"/>
      <c r="BM28" s="253"/>
      <c r="BN28" s="253"/>
      <c r="BO28" s="266"/>
      <c r="BP28" s="266"/>
      <c r="BQ28" s="263">
        <v>22</v>
      </c>
      <c r="BR28" s="264"/>
      <c r="BS28" s="852"/>
      <c r="BT28" s="853"/>
      <c r="BU28" s="853"/>
      <c r="BV28" s="853"/>
      <c r="BW28" s="853"/>
      <c r="BX28" s="853"/>
      <c r="BY28" s="853"/>
      <c r="BZ28" s="853"/>
      <c r="CA28" s="853"/>
      <c r="CB28" s="853"/>
      <c r="CC28" s="853"/>
      <c r="CD28" s="853"/>
      <c r="CE28" s="853"/>
      <c r="CF28" s="853"/>
      <c r="CG28" s="854"/>
      <c r="CH28" s="865"/>
      <c r="CI28" s="866"/>
      <c r="CJ28" s="866"/>
      <c r="CK28" s="866"/>
      <c r="CL28" s="867"/>
      <c r="CM28" s="865"/>
      <c r="CN28" s="866"/>
      <c r="CO28" s="866"/>
      <c r="CP28" s="866"/>
      <c r="CQ28" s="867"/>
      <c r="CR28" s="865"/>
      <c r="CS28" s="866"/>
      <c r="CT28" s="866"/>
      <c r="CU28" s="866"/>
      <c r="CV28" s="867"/>
      <c r="CW28" s="865"/>
      <c r="CX28" s="866"/>
      <c r="CY28" s="866"/>
      <c r="CZ28" s="866"/>
      <c r="DA28" s="867"/>
      <c r="DB28" s="865"/>
      <c r="DC28" s="866"/>
      <c r="DD28" s="866"/>
      <c r="DE28" s="866"/>
      <c r="DF28" s="867"/>
      <c r="DG28" s="865"/>
      <c r="DH28" s="866"/>
      <c r="DI28" s="866"/>
      <c r="DJ28" s="866"/>
      <c r="DK28" s="867"/>
      <c r="DL28" s="865"/>
      <c r="DM28" s="866"/>
      <c r="DN28" s="866"/>
      <c r="DO28" s="866"/>
      <c r="DP28" s="867"/>
      <c r="DQ28" s="865"/>
      <c r="DR28" s="866"/>
      <c r="DS28" s="866"/>
      <c r="DT28" s="866"/>
      <c r="DU28" s="867"/>
      <c r="DV28" s="868"/>
      <c r="DW28" s="869"/>
      <c r="DX28" s="869"/>
      <c r="DY28" s="869"/>
      <c r="DZ28" s="870"/>
      <c r="EA28" s="247"/>
    </row>
    <row r="29" spans="1:131" s="248" customFormat="1" ht="26.25" customHeight="1" x14ac:dyDescent="0.15">
      <c r="A29" s="267">
        <v>2</v>
      </c>
      <c r="B29" s="839" t="s">
        <v>401</v>
      </c>
      <c r="C29" s="840"/>
      <c r="D29" s="840"/>
      <c r="E29" s="840"/>
      <c r="F29" s="840"/>
      <c r="G29" s="840"/>
      <c r="H29" s="840"/>
      <c r="I29" s="840"/>
      <c r="J29" s="840"/>
      <c r="K29" s="840"/>
      <c r="L29" s="840"/>
      <c r="M29" s="840"/>
      <c r="N29" s="840"/>
      <c r="O29" s="840"/>
      <c r="P29" s="841"/>
      <c r="Q29" s="842">
        <v>2316</v>
      </c>
      <c r="R29" s="843"/>
      <c r="S29" s="843"/>
      <c r="T29" s="843"/>
      <c r="U29" s="843"/>
      <c r="V29" s="843">
        <v>2301</v>
      </c>
      <c r="W29" s="843"/>
      <c r="X29" s="843"/>
      <c r="Y29" s="843"/>
      <c r="Z29" s="843"/>
      <c r="AA29" s="843">
        <v>15</v>
      </c>
      <c r="AB29" s="843"/>
      <c r="AC29" s="843"/>
      <c r="AD29" s="843"/>
      <c r="AE29" s="844"/>
      <c r="AF29" s="845">
        <v>15</v>
      </c>
      <c r="AG29" s="846"/>
      <c r="AH29" s="846"/>
      <c r="AI29" s="846"/>
      <c r="AJ29" s="847"/>
      <c r="AK29" s="914">
        <v>392</v>
      </c>
      <c r="AL29" s="915"/>
      <c r="AM29" s="915"/>
      <c r="AN29" s="915"/>
      <c r="AO29" s="915"/>
      <c r="AP29" s="915" t="s">
        <v>584</v>
      </c>
      <c r="AQ29" s="915"/>
      <c r="AR29" s="915"/>
      <c r="AS29" s="915"/>
      <c r="AT29" s="915"/>
      <c r="AU29" s="915" t="s">
        <v>584</v>
      </c>
      <c r="AV29" s="915"/>
      <c r="AW29" s="915"/>
      <c r="AX29" s="915"/>
      <c r="AY29" s="915"/>
      <c r="AZ29" s="916"/>
      <c r="BA29" s="916"/>
      <c r="BB29" s="916"/>
      <c r="BC29" s="916"/>
      <c r="BD29" s="916"/>
      <c r="BE29" s="912"/>
      <c r="BF29" s="912"/>
      <c r="BG29" s="912"/>
      <c r="BH29" s="912"/>
      <c r="BI29" s="913"/>
      <c r="BJ29" s="253"/>
      <c r="BK29" s="253"/>
      <c r="BL29" s="253"/>
      <c r="BM29" s="253"/>
      <c r="BN29" s="253"/>
      <c r="BO29" s="266"/>
      <c r="BP29" s="266"/>
      <c r="BQ29" s="263">
        <v>23</v>
      </c>
      <c r="BR29" s="264"/>
      <c r="BS29" s="852"/>
      <c r="BT29" s="853"/>
      <c r="BU29" s="853"/>
      <c r="BV29" s="853"/>
      <c r="BW29" s="853"/>
      <c r="BX29" s="853"/>
      <c r="BY29" s="853"/>
      <c r="BZ29" s="853"/>
      <c r="CA29" s="853"/>
      <c r="CB29" s="853"/>
      <c r="CC29" s="853"/>
      <c r="CD29" s="853"/>
      <c r="CE29" s="853"/>
      <c r="CF29" s="853"/>
      <c r="CG29" s="854"/>
      <c r="CH29" s="865"/>
      <c r="CI29" s="866"/>
      <c r="CJ29" s="866"/>
      <c r="CK29" s="866"/>
      <c r="CL29" s="867"/>
      <c r="CM29" s="865"/>
      <c r="CN29" s="866"/>
      <c r="CO29" s="866"/>
      <c r="CP29" s="866"/>
      <c r="CQ29" s="867"/>
      <c r="CR29" s="865"/>
      <c r="CS29" s="866"/>
      <c r="CT29" s="866"/>
      <c r="CU29" s="866"/>
      <c r="CV29" s="867"/>
      <c r="CW29" s="865"/>
      <c r="CX29" s="866"/>
      <c r="CY29" s="866"/>
      <c r="CZ29" s="866"/>
      <c r="DA29" s="867"/>
      <c r="DB29" s="865"/>
      <c r="DC29" s="866"/>
      <c r="DD29" s="866"/>
      <c r="DE29" s="866"/>
      <c r="DF29" s="867"/>
      <c r="DG29" s="865"/>
      <c r="DH29" s="866"/>
      <c r="DI29" s="866"/>
      <c r="DJ29" s="866"/>
      <c r="DK29" s="867"/>
      <c r="DL29" s="865"/>
      <c r="DM29" s="866"/>
      <c r="DN29" s="866"/>
      <c r="DO29" s="866"/>
      <c r="DP29" s="867"/>
      <c r="DQ29" s="865"/>
      <c r="DR29" s="866"/>
      <c r="DS29" s="866"/>
      <c r="DT29" s="866"/>
      <c r="DU29" s="867"/>
      <c r="DV29" s="868"/>
      <c r="DW29" s="869"/>
      <c r="DX29" s="869"/>
      <c r="DY29" s="869"/>
      <c r="DZ29" s="870"/>
      <c r="EA29" s="247"/>
    </row>
    <row r="30" spans="1:131" s="248" customFormat="1" ht="26.25" customHeight="1" x14ac:dyDescent="0.15">
      <c r="A30" s="267">
        <v>3</v>
      </c>
      <c r="B30" s="839" t="s">
        <v>402</v>
      </c>
      <c r="C30" s="840"/>
      <c r="D30" s="840"/>
      <c r="E30" s="840"/>
      <c r="F30" s="840"/>
      <c r="G30" s="840"/>
      <c r="H30" s="840"/>
      <c r="I30" s="840"/>
      <c r="J30" s="840"/>
      <c r="K30" s="840"/>
      <c r="L30" s="840"/>
      <c r="M30" s="840"/>
      <c r="N30" s="840"/>
      <c r="O30" s="840"/>
      <c r="P30" s="841"/>
      <c r="Q30" s="842">
        <v>601</v>
      </c>
      <c r="R30" s="843"/>
      <c r="S30" s="843"/>
      <c r="T30" s="843"/>
      <c r="U30" s="843"/>
      <c r="V30" s="843">
        <v>601</v>
      </c>
      <c r="W30" s="843"/>
      <c r="X30" s="843"/>
      <c r="Y30" s="843"/>
      <c r="Z30" s="843"/>
      <c r="AA30" s="843">
        <v>0</v>
      </c>
      <c r="AB30" s="843"/>
      <c r="AC30" s="843"/>
      <c r="AD30" s="843"/>
      <c r="AE30" s="844"/>
      <c r="AF30" s="845">
        <v>0</v>
      </c>
      <c r="AG30" s="846"/>
      <c r="AH30" s="846"/>
      <c r="AI30" s="846"/>
      <c r="AJ30" s="847"/>
      <c r="AK30" s="914">
        <v>81</v>
      </c>
      <c r="AL30" s="915"/>
      <c r="AM30" s="915"/>
      <c r="AN30" s="915"/>
      <c r="AO30" s="915"/>
      <c r="AP30" s="915" t="s">
        <v>584</v>
      </c>
      <c r="AQ30" s="915"/>
      <c r="AR30" s="915"/>
      <c r="AS30" s="915"/>
      <c r="AT30" s="915"/>
      <c r="AU30" s="915" t="s">
        <v>584</v>
      </c>
      <c r="AV30" s="915"/>
      <c r="AW30" s="915"/>
      <c r="AX30" s="915"/>
      <c r="AY30" s="915"/>
      <c r="AZ30" s="916"/>
      <c r="BA30" s="916"/>
      <c r="BB30" s="916"/>
      <c r="BC30" s="916"/>
      <c r="BD30" s="916"/>
      <c r="BE30" s="912"/>
      <c r="BF30" s="912"/>
      <c r="BG30" s="912"/>
      <c r="BH30" s="912"/>
      <c r="BI30" s="913"/>
      <c r="BJ30" s="253"/>
      <c r="BK30" s="253"/>
      <c r="BL30" s="253"/>
      <c r="BM30" s="253"/>
      <c r="BN30" s="253"/>
      <c r="BO30" s="266"/>
      <c r="BP30" s="266"/>
      <c r="BQ30" s="263">
        <v>24</v>
      </c>
      <c r="BR30" s="264"/>
      <c r="BS30" s="852"/>
      <c r="BT30" s="853"/>
      <c r="BU30" s="853"/>
      <c r="BV30" s="853"/>
      <c r="BW30" s="853"/>
      <c r="BX30" s="853"/>
      <c r="BY30" s="853"/>
      <c r="BZ30" s="853"/>
      <c r="CA30" s="853"/>
      <c r="CB30" s="853"/>
      <c r="CC30" s="853"/>
      <c r="CD30" s="853"/>
      <c r="CE30" s="853"/>
      <c r="CF30" s="853"/>
      <c r="CG30" s="854"/>
      <c r="CH30" s="865"/>
      <c r="CI30" s="866"/>
      <c r="CJ30" s="866"/>
      <c r="CK30" s="866"/>
      <c r="CL30" s="867"/>
      <c r="CM30" s="865"/>
      <c r="CN30" s="866"/>
      <c r="CO30" s="866"/>
      <c r="CP30" s="866"/>
      <c r="CQ30" s="867"/>
      <c r="CR30" s="865"/>
      <c r="CS30" s="866"/>
      <c r="CT30" s="866"/>
      <c r="CU30" s="866"/>
      <c r="CV30" s="867"/>
      <c r="CW30" s="865"/>
      <c r="CX30" s="866"/>
      <c r="CY30" s="866"/>
      <c r="CZ30" s="866"/>
      <c r="DA30" s="867"/>
      <c r="DB30" s="865"/>
      <c r="DC30" s="866"/>
      <c r="DD30" s="866"/>
      <c r="DE30" s="866"/>
      <c r="DF30" s="867"/>
      <c r="DG30" s="865"/>
      <c r="DH30" s="866"/>
      <c r="DI30" s="866"/>
      <c r="DJ30" s="866"/>
      <c r="DK30" s="867"/>
      <c r="DL30" s="865"/>
      <c r="DM30" s="866"/>
      <c r="DN30" s="866"/>
      <c r="DO30" s="866"/>
      <c r="DP30" s="867"/>
      <c r="DQ30" s="865"/>
      <c r="DR30" s="866"/>
      <c r="DS30" s="866"/>
      <c r="DT30" s="866"/>
      <c r="DU30" s="867"/>
      <c r="DV30" s="868"/>
      <c r="DW30" s="869"/>
      <c r="DX30" s="869"/>
      <c r="DY30" s="869"/>
      <c r="DZ30" s="870"/>
      <c r="EA30" s="247"/>
    </row>
    <row r="31" spans="1:131" s="248" customFormat="1" ht="26.25" customHeight="1" x14ac:dyDescent="0.15">
      <c r="A31" s="267">
        <v>4</v>
      </c>
      <c r="B31" s="839" t="s">
        <v>403</v>
      </c>
      <c r="C31" s="840"/>
      <c r="D31" s="840"/>
      <c r="E31" s="840"/>
      <c r="F31" s="840"/>
      <c r="G31" s="840"/>
      <c r="H31" s="840"/>
      <c r="I31" s="840"/>
      <c r="J31" s="840"/>
      <c r="K31" s="840"/>
      <c r="L31" s="840"/>
      <c r="M31" s="840"/>
      <c r="N31" s="840"/>
      <c r="O31" s="840"/>
      <c r="P31" s="841"/>
      <c r="Q31" s="842">
        <v>48</v>
      </c>
      <c r="R31" s="843"/>
      <c r="S31" s="843"/>
      <c r="T31" s="843"/>
      <c r="U31" s="843"/>
      <c r="V31" s="843">
        <v>43</v>
      </c>
      <c r="W31" s="843"/>
      <c r="X31" s="843"/>
      <c r="Y31" s="843"/>
      <c r="Z31" s="843"/>
      <c r="AA31" s="843">
        <v>5</v>
      </c>
      <c r="AB31" s="843"/>
      <c r="AC31" s="843"/>
      <c r="AD31" s="843"/>
      <c r="AE31" s="844"/>
      <c r="AF31" s="845">
        <v>5</v>
      </c>
      <c r="AG31" s="846"/>
      <c r="AH31" s="846"/>
      <c r="AI31" s="846"/>
      <c r="AJ31" s="847"/>
      <c r="AK31" s="914">
        <v>15</v>
      </c>
      <c r="AL31" s="915"/>
      <c r="AM31" s="915"/>
      <c r="AN31" s="915"/>
      <c r="AO31" s="915"/>
      <c r="AP31" s="915" t="s">
        <v>584</v>
      </c>
      <c r="AQ31" s="915"/>
      <c r="AR31" s="915"/>
      <c r="AS31" s="915"/>
      <c r="AT31" s="915"/>
      <c r="AU31" s="915" t="s">
        <v>584</v>
      </c>
      <c r="AV31" s="915"/>
      <c r="AW31" s="915"/>
      <c r="AX31" s="915"/>
      <c r="AY31" s="915"/>
      <c r="AZ31" s="916"/>
      <c r="BA31" s="916"/>
      <c r="BB31" s="916"/>
      <c r="BC31" s="916"/>
      <c r="BD31" s="916"/>
      <c r="BE31" s="912"/>
      <c r="BF31" s="912"/>
      <c r="BG31" s="912"/>
      <c r="BH31" s="912"/>
      <c r="BI31" s="913"/>
      <c r="BJ31" s="253"/>
      <c r="BK31" s="253"/>
      <c r="BL31" s="253"/>
      <c r="BM31" s="253"/>
      <c r="BN31" s="253"/>
      <c r="BO31" s="266"/>
      <c r="BP31" s="266"/>
      <c r="BQ31" s="263">
        <v>25</v>
      </c>
      <c r="BR31" s="264"/>
      <c r="BS31" s="852"/>
      <c r="BT31" s="853"/>
      <c r="BU31" s="853"/>
      <c r="BV31" s="853"/>
      <c r="BW31" s="853"/>
      <c r="BX31" s="853"/>
      <c r="BY31" s="853"/>
      <c r="BZ31" s="853"/>
      <c r="CA31" s="853"/>
      <c r="CB31" s="853"/>
      <c r="CC31" s="853"/>
      <c r="CD31" s="853"/>
      <c r="CE31" s="853"/>
      <c r="CF31" s="853"/>
      <c r="CG31" s="854"/>
      <c r="CH31" s="865"/>
      <c r="CI31" s="866"/>
      <c r="CJ31" s="866"/>
      <c r="CK31" s="866"/>
      <c r="CL31" s="867"/>
      <c r="CM31" s="865"/>
      <c r="CN31" s="866"/>
      <c r="CO31" s="866"/>
      <c r="CP31" s="866"/>
      <c r="CQ31" s="867"/>
      <c r="CR31" s="865"/>
      <c r="CS31" s="866"/>
      <c r="CT31" s="866"/>
      <c r="CU31" s="866"/>
      <c r="CV31" s="867"/>
      <c r="CW31" s="865"/>
      <c r="CX31" s="866"/>
      <c r="CY31" s="866"/>
      <c r="CZ31" s="866"/>
      <c r="DA31" s="867"/>
      <c r="DB31" s="865"/>
      <c r="DC31" s="866"/>
      <c r="DD31" s="866"/>
      <c r="DE31" s="866"/>
      <c r="DF31" s="867"/>
      <c r="DG31" s="865"/>
      <c r="DH31" s="866"/>
      <c r="DI31" s="866"/>
      <c r="DJ31" s="866"/>
      <c r="DK31" s="867"/>
      <c r="DL31" s="865"/>
      <c r="DM31" s="866"/>
      <c r="DN31" s="866"/>
      <c r="DO31" s="866"/>
      <c r="DP31" s="867"/>
      <c r="DQ31" s="865"/>
      <c r="DR31" s="866"/>
      <c r="DS31" s="866"/>
      <c r="DT31" s="866"/>
      <c r="DU31" s="867"/>
      <c r="DV31" s="868"/>
      <c r="DW31" s="869"/>
      <c r="DX31" s="869"/>
      <c r="DY31" s="869"/>
      <c r="DZ31" s="870"/>
      <c r="EA31" s="247"/>
    </row>
    <row r="32" spans="1:131" s="248" customFormat="1" ht="26.25" customHeight="1" x14ac:dyDescent="0.15">
      <c r="A32" s="267">
        <v>5</v>
      </c>
      <c r="B32" s="839" t="s">
        <v>404</v>
      </c>
      <c r="C32" s="840"/>
      <c r="D32" s="840"/>
      <c r="E32" s="840"/>
      <c r="F32" s="840"/>
      <c r="G32" s="840"/>
      <c r="H32" s="840"/>
      <c r="I32" s="840"/>
      <c r="J32" s="840"/>
      <c r="K32" s="840"/>
      <c r="L32" s="840"/>
      <c r="M32" s="840"/>
      <c r="N32" s="840"/>
      <c r="O32" s="840"/>
      <c r="P32" s="841"/>
      <c r="Q32" s="842">
        <v>2718</v>
      </c>
      <c r="R32" s="843"/>
      <c r="S32" s="843"/>
      <c r="T32" s="843"/>
      <c r="U32" s="843"/>
      <c r="V32" s="843">
        <v>2981</v>
      </c>
      <c r="W32" s="843"/>
      <c r="X32" s="843"/>
      <c r="Y32" s="843"/>
      <c r="Z32" s="843"/>
      <c r="AA32" s="843">
        <v>-263</v>
      </c>
      <c r="AB32" s="843"/>
      <c r="AC32" s="843"/>
      <c r="AD32" s="843"/>
      <c r="AE32" s="844"/>
      <c r="AF32" s="845">
        <v>717</v>
      </c>
      <c r="AG32" s="846"/>
      <c r="AH32" s="846"/>
      <c r="AI32" s="846"/>
      <c r="AJ32" s="847"/>
      <c r="AK32" s="914">
        <v>643</v>
      </c>
      <c r="AL32" s="915"/>
      <c r="AM32" s="915"/>
      <c r="AN32" s="915"/>
      <c r="AO32" s="915"/>
      <c r="AP32" s="915">
        <v>2178</v>
      </c>
      <c r="AQ32" s="915"/>
      <c r="AR32" s="915"/>
      <c r="AS32" s="915"/>
      <c r="AT32" s="915"/>
      <c r="AU32" s="915">
        <v>1812</v>
      </c>
      <c r="AV32" s="915"/>
      <c r="AW32" s="915"/>
      <c r="AX32" s="915"/>
      <c r="AY32" s="915"/>
      <c r="AZ32" s="916" t="s">
        <v>584</v>
      </c>
      <c r="BA32" s="916"/>
      <c r="BB32" s="916"/>
      <c r="BC32" s="916"/>
      <c r="BD32" s="916"/>
      <c r="BE32" s="912" t="s">
        <v>405</v>
      </c>
      <c r="BF32" s="912"/>
      <c r="BG32" s="912"/>
      <c r="BH32" s="912"/>
      <c r="BI32" s="913"/>
      <c r="BJ32" s="253"/>
      <c r="BK32" s="253"/>
      <c r="BL32" s="253"/>
      <c r="BM32" s="253"/>
      <c r="BN32" s="253"/>
      <c r="BO32" s="266"/>
      <c r="BP32" s="266"/>
      <c r="BQ32" s="263">
        <v>26</v>
      </c>
      <c r="BR32" s="264"/>
      <c r="BS32" s="852"/>
      <c r="BT32" s="853"/>
      <c r="BU32" s="853"/>
      <c r="BV32" s="853"/>
      <c r="BW32" s="853"/>
      <c r="BX32" s="853"/>
      <c r="BY32" s="853"/>
      <c r="BZ32" s="853"/>
      <c r="CA32" s="853"/>
      <c r="CB32" s="853"/>
      <c r="CC32" s="853"/>
      <c r="CD32" s="853"/>
      <c r="CE32" s="853"/>
      <c r="CF32" s="853"/>
      <c r="CG32" s="854"/>
      <c r="CH32" s="865"/>
      <c r="CI32" s="866"/>
      <c r="CJ32" s="866"/>
      <c r="CK32" s="866"/>
      <c r="CL32" s="867"/>
      <c r="CM32" s="865"/>
      <c r="CN32" s="866"/>
      <c r="CO32" s="866"/>
      <c r="CP32" s="866"/>
      <c r="CQ32" s="867"/>
      <c r="CR32" s="865"/>
      <c r="CS32" s="866"/>
      <c r="CT32" s="866"/>
      <c r="CU32" s="866"/>
      <c r="CV32" s="867"/>
      <c r="CW32" s="865"/>
      <c r="CX32" s="866"/>
      <c r="CY32" s="866"/>
      <c r="CZ32" s="866"/>
      <c r="DA32" s="867"/>
      <c r="DB32" s="865"/>
      <c r="DC32" s="866"/>
      <c r="DD32" s="866"/>
      <c r="DE32" s="866"/>
      <c r="DF32" s="867"/>
      <c r="DG32" s="865"/>
      <c r="DH32" s="866"/>
      <c r="DI32" s="866"/>
      <c r="DJ32" s="866"/>
      <c r="DK32" s="867"/>
      <c r="DL32" s="865"/>
      <c r="DM32" s="866"/>
      <c r="DN32" s="866"/>
      <c r="DO32" s="866"/>
      <c r="DP32" s="867"/>
      <c r="DQ32" s="865"/>
      <c r="DR32" s="866"/>
      <c r="DS32" s="866"/>
      <c r="DT32" s="866"/>
      <c r="DU32" s="867"/>
      <c r="DV32" s="868"/>
      <c r="DW32" s="869"/>
      <c r="DX32" s="869"/>
      <c r="DY32" s="869"/>
      <c r="DZ32" s="870"/>
      <c r="EA32" s="247"/>
    </row>
    <row r="33" spans="1:131" s="248" customFormat="1" ht="26.25" customHeight="1" x14ac:dyDescent="0.15">
      <c r="A33" s="267">
        <v>6</v>
      </c>
      <c r="B33" s="839" t="s">
        <v>406</v>
      </c>
      <c r="C33" s="840"/>
      <c r="D33" s="840"/>
      <c r="E33" s="840"/>
      <c r="F33" s="840"/>
      <c r="G33" s="840"/>
      <c r="H33" s="840"/>
      <c r="I33" s="840"/>
      <c r="J33" s="840"/>
      <c r="K33" s="840"/>
      <c r="L33" s="840"/>
      <c r="M33" s="840"/>
      <c r="N33" s="840"/>
      <c r="O33" s="840"/>
      <c r="P33" s="841"/>
      <c r="Q33" s="842">
        <v>1754</v>
      </c>
      <c r="R33" s="843"/>
      <c r="S33" s="843"/>
      <c r="T33" s="843"/>
      <c r="U33" s="843"/>
      <c r="V33" s="843">
        <v>1828</v>
      </c>
      <c r="W33" s="843"/>
      <c r="X33" s="843"/>
      <c r="Y33" s="843"/>
      <c r="Z33" s="843"/>
      <c r="AA33" s="843">
        <v>-74</v>
      </c>
      <c r="AB33" s="843"/>
      <c r="AC33" s="843"/>
      <c r="AD33" s="843"/>
      <c r="AE33" s="844"/>
      <c r="AF33" s="845">
        <v>316</v>
      </c>
      <c r="AG33" s="846"/>
      <c r="AH33" s="846"/>
      <c r="AI33" s="846"/>
      <c r="AJ33" s="847"/>
      <c r="AK33" s="914">
        <v>710</v>
      </c>
      <c r="AL33" s="915"/>
      <c r="AM33" s="915"/>
      <c r="AN33" s="915"/>
      <c r="AO33" s="915"/>
      <c r="AP33" s="915">
        <v>6062</v>
      </c>
      <c r="AQ33" s="915"/>
      <c r="AR33" s="915"/>
      <c r="AS33" s="915"/>
      <c r="AT33" s="915"/>
      <c r="AU33" s="915">
        <v>4637</v>
      </c>
      <c r="AV33" s="915"/>
      <c r="AW33" s="915"/>
      <c r="AX33" s="915"/>
      <c r="AY33" s="915"/>
      <c r="AZ33" s="916" t="s">
        <v>584</v>
      </c>
      <c r="BA33" s="916"/>
      <c r="BB33" s="916"/>
      <c r="BC33" s="916"/>
      <c r="BD33" s="916"/>
      <c r="BE33" s="912" t="s">
        <v>407</v>
      </c>
      <c r="BF33" s="912"/>
      <c r="BG33" s="912"/>
      <c r="BH33" s="912"/>
      <c r="BI33" s="913"/>
      <c r="BJ33" s="253"/>
      <c r="BK33" s="253"/>
      <c r="BL33" s="253"/>
      <c r="BM33" s="253"/>
      <c r="BN33" s="253"/>
      <c r="BO33" s="266"/>
      <c r="BP33" s="266"/>
      <c r="BQ33" s="263">
        <v>27</v>
      </c>
      <c r="BR33" s="264"/>
      <c r="BS33" s="852"/>
      <c r="BT33" s="853"/>
      <c r="BU33" s="853"/>
      <c r="BV33" s="853"/>
      <c r="BW33" s="853"/>
      <c r="BX33" s="853"/>
      <c r="BY33" s="853"/>
      <c r="BZ33" s="853"/>
      <c r="CA33" s="853"/>
      <c r="CB33" s="853"/>
      <c r="CC33" s="853"/>
      <c r="CD33" s="853"/>
      <c r="CE33" s="853"/>
      <c r="CF33" s="853"/>
      <c r="CG33" s="854"/>
      <c r="CH33" s="865"/>
      <c r="CI33" s="866"/>
      <c r="CJ33" s="866"/>
      <c r="CK33" s="866"/>
      <c r="CL33" s="867"/>
      <c r="CM33" s="865"/>
      <c r="CN33" s="866"/>
      <c r="CO33" s="866"/>
      <c r="CP33" s="866"/>
      <c r="CQ33" s="867"/>
      <c r="CR33" s="865"/>
      <c r="CS33" s="866"/>
      <c r="CT33" s="866"/>
      <c r="CU33" s="866"/>
      <c r="CV33" s="867"/>
      <c r="CW33" s="865"/>
      <c r="CX33" s="866"/>
      <c r="CY33" s="866"/>
      <c r="CZ33" s="866"/>
      <c r="DA33" s="867"/>
      <c r="DB33" s="865"/>
      <c r="DC33" s="866"/>
      <c r="DD33" s="866"/>
      <c r="DE33" s="866"/>
      <c r="DF33" s="867"/>
      <c r="DG33" s="865"/>
      <c r="DH33" s="866"/>
      <c r="DI33" s="866"/>
      <c r="DJ33" s="866"/>
      <c r="DK33" s="867"/>
      <c r="DL33" s="865"/>
      <c r="DM33" s="866"/>
      <c r="DN33" s="866"/>
      <c r="DO33" s="866"/>
      <c r="DP33" s="867"/>
      <c r="DQ33" s="865"/>
      <c r="DR33" s="866"/>
      <c r="DS33" s="866"/>
      <c r="DT33" s="866"/>
      <c r="DU33" s="867"/>
      <c r="DV33" s="868"/>
      <c r="DW33" s="869"/>
      <c r="DX33" s="869"/>
      <c r="DY33" s="869"/>
      <c r="DZ33" s="870"/>
      <c r="EA33" s="247"/>
    </row>
    <row r="34" spans="1:131" s="248" customFormat="1" ht="26.25" customHeight="1" x14ac:dyDescent="0.15">
      <c r="A34" s="267">
        <v>7</v>
      </c>
      <c r="B34" s="839"/>
      <c r="C34" s="840"/>
      <c r="D34" s="840"/>
      <c r="E34" s="840"/>
      <c r="F34" s="840"/>
      <c r="G34" s="840"/>
      <c r="H34" s="840"/>
      <c r="I34" s="840"/>
      <c r="J34" s="840"/>
      <c r="K34" s="840"/>
      <c r="L34" s="840"/>
      <c r="M34" s="840"/>
      <c r="N34" s="840"/>
      <c r="O34" s="840"/>
      <c r="P34" s="841"/>
      <c r="Q34" s="842"/>
      <c r="R34" s="843"/>
      <c r="S34" s="843"/>
      <c r="T34" s="843"/>
      <c r="U34" s="843"/>
      <c r="V34" s="843"/>
      <c r="W34" s="843"/>
      <c r="X34" s="843"/>
      <c r="Y34" s="843"/>
      <c r="Z34" s="843"/>
      <c r="AA34" s="843"/>
      <c r="AB34" s="843"/>
      <c r="AC34" s="843"/>
      <c r="AD34" s="843"/>
      <c r="AE34" s="844"/>
      <c r="AF34" s="845"/>
      <c r="AG34" s="846"/>
      <c r="AH34" s="846"/>
      <c r="AI34" s="846"/>
      <c r="AJ34" s="847"/>
      <c r="AK34" s="914"/>
      <c r="AL34" s="915"/>
      <c r="AM34" s="915"/>
      <c r="AN34" s="915"/>
      <c r="AO34" s="915"/>
      <c r="AP34" s="915"/>
      <c r="AQ34" s="915"/>
      <c r="AR34" s="915"/>
      <c r="AS34" s="915"/>
      <c r="AT34" s="915"/>
      <c r="AU34" s="915"/>
      <c r="AV34" s="915"/>
      <c r="AW34" s="915"/>
      <c r="AX34" s="915"/>
      <c r="AY34" s="915"/>
      <c r="AZ34" s="916"/>
      <c r="BA34" s="916"/>
      <c r="BB34" s="916"/>
      <c r="BC34" s="916"/>
      <c r="BD34" s="916"/>
      <c r="BE34" s="912"/>
      <c r="BF34" s="912"/>
      <c r="BG34" s="912"/>
      <c r="BH34" s="912"/>
      <c r="BI34" s="913"/>
      <c r="BJ34" s="253"/>
      <c r="BK34" s="253"/>
      <c r="BL34" s="253"/>
      <c r="BM34" s="253"/>
      <c r="BN34" s="253"/>
      <c r="BO34" s="266"/>
      <c r="BP34" s="266"/>
      <c r="BQ34" s="263">
        <v>28</v>
      </c>
      <c r="BR34" s="264"/>
      <c r="BS34" s="852"/>
      <c r="BT34" s="853"/>
      <c r="BU34" s="853"/>
      <c r="BV34" s="853"/>
      <c r="BW34" s="853"/>
      <c r="BX34" s="853"/>
      <c r="BY34" s="853"/>
      <c r="BZ34" s="853"/>
      <c r="CA34" s="853"/>
      <c r="CB34" s="853"/>
      <c r="CC34" s="853"/>
      <c r="CD34" s="853"/>
      <c r="CE34" s="853"/>
      <c r="CF34" s="853"/>
      <c r="CG34" s="854"/>
      <c r="CH34" s="865"/>
      <c r="CI34" s="866"/>
      <c r="CJ34" s="866"/>
      <c r="CK34" s="866"/>
      <c r="CL34" s="867"/>
      <c r="CM34" s="865"/>
      <c r="CN34" s="866"/>
      <c r="CO34" s="866"/>
      <c r="CP34" s="866"/>
      <c r="CQ34" s="867"/>
      <c r="CR34" s="865"/>
      <c r="CS34" s="866"/>
      <c r="CT34" s="866"/>
      <c r="CU34" s="866"/>
      <c r="CV34" s="867"/>
      <c r="CW34" s="865"/>
      <c r="CX34" s="866"/>
      <c r="CY34" s="866"/>
      <c r="CZ34" s="866"/>
      <c r="DA34" s="867"/>
      <c r="DB34" s="865"/>
      <c r="DC34" s="866"/>
      <c r="DD34" s="866"/>
      <c r="DE34" s="866"/>
      <c r="DF34" s="867"/>
      <c r="DG34" s="865"/>
      <c r="DH34" s="866"/>
      <c r="DI34" s="866"/>
      <c r="DJ34" s="866"/>
      <c r="DK34" s="867"/>
      <c r="DL34" s="865"/>
      <c r="DM34" s="866"/>
      <c r="DN34" s="866"/>
      <c r="DO34" s="866"/>
      <c r="DP34" s="867"/>
      <c r="DQ34" s="865"/>
      <c r="DR34" s="866"/>
      <c r="DS34" s="866"/>
      <c r="DT34" s="866"/>
      <c r="DU34" s="867"/>
      <c r="DV34" s="868"/>
      <c r="DW34" s="869"/>
      <c r="DX34" s="869"/>
      <c r="DY34" s="869"/>
      <c r="DZ34" s="870"/>
      <c r="EA34" s="247"/>
    </row>
    <row r="35" spans="1:131" s="248" customFormat="1" ht="26.25" customHeight="1" x14ac:dyDescent="0.15">
      <c r="A35" s="267">
        <v>8</v>
      </c>
      <c r="B35" s="839"/>
      <c r="C35" s="840"/>
      <c r="D35" s="840"/>
      <c r="E35" s="840"/>
      <c r="F35" s="840"/>
      <c r="G35" s="840"/>
      <c r="H35" s="840"/>
      <c r="I35" s="840"/>
      <c r="J35" s="840"/>
      <c r="K35" s="840"/>
      <c r="L35" s="840"/>
      <c r="M35" s="840"/>
      <c r="N35" s="840"/>
      <c r="O35" s="840"/>
      <c r="P35" s="841"/>
      <c r="Q35" s="842"/>
      <c r="R35" s="843"/>
      <c r="S35" s="843"/>
      <c r="T35" s="843"/>
      <c r="U35" s="843"/>
      <c r="V35" s="843"/>
      <c r="W35" s="843"/>
      <c r="X35" s="843"/>
      <c r="Y35" s="843"/>
      <c r="Z35" s="843"/>
      <c r="AA35" s="843"/>
      <c r="AB35" s="843"/>
      <c r="AC35" s="843"/>
      <c r="AD35" s="843"/>
      <c r="AE35" s="844"/>
      <c r="AF35" s="845"/>
      <c r="AG35" s="846"/>
      <c r="AH35" s="846"/>
      <c r="AI35" s="846"/>
      <c r="AJ35" s="847"/>
      <c r="AK35" s="914"/>
      <c r="AL35" s="915"/>
      <c r="AM35" s="915"/>
      <c r="AN35" s="915"/>
      <c r="AO35" s="915"/>
      <c r="AP35" s="915"/>
      <c r="AQ35" s="915"/>
      <c r="AR35" s="915"/>
      <c r="AS35" s="915"/>
      <c r="AT35" s="915"/>
      <c r="AU35" s="915"/>
      <c r="AV35" s="915"/>
      <c r="AW35" s="915"/>
      <c r="AX35" s="915"/>
      <c r="AY35" s="915"/>
      <c r="AZ35" s="916"/>
      <c r="BA35" s="916"/>
      <c r="BB35" s="916"/>
      <c r="BC35" s="916"/>
      <c r="BD35" s="916"/>
      <c r="BE35" s="912"/>
      <c r="BF35" s="912"/>
      <c r="BG35" s="912"/>
      <c r="BH35" s="912"/>
      <c r="BI35" s="913"/>
      <c r="BJ35" s="253"/>
      <c r="BK35" s="253"/>
      <c r="BL35" s="253"/>
      <c r="BM35" s="253"/>
      <c r="BN35" s="253"/>
      <c r="BO35" s="266"/>
      <c r="BP35" s="266"/>
      <c r="BQ35" s="263">
        <v>29</v>
      </c>
      <c r="BR35" s="264"/>
      <c r="BS35" s="852"/>
      <c r="BT35" s="853"/>
      <c r="BU35" s="853"/>
      <c r="BV35" s="853"/>
      <c r="BW35" s="853"/>
      <c r="BX35" s="853"/>
      <c r="BY35" s="853"/>
      <c r="BZ35" s="853"/>
      <c r="CA35" s="853"/>
      <c r="CB35" s="853"/>
      <c r="CC35" s="853"/>
      <c r="CD35" s="853"/>
      <c r="CE35" s="853"/>
      <c r="CF35" s="853"/>
      <c r="CG35" s="854"/>
      <c r="CH35" s="865"/>
      <c r="CI35" s="866"/>
      <c r="CJ35" s="866"/>
      <c r="CK35" s="866"/>
      <c r="CL35" s="867"/>
      <c r="CM35" s="865"/>
      <c r="CN35" s="866"/>
      <c r="CO35" s="866"/>
      <c r="CP35" s="866"/>
      <c r="CQ35" s="867"/>
      <c r="CR35" s="865"/>
      <c r="CS35" s="866"/>
      <c r="CT35" s="866"/>
      <c r="CU35" s="866"/>
      <c r="CV35" s="867"/>
      <c r="CW35" s="865"/>
      <c r="CX35" s="866"/>
      <c r="CY35" s="866"/>
      <c r="CZ35" s="866"/>
      <c r="DA35" s="867"/>
      <c r="DB35" s="865"/>
      <c r="DC35" s="866"/>
      <c r="DD35" s="866"/>
      <c r="DE35" s="866"/>
      <c r="DF35" s="867"/>
      <c r="DG35" s="865"/>
      <c r="DH35" s="866"/>
      <c r="DI35" s="866"/>
      <c r="DJ35" s="866"/>
      <c r="DK35" s="867"/>
      <c r="DL35" s="865"/>
      <c r="DM35" s="866"/>
      <c r="DN35" s="866"/>
      <c r="DO35" s="866"/>
      <c r="DP35" s="867"/>
      <c r="DQ35" s="865"/>
      <c r="DR35" s="866"/>
      <c r="DS35" s="866"/>
      <c r="DT35" s="866"/>
      <c r="DU35" s="867"/>
      <c r="DV35" s="868"/>
      <c r="DW35" s="869"/>
      <c r="DX35" s="869"/>
      <c r="DY35" s="869"/>
      <c r="DZ35" s="870"/>
      <c r="EA35" s="247"/>
    </row>
    <row r="36" spans="1:131" s="248" customFormat="1" ht="26.25" customHeight="1" x14ac:dyDescent="0.15">
      <c r="A36" s="267">
        <v>9</v>
      </c>
      <c r="B36" s="839"/>
      <c r="C36" s="840"/>
      <c r="D36" s="840"/>
      <c r="E36" s="840"/>
      <c r="F36" s="840"/>
      <c r="G36" s="840"/>
      <c r="H36" s="840"/>
      <c r="I36" s="840"/>
      <c r="J36" s="840"/>
      <c r="K36" s="840"/>
      <c r="L36" s="840"/>
      <c r="M36" s="840"/>
      <c r="N36" s="840"/>
      <c r="O36" s="840"/>
      <c r="P36" s="841"/>
      <c r="Q36" s="842"/>
      <c r="R36" s="843"/>
      <c r="S36" s="843"/>
      <c r="T36" s="843"/>
      <c r="U36" s="843"/>
      <c r="V36" s="843"/>
      <c r="W36" s="843"/>
      <c r="X36" s="843"/>
      <c r="Y36" s="843"/>
      <c r="Z36" s="843"/>
      <c r="AA36" s="843"/>
      <c r="AB36" s="843"/>
      <c r="AC36" s="843"/>
      <c r="AD36" s="843"/>
      <c r="AE36" s="844"/>
      <c r="AF36" s="845"/>
      <c r="AG36" s="846"/>
      <c r="AH36" s="846"/>
      <c r="AI36" s="846"/>
      <c r="AJ36" s="847"/>
      <c r="AK36" s="914"/>
      <c r="AL36" s="915"/>
      <c r="AM36" s="915"/>
      <c r="AN36" s="915"/>
      <c r="AO36" s="915"/>
      <c r="AP36" s="915"/>
      <c r="AQ36" s="915"/>
      <c r="AR36" s="915"/>
      <c r="AS36" s="915"/>
      <c r="AT36" s="915"/>
      <c r="AU36" s="915"/>
      <c r="AV36" s="915"/>
      <c r="AW36" s="915"/>
      <c r="AX36" s="915"/>
      <c r="AY36" s="915"/>
      <c r="AZ36" s="916"/>
      <c r="BA36" s="916"/>
      <c r="BB36" s="916"/>
      <c r="BC36" s="916"/>
      <c r="BD36" s="916"/>
      <c r="BE36" s="912"/>
      <c r="BF36" s="912"/>
      <c r="BG36" s="912"/>
      <c r="BH36" s="912"/>
      <c r="BI36" s="913"/>
      <c r="BJ36" s="253"/>
      <c r="BK36" s="253"/>
      <c r="BL36" s="253"/>
      <c r="BM36" s="253"/>
      <c r="BN36" s="253"/>
      <c r="BO36" s="266"/>
      <c r="BP36" s="266"/>
      <c r="BQ36" s="263">
        <v>30</v>
      </c>
      <c r="BR36" s="264"/>
      <c r="BS36" s="852"/>
      <c r="BT36" s="853"/>
      <c r="BU36" s="853"/>
      <c r="BV36" s="853"/>
      <c r="BW36" s="853"/>
      <c r="BX36" s="853"/>
      <c r="BY36" s="853"/>
      <c r="BZ36" s="853"/>
      <c r="CA36" s="853"/>
      <c r="CB36" s="853"/>
      <c r="CC36" s="853"/>
      <c r="CD36" s="853"/>
      <c r="CE36" s="853"/>
      <c r="CF36" s="853"/>
      <c r="CG36" s="854"/>
      <c r="CH36" s="865"/>
      <c r="CI36" s="866"/>
      <c r="CJ36" s="866"/>
      <c r="CK36" s="866"/>
      <c r="CL36" s="867"/>
      <c r="CM36" s="865"/>
      <c r="CN36" s="866"/>
      <c r="CO36" s="866"/>
      <c r="CP36" s="866"/>
      <c r="CQ36" s="867"/>
      <c r="CR36" s="865"/>
      <c r="CS36" s="866"/>
      <c r="CT36" s="866"/>
      <c r="CU36" s="866"/>
      <c r="CV36" s="867"/>
      <c r="CW36" s="865"/>
      <c r="CX36" s="866"/>
      <c r="CY36" s="866"/>
      <c r="CZ36" s="866"/>
      <c r="DA36" s="867"/>
      <c r="DB36" s="865"/>
      <c r="DC36" s="866"/>
      <c r="DD36" s="866"/>
      <c r="DE36" s="866"/>
      <c r="DF36" s="867"/>
      <c r="DG36" s="865"/>
      <c r="DH36" s="866"/>
      <c r="DI36" s="866"/>
      <c r="DJ36" s="866"/>
      <c r="DK36" s="867"/>
      <c r="DL36" s="865"/>
      <c r="DM36" s="866"/>
      <c r="DN36" s="866"/>
      <c r="DO36" s="866"/>
      <c r="DP36" s="867"/>
      <c r="DQ36" s="865"/>
      <c r="DR36" s="866"/>
      <c r="DS36" s="866"/>
      <c r="DT36" s="866"/>
      <c r="DU36" s="867"/>
      <c r="DV36" s="868"/>
      <c r="DW36" s="869"/>
      <c r="DX36" s="869"/>
      <c r="DY36" s="869"/>
      <c r="DZ36" s="870"/>
      <c r="EA36" s="247"/>
    </row>
    <row r="37" spans="1:131" s="248" customFormat="1" ht="26.25" customHeight="1" x14ac:dyDescent="0.15">
      <c r="A37" s="267">
        <v>10</v>
      </c>
      <c r="B37" s="839"/>
      <c r="C37" s="840"/>
      <c r="D37" s="840"/>
      <c r="E37" s="840"/>
      <c r="F37" s="840"/>
      <c r="G37" s="840"/>
      <c r="H37" s="840"/>
      <c r="I37" s="840"/>
      <c r="J37" s="840"/>
      <c r="K37" s="840"/>
      <c r="L37" s="840"/>
      <c r="M37" s="840"/>
      <c r="N37" s="840"/>
      <c r="O37" s="840"/>
      <c r="P37" s="841"/>
      <c r="Q37" s="842"/>
      <c r="R37" s="843"/>
      <c r="S37" s="843"/>
      <c r="T37" s="843"/>
      <c r="U37" s="843"/>
      <c r="V37" s="843"/>
      <c r="W37" s="843"/>
      <c r="X37" s="843"/>
      <c r="Y37" s="843"/>
      <c r="Z37" s="843"/>
      <c r="AA37" s="843"/>
      <c r="AB37" s="843"/>
      <c r="AC37" s="843"/>
      <c r="AD37" s="843"/>
      <c r="AE37" s="844"/>
      <c r="AF37" s="845"/>
      <c r="AG37" s="846"/>
      <c r="AH37" s="846"/>
      <c r="AI37" s="846"/>
      <c r="AJ37" s="847"/>
      <c r="AK37" s="914"/>
      <c r="AL37" s="915"/>
      <c r="AM37" s="915"/>
      <c r="AN37" s="915"/>
      <c r="AO37" s="915"/>
      <c r="AP37" s="915"/>
      <c r="AQ37" s="915"/>
      <c r="AR37" s="915"/>
      <c r="AS37" s="915"/>
      <c r="AT37" s="915"/>
      <c r="AU37" s="915"/>
      <c r="AV37" s="915"/>
      <c r="AW37" s="915"/>
      <c r="AX37" s="915"/>
      <c r="AY37" s="915"/>
      <c r="AZ37" s="916"/>
      <c r="BA37" s="916"/>
      <c r="BB37" s="916"/>
      <c r="BC37" s="916"/>
      <c r="BD37" s="916"/>
      <c r="BE37" s="912"/>
      <c r="BF37" s="912"/>
      <c r="BG37" s="912"/>
      <c r="BH37" s="912"/>
      <c r="BI37" s="913"/>
      <c r="BJ37" s="253"/>
      <c r="BK37" s="253"/>
      <c r="BL37" s="253"/>
      <c r="BM37" s="253"/>
      <c r="BN37" s="253"/>
      <c r="BO37" s="266"/>
      <c r="BP37" s="266"/>
      <c r="BQ37" s="263">
        <v>31</v>
      </c>
      <c r="BR37" s="264"/>
      <c r="BS37" s="852"/>
      <c r="BT37" s="853"/>
      <c r="BU37" s="853"/>
      <c r="BV37" s="853"/>
      <c r="BW37" s="853"/>
      <c r="BX37" s="853"/>
      <c r="BY37" s="853"/>
      <c r="BZ37" s="853"/>
      <c r="CA37" s="853"/>
      <c r="CB37" s="853"/>
      <c r="CC37" s="853"/>
      <c r="CD37" s="853"/>
      <c r="CE37" s="853"/>
      <c r="CF37" s="853"/>
      <c r="CG37" s="854"/>
      <c r="CH37" s="865"/>
      <c r="CI37" s="866"/>
      <c r="CJ37" s="866"/>
      <c r="CK37" s="866"/>
      <c r="CL37" s="867"/>
      <c r="CM37" s="865"/>
      <c r="CN37" s="866"/>
      <c r="CO37" s="866"/>
      <c r="CP37" s="866"/>
      <c r="CQ37" s="867"/>
      <c r="CR37" s="865"/>
      <c r="CS37" s="866"/>
      <c r="CT37" s="866"/>
      <c r="CU37" s="866"/>
      <c r="CV37" s="867"/>
      <c r="CW37" s="865"/>
      <c r="CX37" s="866"/>
      <c r="CY37" s="866"/>
      <c r="CZ37" s="866"/>
      <c r="DA37" s="867"/>
      <c r="DB37" s="865"/>
      <c r="DC37" s="866"/>
      <c r="DD37" s="866"/>
      <c r="DE37" s="866"/>
      <c r="DF37" s="867"/>
      <c r="DG37" s="865"/>
      <c r="DH37" s="866"/>
      <c r="DI37" s="866"/>
      <c r="DJ37" s="866"/>
      <c r="DK37" s="867"/>
      <c r="DL37" s="865"/>
      <c r="DM37" s="866"/>
      <c r="DN37" s="866"/>
      <c r="DO37" s="866"/>
      <c r="DP37" s="867"/>
      <c r="DQ37" s="865"/>
      <c r="DR37" s="866"/>
      <c r="DS37" s="866"/>
      <c r="DT37" s="866"/>
      <c r="DU37" s="867"/>
      <c r="DV37" s="868"/>
      <c r="DW37" s="869"/>
      <c r="DX37" s="869"/>
      <c r="DY37" s="869"/>
      <c r="DZ37" s="870"/>
      <c r="EA37" s="247"/>
    </row>
    <row r="38" spans="1:131" s="248" customFormat="1" ht="26.25" customHeight="1" x14ac:dyDescent="0.15">
      <c r="A38" s="267">
        <v>11</v>
      </c>
      <c r="B38" s="839"/>
      <c r="C38" s="840"/>
      <c r="D38" s="840"/>
      <c r="E38" s="840"/>
      <c r="F38" s="840"/>
      <c r="G38" s="840"/>
      <c r="H38" s="840"/>
      <c r="I38" s="840"/>
      <c r="J38" s="840"/>
      <c r="K38" s="840"/>
      <c r="L38" s="840"/>
      <c r="M38" s="840"/>
      <c r="N38" s="840"/>
      <c r="O38" s="840"/>
      <c r="P38" s="841"/>
      <c r="Q38" s="842"/>
      <c r="R38" s="843"/>
      <c r="S38" s="843"/>
      <c r="T38" s="843"/>
      <c r="U38" s="843"/>
      <c r="V38" s="843"/>
      <c r="W38" s="843"/>
      <c r="X38" s="843"/>
      <c r="Y38" s="843"/>
      <c r="Z38" s="843"/>
      <c r="AA38" s="843"/>
      <c r="AB38" s="843"/>
      <c r="AC38" s="843"/>
      <c r="AD38" s="843"/>
      <c r="AE38" s="844"/>
      <c r="AF38" s="845"/>
      <c r="AG38" s="846"/>
      <c r="AH38" s="846"/>
      <c r="AI38" s="846"/>
      <c r="AJ38" s="847"/>
      <c r="AK38" s="914"/>
      <c r="AL38" s="915"/>
      <c r="AM38" s="915"/>
      <c r="AN38" s="915"/>
      <c r="AO38" s="915"/>
      <c r="AP38" s="915"/>
      <c r="AQ38" s="915"/>
      <c r="AR38" s="915"/>
      <c r="AS38" s="915"/>
      <c r="AT38" s="915"/>
      <c r="AU38" s="915"/>
      <c r="AV38" s="915"/>
      <c r="AW38" s="915"/>
      <c r="AX38" s="915"/>
      <c r="AY38" s="915"/>
      <c r="AZ38" s="916"/>
      <c r="BA38" s="916"/>
      <c r="BB38" s="916"/>
      <c r="BC38" s="916"/>
      <c r="BD38" s="916"/>
      <c r="BE38" s="912"/>
      <c r="BF38" s="912"/>
      <c r="BG38" s="912"/>
      <c r="BH38" s="912"/>
      <c r="BI38" s="913"/>
      <c r="BJ38" s="253"/>
      <c r="BK38" s="253"/>
      <c r="BL38" s="253"/>
      <c r="BM38" s="253"/>
      <c r="BN38" s="253"/>
      <c r="BO38" s="266"/>
      <c r="BP38" s="266"/>
      <c r="BQ38" s="263">
        <v>32</v>
      </c>
      <c r="BR38" s="264"/>
      <c r="BS38" s="852"/>
      <c r="BT38" s="853"/>
      <c r="BU38" s="853"/>
      <c r="BV38" s="853"/>
      <c r="BW38" s="853"/>
      <c r="BX38" s="853"/>
      <c r="BY38" s="853"/>
      <c r="BZ38" s="853"/>
      <c r="CA38" s="853"/>
      <c r="CB38" s="853"/>
      <c r="CC38" s="853"/>
      <c r="CD38" s="853"/>
      <c r="CE38" s="853"/>
      <c r="CF38" s="853"/>
      <c r="CG38" s="854"/>
      <c r="CH38" s="865"/>
      <c r="CI38" s="866"/>
      <c r="CJ38" s="866"/>
      <c r="CK38" s="866"/>
      <c r="CL38" s="867"/>
      <c r="CM38" s="865"/>
      <c r="CN38" s="866"/>
      <c r="CO38" s="866"/>
      <c r="CP38" s="866"/>
      <c r="CQ38" s="867"/>
      <c r="CR38" s="865"/>
      <c r="CS38" s="866"/>
      <c r="CT38" s="866"/>
      <c r="CU38" s="866"/>
      <c r="CV38" s="867"/>
      <c r="CW38" s="865"/>
      <c r="CX38" s="866"/>
      <c r="CY38" s="866"/>
      <c r="CZ38" s="866"/>
      <c r="DA38" s="867"/>
      <c r="DB38" s="865"/>
      <c r="DC38" s="866"/>
      <c r="DD38" s="866"/>
      <c r="DE38" s="866"/>
      <c r="DF38" s="867"/>
      <c r="DG38" s="865"/>
      <c r="DH38" s="866"/>
      <c r="DI38" s="866"/>
      <c r="DJ38" s="866"/>
      <c r="DK38" s="867"/>
      <c r="DL38" s="865"/>
      <c r="DM38" s="866"/>
      <c r="DN38" s="866"/>
      <c r="DO38" s="866"/>
      <c r="DP38" s="867"/>
      <c r="DQ38" s="865"/>
      <c r="DR38" s="866"/>
      <c r="DS38" s="866"/>
      <c r="DT38" s="866"/>
      <c r="DU38" s="867"/>
      <c r="DV38" s="868"/>
      <c r="DW38" s="869"/>
      <c r="DX38" s="869"/>
      <c r="DY38" s="869"/>
      <c r="DZ38" s="870"/>
      <c r="EA38" s="247"/>
    </row>
    <row r="39" spans="1:131" s="248" customFormat="1" ht="26.25" customHeight="1" x14ac:dyDescent="0.15">
      <c r="A39" s="267">
        <v>12</v>
      </c>
      <c r="B39" s="839"/>
      <c r="C39" s="840"/>
      <c r="D39" s="840"/>
      <c r="E39" s="840"/>
      <c r="F39" s="840"/>
      <c r="G39" s="840"/>
      <c r="H39" s="840"/>
      <c r="I39" s="840"/>
      <c r="J39" s="840"/>
      <c r="K39" s="840"/>
      <c r="L39" s="840"/>
      <c r="M39" s="840"/>
      <c r="N39" s="840"/>
      <c r="O39" s="840"/>
      <c r="P39" s="841"/>
      <c r="Q39" s="842"/>
      <c r="R39" s="843"/>
      <c r="S39" s="843"/>
      <c r="T39" s="843"/>
      <c r="U39" s="843"/>
      <c r="V39" s="843"/>
      <c r="W39" s="843"/>
      <c r="X39" s="843"/>
      <c r="Y39" s="843"/>
      <c r="Z39" s="843"/>
      <c r="AA39" s="843"/>
      <c r="AB39" s="843"/>
      <c r="AC39" s="843"/>
      <c r="AD39" s="843"/>
      <c r="AE39" s="844"/>
      <c r="AF39" s="845"/>
      <c r="AG39" s="846"/>
      <c r="AH39" s="846"/>
      <c r="AI39" s="846"/>
      <c r="AJ39" s="847"/>
      <c r="AK39" s="914"/>
      <c r="AL39" s="915"/>
      <c r="AM39" s="915"/>
      <c r="AN39" s="915"/>
      <c r="AO39" s="915"/>
      <c r="AP39" s="915"/>
      <c r="AQ39" s="915"/>
      <c r="AR39" s="915"/>
      <c r="AS39" s="915"/>
      <c r="AT39" s="915"/>
      <c r="AU39" s="915"/>
      <c r="AV39" s="915"/>
      <c r="AW39" s="915"/>
      <c r="AX39" s="915"/>
      <c r="AY39" s="915"/>
      <c r="AZ39" s="916"/>
      <c r="BA39" s="916"/>
      <c r="BB39" s="916"/>
      <c r="BC39" s="916"/>
      <c r="BD39" s="916"/>
      <c r="BE39" s="912"/>
      <c r="BF39" s="912"/>
      <c r="BG39" s="912"/>
      <c r="BH39" s="912"/>
      <c r="BI39" s="913"/>
      <c r="BJ39" s="253"/>
      <c r="BK39" s="253"/>
      <c r="BL39" s="253"/>
      <c r="BM39" s="253"/>
      <c r="BN39" s="253"/>
      <c r="BO39" s="266"/>
      <c r="BP39" s="266"/>
      <c r="BQ39" s="263">
        <v>33</v>
      </c>
      <c r="BR39" s="264"/>
      <c r="BS39" s="852"/>
      <c r="BT39" s="853"/>
      <c r="BU39" s="853"/>
      <c r="BV39" s="853"/>
      <c r="BW39" s="853"/>
      <c r="BX39" s="853"/>
      <c r="BY39" s="853"/>
      <c r="BZ39" s="853"/>
      <c r="CA39" s="853"/>
      <c r="CB39" s="853"/>
      <c r="CC39" s="853"/>
      <c r="CD39" s="853"/>
      <c r="CE39" s="853"/>
      <c r="CF39" s="853"/>
      <c r="CG39" s="854"/>
      <c r="CH39" s="865"/>
      <c r="CI39" s="866"/>
      <c r="CJ39" s="866"/>
      <c r="CK39" s="866"/>
      <c r="CL39" s="867"/>
      <c r="CM39" s="865"/>
      <c r="CN39" s="866"/>
      <c r="CO39" s="866"/>
      <c r="CP39" s="866"/>
      <c r="CQ39" s="867"/>
      <c r="CR39" s="865"/>
      <c r="CS39" s="866"/>
      <c r="CT39" s="866"/>
      <c r="CU39" s="866"/>
      <c r="CV39" s="867"/>
      <c r="CW39" s="865"/>
      <c r="CX39" s="866"/>
      <c r="CY39" s="866"/>
      <c r="CZ39" s="866"/>
      <c r="DA39" s="867"/>
      <c r="DB39" s="865"/>
      <c r="DC39" s="866"/>
      <c r="DD39" s="866"/>
      <c r="DE39" s="866"/>
      <c r="DF39" s="867"/>
      <c r="DG39" s="865"/>
      <c r="DH39" s="866"/>
      <c r="DI39" s="866"/>
      <c r="DJ39" s="866"/>
      <c r="DK39" s="867"/>
      <c r="DL39" s="865"/>
      <c r="DM39" s="866"/>
      <c r="DN39" s="866"/>
      <c r="DO39" s="866"/>
      <c r="DP39" s="867"/>
      <c r="DQ39" s="865"/>
      <c r="DR39" s="866"/>
      <c r="DS39" s="866"/>
      <c r="DT39" s="866"/>
      <c r="DU39" s="867"/>
      <c r="DV39" s="868"/>
      <c r="DW39" s="869"/>
      <c r="DX39" s="869"/>
      <c r="DY39" s="869"/>
      <c r="DZ39" s="870"/>
      <c r="EA39" s="247"/>
    </row>
    <row r="40" spans="1:131" s="248" customFormat="1" ht="26.25" customHeight="1" x14ac:dyDescent="0.15">
      <c r="A40" s="262">
        <v>13</v>
      </c>
      <c r="B40" s="839"/>
      <c r="C40" s="840"/>
      <c r="D40" s="840"/>
      <c r="E40" s="840"/>
      <c r="F40" s="840"/>
      <c r="G40" s="840"/>
      <c r="H40" s="840"/>
      <c r="I40" s="840"/>
      <c r="J40" s="840"/>
      <c r="K40" s="840"/>
      <c r="L40" s="840"/>
      <c r="M40" s="840"/>
      <c r="N40" s="840"/>
      <c r="O40" s="840"/>
      <c r="P40" s="841"/>
      <c r="Q40" s="842"/>
      <c r="R40" s="843"/>
      <c r="S40" s="843"/>
      <c r="T40" s="843"/>
      <c r="U40" s="843"/>
      <c r="V40" s="843"/>
      <c r="W40" s="843"/>
      <c r="X40" s="843"/>
      <c r="Y40" s="843"/>
      <c r="Z40" s="843"/>
      <c r="AA40" s="843"/>
      <c r="AB40" s="843"/>
      <c r="AC40" s="843"/>
      <c r="AD40" s="843"/>
      <c r="AE40" s="844"/>
      <c r="AF40" s="845"/>
      <c r="AG40" s="846"/>
      <c r="AH40" s="846"/>
      <c r="AI40" s="846"/>
      <c r="AJ40" s="847"/>
      <c r="AK40" s="914"/>
      <c r="AL40" s="915"/>
      <c r="AM40" s="915"/>
      <c r="AN40" s="915"/>
      <c r="AO40" s="915"/>
      <c r="AP40" s="915"/>
      <c r="AQ40" s="915"/>
      <c r="AR40" s="915"/>
      <c r="AS40" s="915"/>
      <c r="AT40" s="915"/>
      <c r="AU40" s="915"/>
      <c r="AV40" s="915"/>
      <c r="AW40" s="915"/>
      <c r="AX40" s="915"/>
      <c r="AY40" s="915"/>
      <c r="AZ40" s="916"/>
      <c r="BA40" s="916"/>
      <c r="BB40" s="916"/>
      <c r="BC40" s="916"/>
      <c r="BD40" s="916"/>
      <c r="BE40" s="912"/>
      <c r="BF40" s="912"/>
      <c r="BG40" s="912"/>
      <c r="BH40" s="912"/>
      <c r="BI40" s="913"/>
      <c r="BJ40" s="253"/>
      <c r="BK40" s="253"/>
      <c r="BL40" s="253"/>
      <c r="BM40" s="253"/>
      <c r="BN40" s="253"/>
      <c r="BO40" s="266"/>
      <c r="BP40" s="266"/>
      <c r="BQ40" s="263">
        <v>34</v>
      </c>
      <c r="BR40" s="264"/>
      <c r="BS40" s="852"/>
      <c r="BT40" s="853"/>
      <c r="BU40" s="853"/>
      <c r="BV40" s="853"/>
      <c r="BW40" s="853"/>
      <c r="BX40" s="853"/>
      <c r="BY40" s="853"/>
      <c r="BZ40" s="853"/>
      <c r="CA40" s="853"/>
      <c r="CB40" s="853"/>
      <c r="CC40" s="853"/>
      <c r="CD40" s="853"/>
      <c r="CE40" s="853"/>
      <c r="CF40" s="853"/>
      <c r="CG40" s="854"/>
      <c r="CH40" s="865"/>
      <c r="CI40" s="866"/>
      <c r="CJ40" s="866"/>
      <c r="CK40" s="866"/>
      <c r="CL40" s="867"/>
      <c r="CM40" s="865"/>
      <c r="CN40" s="866"/>
      <c r="CO40" s="866"/>
      <c r="CP40" s="866"/>
      <c r="CQ40" s="867"/>
      <c r="CR40" s="865"/>
      <c r="CS40" s="866"/>
      <c r="CT40" s="866"/>
      <c r="CU40" s="866"/>
      <c r="CV40" s="867"/>
      <c r="CW40" s="865"/>
      <c r="CX40" s="866"/>
      <c r="CY40" s="866"/>
      <c r="CZ40" s="866"/>
      <c r="DA40" s="867"/>
      <c r="DB40" s="865"/>
      <c r="DC40" s="866"/>
      <c r="DD40" s="866"/>
      <c r="DE40" s="866"/>
      <c r="DF40" s="867"/>
      <c r="DG40" s="865"/>
      <c r="DH40" s="866"/>
      <c r="DI40" s="866"/>
      <c r="DJ40" s="866"/>
      <c r="DK40" s="867"/>
      <c r="DL40" s="865"/>
      <c r="DM40" s="866"/>
      <c r="DN40" s="866"/>
      <c r="DO40" s="866"/>
      <c r="DP40" s="867"/>
      <c r="DQ40" s="865"/>
      <c r="DR40" s="866"/>
      <c r="DS40" s="866"/>
      <c r="DT40" s="866"/>
      <c r="DU40" s="867"/>
      <c r="DV40" s="868"/>
      <c r="DW40" s="869"/>
      <c r="DX40" s="869"/>
      <c r="DY40" s="869"/>
      <c r="DZ40" s="870"/>
      <c r="EA40" s="247"/>
    </row>
    <row r="41" spans="1:131" s="248" customFormat="1" ht="26.25" customHeight="1" x14ac:dyDescent="0.15">
      <c r="A41" s="262">
        <v>14</v>
      </c>
      <c r="B41" s="839"/>
      <c r="C41" s="840"/>
      <c r="D41" s="840"/>
      <c r="E41" s="840"/>
      <c r="F41" s="840"/>
      <c r="G41" s="840"/>
      <c r="H41" s="840"/>
      <c r="I41" s="840"/>
      <c r="J41" s="840"/>
      <c r="K41" s="840"/>
      <c r="L41" s="840"/>
      <c r="M41" s="840"/>
      <c r="N41" s="840"/>
      <c r="O41" s="840"/>
      <c r="P41" s="841"/>
      <c r="Q41" s="842"/>
      <c r="R41" s="843"/>
      <c r="S41" s="843"/>
      <c r="T41" s="843"/>
      <c r="U41" s="843"/>
      <c r="V41" s="843"/>
      <c r="W41" s="843"/>
      <c r="X41" s="843"/>
      <c r="Y41" s="843"/>
      <c r="Z41" s="843"/>
      <c r="AA41" s="843"/>
      <c r="AB41" s="843"/>
      <c r="AC41" s="843"/>
      <c r="AD41" s="843"/>
      <c r="AE41" s="844"/>
      <c r="AF41" s="845"/>
      <c r="AG41" s="846"/>
      <c r="AH41" s="846"/>
      <c r="AI41" s="846"/>
      <c r="AJ41" s="847"/>
      <c r="AK41" s="914"/>
      <c r="AL41" s="915"/>
      <c r="AM41" s="915"/>
      <c r="AN41" s="915"/>
      <c r="AO41" s="915"/>
      <c r="AP41" s="915"/>
      <c r="AQ41" s="915"/>
      <c r="AR41" s="915"/>
      <c r="AS41" s="915"/>
      <c r="AT41" s="915"/>
      <c r="AU41" s="915"/>
      <c r="AV41" s="915"/>
      <c r="AW41" s="915"/>
      <c r="AX41" s="915"/>
      <c r="AY41" s="915"/>
      <c r="AZ41" s="916"/>
      <c r="BA41" s="916"/>
      <c r="BB41" s="916"/>
      <c r="BC41" s="916"/>
      <c r="BD41" s="916"/>
      <c r="BE41" s="912"/>
      <c r="BF41" s="912"/>
      <c r="BG41" s="912"/>
      <c r="BH41" s="912"/>
      <c r="BI41" s="913"/>
      <c r="BJ41" s="253"/>
      <c r="BK41" s="253"/>
      <c r="BL41" s="253"/>
      <c r="BM41" s="253"/>
      <c r="BN41" s="253"/>
      <c r="BO41" s="266"/>
      <c r="BP41" s="266"/>
      <c r="BQ41" s="263">
        <v>35</v>
      </c>
      <c r="BR41" s="264"/>
      <c r="BS41" s="852"/>
      <c r="BT41" s="853"/>
      <c r="BU41" s="853"/>
      <c r="BV41" s="853"/>
      <c r="BW41" s="853"/>
      <c r="BX41" s="853"/>
      <c r="BY41" s="853"/>
      <c r="BZ41" s="853"/>
      <c r="CA41" s="853"/>
      <c r="CB41" s="853"/>
      <c r="CC41" s="853"/>
      <c r="CD41" s="853"/>
      <c r="CE41" s="853"/>
      <c r="CF41" s="853"/>
      <c r="CG41" s="854"/>
      <c r="CH41" s="865"/>
      <c r="CI41" s="866"/>
      <c r="CJ41" s="866"/>
      <c r="CK41" s="866"/>
      <c r="CL41" s="867"/>
      <c r="CM41" s="865"/>
      <c r="CN41" s="866"/>
      <c r="CO41" s="866"/>
      <c r="CP41" s="866"/>
      <c r="CQ41" s="867"/>
      <c r="CR41" s="865"/>
      <c r="CS41" s="866"/>
      <c r="CT41" s="866"/>
      <c r="CU41" s="866"/>
      <c r="CV41" s="867"/>
      <c r="CW41" s="865"/>
      <c r="CX41" s="866"/>
      <c r="CY41" s="866"/>
      <c r="CZ41" s="866"/>
      <c r="DA41" s="867"/>
      <c r="DB41" s="865"/>
      <c r="DC41" s="866"/>
      <c r="DD41" s="866"/>
      <c r="DE41" s="866"/>
      <c r="DF41" s="867"/>
      <c r="DG41" s="865"/>
      <c r="DH41" s="866"/>
      <c r="DI41" s="866"/>
      <c r="DJ41" s="866"/>
      <c r="DK41" s="867"/>
      <c r="DL41" s="865"/>
      <c r="DM41" s="866"/>
      <c r="DN41" s="866"/>
      <c r="DO41" s="866"/>
      <c r="DP41" s="867"/>
      <c r="DQ41" s="865"/>
      <c r="DR41" s="866"/>
      <c r="DS41" s="866"/>
      <c r="DT41" s="866"/>
      <c r="DU41" s="867"/>
      <c r="DV41" s="868"/>
      <c r="DW41" s="869"/>
      <c r="DX41" s="869"/>
      <c r="DY41" s="869"/>
      <c r="DZ41" s="870"/>
      <c r="EA41" s="247"/>
    </row>
    <row r="42" spans="1:131" s="248" customFormat="1" ht="26.25" customHeight="1" x14ac:dyDescent="0.15">
      <c r="A42" s="262">
        <v>15</v>
      </c>
      <c r="B42" s="839"/>
      <c r="C42" s="840"/>
      <c r="D42" s="840"/>
      <c r="E42" s="840"/>
      <c r="F42" s="840"/>
      <c r="G42" s="840"/>
      <c r="H42" s="840"/>
      <c r="I42" s="840"/>
      <c r="J42" s="840"/>
      <c r="K42" s="840"/>
      <c r="L42" s="840"/>
      <c r="M42" s="840"/>
      <c r="N42" s="840"/>
      <c r="O42" s="840"/>
      <c r="P42" s="841"/>
      <c r="Q42" s="842"/>
      <c r="R42" s="843"/>
      <c r="S42" s="843"/>
      <c r="T42" s="843"/>
      <c r="U42" s="843"/>
      <c r="V42" s="843"/>
      <c r="W42" s="843"/>
      <c r="X42" s="843"/>
      <c r="Y42" s="843"/>
      <c r="Z42" s="843"/>
      <c r="AA42" s="843"/>
      <c r="AB42" s="843"/>
      <c r="AC42" s="843"/>
      <c r="AD42" s="843"/>
      <c r="AE42" s="844"/>
      <c r="AF42" s="845"/>
      <c r="AG42" s="846"/>
      <c r="AH42" s="846"/>
      <c r="AI42" s="846"/>
      <c r="AJ42" s="847"/>
      <c r="AK42" s="914"/>
      <c r="AL42" s="915"/>
      <c r="AM42" s="915"/>
      <c r="AN42" s="915"/>
      <c r="AO42" s="915"/>
      <c r="AP42" s="915"/>
      <c r="AQ42" s="915"/>
      <c r="AR42" s="915"/>
      <c r="AS42" s="915"/>
      <c r="AT42" s="915"/>
      <c r="AU42" s="915"/>
      <c r="AV42" s="915"/>
      <c r="AW42" s="915"/>
      <c r="AX42" s="915"/>
      <c r="AY42" s="915"/>
      <c r="AZ42" s="916"/>
      <c r="BA42" s="916"/>
      <c r="BB42" s="916"/>
      <c r="BC42" s="916"/>
      <c r="BD42" s="916"/>
      <c r="BE42" s="912"/>
      <c r="BF42" s="912"/>
      <c r="BG42" s="912"/>
      <c r="BH42" s="912"/>
      <c r="BI42" s="913"/>
      <c r="BJ42" s="253"/>
      <c r="BK42" s="253"/>
      <c r="BL42" s="253"/>
      <c r="BM42" s="253"/>
      <c r="BN42" s="253"/>
      <c r="BO42" s="266"/>
      <c r="BP42" s="266"/>
      <c r="BQ42" s="263">
        <v>36</v>
      </c>
      <c r="BR42" s="264"/>
      <c r="BS42" s="852"/>
      <c r="BT42" s="853"/>
      <c r="BU42" s="853"/>
      <c r="BV42" s="853"/>
      <c r="BW42" s="853"/>
      <c r="BX42" s="853"/>
      <c r="BY42" s="853"/>
      <c r="BZ42" s="853"/>
      <c r="CA42" s="853"/>
      <c r="CB42" s="853"/>
      <c r="CC42" s="853"/>
      <c r="CD42" s="853"/>
      <c r="CE42" s="853"/>
      <c r="CF42" s="853"/>
      <c r="CG42" s="854"/>
      <c r="CH42" s="865"/>
      <c r="CI42" s="866"/>
      <c r="CJ42" s="866"/>
      <c r="CK42" s="866"/>
      <c r="CL42" s="867"/>
      <c r="CM42" s="865"/>
      <c r="CN42" s="866"/>
      <c r="CO42" s="866"/>
      <c r="CP42" s="866"/>
      <c r="CQ42" s="867"/>
      <c r="CR42" s="865"/>
      <c r="CS42" s="866"/>
      <c r="CT42" s="866"/>
      <c r="CU42" s="866"/>
      <c r="CV42" s="867"/>
      <c r="CW42" s="865"/>
      <c r="CX42" s="866"/>
      <c r="CY42" s="866"/>
      <c r="CZ42" s="866"/>
      <c r="DA42" s="867"/>
      <c r="DB42" s="865"/>
      <c r="DC42" s="866"/>
      <c r="DD42" s="866"/>
      <c r="DE42" s="866"/>
      <c r="DF42" s="867"/>
      <c r="DG42" s="865"/>
      <c r="DH42" s="866"/>
      <c r="DI42" s="866"/>
      <c r="DJ42" s="866"/>
      <c r="DK42" s="867"/>
      <c r="DL42" s="865"/>
      <c r="DM42" s="866"/>
      <c r="DN42" s="866"/>
      <c r="DO42" s="866"/>
      <c r="DP42" s="867"/>
      <c r="DQ42" s="865"/>
      <c r="DR42" s="866"/>
      <c r="DS42" s="866"/>
      <c r="DT42" s="866"/>
      <c r="DU42" s="867"/>
      <c r="DV42" s="868"/>
      <c r="DW42" s="869"/>
      <c r="DX42" s="869"/>
      <c r="DY42" s="869"/>
      <c r="DZ42" s="870"/>
      <c r="EA42" s="247"/>
    </row>
    <row r="43" spans="1:131" s="248" customFormat="1" ht="26.25" customHeight="1" x14ac:dyDescent="0.15">
      <c r="A43" s="262">
        <v>16</v>
      </c>
      <c r="B43" s="839"/>
      <c r="C43" s="840"/>
      <c r="D43" s="840"/>
      <c r="E43" s="840"/>
      <c r="F43" s="840"/>
      <c r="G43" s="840"/>
      <c r="H43" s="840"/>
      <c r="I43" s="840"/>
      <c r="J43" s="840"/>
      <c r="K43" s="840"/>
      <c r="L43" s="840"/>
      <c r="M43" s="840"/>
      <c r="N43" s="840"/>
      <c r="O43" s="840"/>
      <c r="P43" s="841"/>
      <c r="Q43" s="842"/>
      <c r="R43" s="843"/>
      <c r="S43" s="843"/>
      <c r="T43" s="843"/>
      <c r="U43" s="843"/>
      <c r="V43" s="843"/>
      <c r="W43" s="843"/>
      <c r="X43" s="843"/>
      <c r="Y43" s="843"/>
      <c r="Z43" s="843"/>
      <c r="AA43" s="843"/>
      <c r="AB43" s="843"/>
      <c r="AC43" s="843"/>
      <c r="AD43" s="843"/>
      <c r="AE43" s="844"/>
      <c r="AF43" s="845"/>
      <c r="AG43" s="846"/>
      <c r="AH43" s="846"/>
      <c r="AI43" s="846"/>
      <c r="AJ43" s="847"/>
      <c r="AK43" s="914"/>
      <c r="AL43" s="915"/>
      <c r="AM43" s="915"/>
      <c r="AN43" s="915"/>
      <c r="AO43" s="915"/>
      <c r="AP43" s="915"/>
      <c r="AQ43" s="915"/>
      <c r="AR43" s="915"/>
      <c r="AS43" s="915"/>
      <c r="AT43" s="915"/>
      <c r="AU43" s="915"/>
      <c r="AV43" s="915"/>
      <c r="AW43" s="915"/>
      <c r="AX43" s="915"/>
      <c r="AY43" s="915"/>
      <c r="AZ43" s="916"/>
      <c r="BA43" s="916"/>
      <c r="BB43" s="916"/>
      <c r="BC43" s="916"/>
      <c r="BD43" s="916"/>
      <c r="BE43" s="912"/>
      <c r="BF43" s="912"/>
      <c r="BG43" s="912"/>
      <c r="BH43" s="912"/>
      <c r="BI43" s="913"/>
      <c r="BJ43" s="253"/>
      <c r="BK43" s="253"/>
      <c r="BL43" s="253"/>
      <c r="BM43" s="253"/>
      <c r="BN43" s="253"/>
      <c r="BO43" s="266"/>
      <c r="BP43" s="266"/>
      <c r="BQ43" s="263">
        <v>37</v>
      </c>
      <c r="BR43" s="264"/>
      <c r="BS43" s="852"/>
      <c r="BT43" s="853"/>
      <c r="BU43" s="853"/>
      <c r="BV43" s="853"/>
      <c r="BW43" s="853"/>
      <c r="BX43" s="853"/>
      <c r="BY43" s="853"/>
      <c r="BZ43" s="853"/>
      <c r="CA43" s="853"/>
      <c r="CB43" s="853"/>
      <c r="CC43" s="853"/>
      <c r="CD43" s="853"/>
      <c r="CE43" s="853"/>
      <c r="CF43" s="853"/>
      <c r="CG43" s="854"/>
      <c r="CH43" s="865"/>
      <c r="CI43" s="866"/>
      <c r="CJ43" s="866"/>
      <c r="CK43" s="866"/>
      <c r="CL43" s="867"/>
      <c r="CM43" s="865"/>
      <c r="CN43" s="866"/>
      <c r="CO43" s="866"/>
      <c r="CP43" s="866"/>
      <c r="CQ43" s="867"/>
      <c r="CR43" s="865"/>
      <c r="CS43" s="866"/>
      <c r="CT43" s="866"/>
      <c r="CU43" s="866"/>
      <c r="CV43" s="867"/>
      <c r="CW43" s="865"/>
      <c r="CX43" s="866"/>
      <c r="CY43" s="866"/>
      <c r="CZ43" s="866"/>
      <c r="DA43" s="867"/>
      <c r="DB43" s="865"/>
      <c r="DC43" s="866"/>
      <c r="DD43" s="866"/>
      <c r="DE43" s="866"/>
      <c r="DF43" s="867"/>
      <c r="DG43" s="865"/>
      <c r="DH43" s="866"/>
      <c r="DI43" s="866"/>
      <c r="DJ43" s="866"/>
      <c r="DK43" s="867"/>
      <c r="DL43" s="865"/>
      <c r="DM43" s="866"/>
      <c r="DN43" s="866"/>
      <c r="DO43" s="866"/>
      <c r="DP43" s="867"/>
      <c r="DQ43" s="865"/>
      <c r="DR43" s="866"/>
      <c r="DS43" s="866"/>
      <c r="DT43" s="866"/>
      <c r="DU43" s="867"/>
      <c r="DV43" s="868"/>
      <c r="DW43" s="869"/>
      <c r="DX43" s="869"/>
      <c r="DY43" s="869"/>
      <c r="DZ43" s="870"/>
      <c r="EA43" s="247"/>
    </row>
    <row r="44" spans="1:131" s="248" customFormat="1" ht="26.25" customHeight="1" x14ac:dyDescent="0.15">
      <c r="A44" s="262">
        <v>17</v>
      </c>
      <c r="B44" s="839"/>
      <c r="C44" s="840"/>
      <c r="D44" s="840"/>
      <c r="E44" s="840"/>
      <c r="F44" s="840"/>
      <c r="G44" s="840"/>
      <c r="H44" s="840"/>
      <c r="I44" s="840"/>
      <c r="J44" s="840"/>
      <c r="K44" s="840"/>
      <c r="L44" s="840"/>
      <c r="M44" s="840"/>
      <c r="N44" s="840"/>
      <c r="O44" s="840"/>
      <c r="P44" s="841"/>
      <c r="Q44" s="842"/>
      <c r="R44" s="843"/>
      <c r="S44" s="843"/>
      <c r="T44" s="843"/>
      <c r="U44" s="843"/>
      <c r="V44" s="843"/>
      <c r="W44" s="843"/>
      <c r="X44" s="843"/>
      <c r="Y44" s="843"/>
      <c r="Z44" s="843"/>
      <c r="AA44" s="843"/>
      <c r="AB44" s="843"/>
      <c r="AC44" s="843"/>
      <c r="AD44" s="843"/>
      <c r="AE44" s="844"/>
      <c r="AF44" s="845"/>
      <c r="AG44" s="846"/>
      <c r="AH44" s="846"/>
      <c r="AI44" s="846"/>
      <c r="AJ44" s="847"/>
      <c r="AK44" s="914"/>
      <c r="AL44" s="915"/>
      <c r="AM44" s="915"/>
      <c r="AN44" s="915"/>
      <c r="AO44" s="915"/>
      <c r="AP44" s="915"/>
      <c r="AQ44" s="915"/>
      <c r="AR44" s="915"/>
      <c r="AS44" s="915"/>
      <c r="AT44" s="915"/>
      <c r="AU44" s="915"/>
      <c r="AV44" s="915"/>
      <c r="AW44" s="915"/>
      <c r="AX44" s="915"/>
      <c r="AY44" s="915"/>
      <c r="AZ44" s="916"/>
      <c r="BA44" s="916"/>
      <c r="BB44" s="916"/>
      <c r="BC44" s="916"/>
      <c r="BD44" s="916"/>
      <c r="BE44" s="912"/>
      <c r="BF44" s="912"/>
      <c r="BG44" s="912"/>
      <c r="BH44" s="912"/>
      <c r="BI44" s="913"/>
      <c r="BJ44" s="253"/>
      <c r="BK44" s="253"/>
      <c r="BL44" s="253"/>
      <c r="BM44" s="253"/>
      <c r="BN44" s="253"/>
      <c r="BO44" s="266"/>
      <c r="BP44" s="266"/>
      <c r="BQ44" s="263">
        <v>38</v>
      </c>
      <c r="BR44" s="264"/>
      <c r="BS44" s="852"/>
      <c r="BT44" s="853"/>
      <c r="BU44" s="853"/>
      <c r="BV44" s="853"/>
      <c r="BW44" s="853"/>
      <c r="BX44" s="853"/>
      <c r="BY44" s="853"/>
      <c r="BZ44" s="853"/>
      <c r="CA44" s="853"/>
      <c r="CB44" s="853"/>
      <c r="CC44" s="853"/>
      <c r="CD44" s="853"/>
      <c r="CE44" s="853"/>
      <c r="CF44" s="853"/>
      <c r="CG44" s="854"/>
      <c r="CH44" s="865"/>
      <c r="CI44" s="866"/>
      <c r="CJ44" s="866"/>
      <c r="CK44" s="866"/>
      <c r="CL44" s="867"/>
      <c r="CM44" s="865"/>
      <c r="CN44" s="866"/>
      <c r="CO44" s="866"/>
      <c r="CP44" s="866"/>
      <c r="CQ44" s="867"/>
      <c r="CR44" s="865"/>
      <c r="CS44" s="866"/>
      <c r="CT44" s="866"/>
      <c r="CU44" s="866"/>
      <c r="CV44" s="867"/>
      <c r="CW44" s="865"/>
      <c r="CX44" s="866"/>
      <c r="CY44" s="866"/>
      <c r="CZ44" s="866"/>
      <c r="DA44" s="867"/>
      <c r="DB44" s="865"/>
      <c r="DC44" s="866"/>
      <c r="DD44" s="866"/>
      <c r="DE44" s="866"/>
      <c r="DF44" s="867"/>
      <c r="DG44" s="865"/>
      <c r="DH44" s="866"/>
      <c r="DI44" s="866"/>
      <c r="DJ44" s="866"/>
      <c r="DK44" s="867"/>
      <c r="DL44" s="865"/>
      <c r="DM44" s="866"/>
      <c r="DN44" s="866"/>
      <c r="DO44" s="866"/>
      <c r="DP44" s="867"/>
      <c r="DQ44" s="865"/>
      <c r="DR44" s="866"/>
      <c r="DS44" s="866"/>
      <c r="DT44" s="866"/>
      <c r="DU44" s="867"/>
      <c r="DV44" s="868"/>
      <c r="DW44" s="869"/>
      <c r="DX44" s="869"/>
      <c r="DY44" s="869"/>
      <c r="DZ44" s="870"/>
      <c r="EA44" s="247"/>
    </row>
    <row r="45" spans="1:131" s="248" customFormat="1" ht="26.25" customHeight="1" x14ac:dyDescent="0.15">
      <c r="A45" s="262">
        <v>18</v>
      </c>
      <c r="B45" s="839"/>
      <c r="C45" s="840"/>
      <c r="D45" s="840"/>
      <c r="E45" s="840"/>
      <c r="F45" s="840"/>
      <c r="G45" s="840"/>
      <c r="H45" s="840"/>
      <c r="I45" s="840"/>
      <c r="J45" s="840"/>
      <c r="K45" s="840"/>
      <c r="L45" s="840"/>
      <c r="M45" s="840"/>
      <c r="N45" s="840"/>
      <c r="O45" s="840"/>
      <c r="P45" s="841"/>
      <c r="Q45" s="842"/>
      <c r="R45" s="843"/>
      <c r="S45" s="843"/>
      <c r="T45" s="843"/>
      <c r="U45" s="843"/>
      <c r="V45" s="843"/>
      <c r="W45" s="843"/>
      <c r="X45" s="843"/>
      <c r="Y45" s="843"/>
      <c r="Z45" s="843"/>
      <c r="AA45" s="843"/>
      <c r="AB45" s="843"/>
      <c r="AC45" s="843"/>
      <c r="AD45" s="843"/>
      <c r="AE45" s="844"/>
      <c r="AF45" s="845"/>
      <c r="AG45" s="846"/>
      <c r="AH45" s="846"/>
      <c r="AI45" s="846"/>
      <c r="AJ45" s="847"/>
      <c r="AK45" s="914"/>
      <c r="AL45" s="915"/>
      <c r="AM45" s="915"/>
      <c r="AN45" s="915"/>
      <c r="AO45" s="915"/>
      <c r="AP45" s="915"/>
      <c r="AQ45" s="915"/>
      <c r="AR45" s="915"/>
      <c r="AS45" s="915"/>
      <c r="AT45" s="915"/>
      <c r="AU45" s="915"/>
      <c r="AV45" s="915"/>
      <c r="AW45" s="915"/>
      <c r="AX45" s="915"/>
      <c r="AY45" s="915"/>
      <c r="AZ45" s="916"/>
      <c r="BA45" s="916"/>
      <c r="BB45" s="916"/>
      <c r="BC45" s="916"/>
      <c r="BD45" s="916"/>
      <c r="BE45" s="912"/>
      <c r="BF45" s="912"/>
      <c r="BG45" s="912"/>
      <c r="BH45" s="912"/>
      <c r="BI45" s="913"/>
      <c r="BJ45" s="253"/>
      <c r="BK45" s="253"/>
      <c r="BL45" s="253"/>
      <c r="BM45" s="253"/>
      <c r="BN45" s="253"/>
      <c r="BO45" s="266"/>
      <c r="BP45" s="266"/>
      <c r="BQ45" s="263">
        <v>39</v>
      </c>
      <c r="BR45" s="264"/>
      <c r="BS45" s="852"/>
      <c r="BT45" s="853"/>
      <c r="BU45" s="853"/>
      <c r="BV45" s="853"/>
      <c r="BW45" s="853"/>
      <c r="BX45" s="853"/>
      <c r="BY45" s="853"/>
      <c r="BZ45" s="853"/>
      <c r="CA45" s="853"/>
      <c r="CB45" s="853"/>
      <c r="CC45" s="853"/>
      <c r="CD45" s="853"/>
      <c r="CE45" s="853"/>
      <c r="CF45" s="853"/>
      <c r="CG45" s="854"/>
      <c r="CH45" s="865"/>
      <c r="CI45" s="866"/>
      <c r="CJ45" s="866"/>
      <c r="CK45" s="866"/>
      <c r="CL45" s="867"/>
      <c r="CM45" s="865"/>
      <c r="CN45" s="866"/>
      <c r="CO45" s="866"/>
      <c r="CP45" s="866"/>
      <c r="CQ45" s="867"/>
      <c r="CR45" s="865"/>
      <c r="CS45" s="866"/>
      <c r="CT45" s="866"/>
      <c r="CU45" s="866"/>
      <c r="CV45" s="867"/>
      <c r="CW45" s="865"/>
      <c r="CX45" s="866"/>
      <c r="CY45" s="866"/>
      <c r="CZ45" s="866"/>
      <c r="DA45" s="867"/>
      <c r="DB45" s="865"/>
      <c r="DC45" s="866"/>
      <c r="DD45" s="866"/>
      <c r="DE45" s="866"/>
      <c r="DF45" s="867"/>
      <c r="DG45" s="865"/>
      <c r="DH45" s="866"/>
      <c r="DI45" s="866"/>
      <c r="DJ45" s="866"/>
      <c r="DK45" s="867"/>
      <c r="DL45" s="865"/>
      <c r="DM45" s="866"/>
      <c r="DN45" s="866"/>
      <c r="DO45" s="866"/>
      <c r="DP45" s="867"/>
      <c r="DQ45" s="865"/>
      <c r="DR45" s="866"/>
      <c r="DS45" s="866"/>
      <c r="DT45" s="866"/>
      <c r="DU45" s="867"/>
      <c r="DV45" s="868"/>
      <c r="DW45" s="869"/>
      <c r="DX45" s="869"/>
      <c r="DY45" s="869"/>
      <c r="DZ45" s="870"/>
      <c r="EA45" s="247"/>
    </row>
    <row r="46" spans="1:131" s="248" customFormat="1" ht="26.25" customHeight="1" x14ac:dyDescent="0.15">
      <c r="A46" s="262">
        <v>19</v>
      </c>
      <c r="B46" s="839"/>
      <c r="C46" s="840"/>
      <c r="D46" s="840"/>
      <c r="E46" s="840"/>
      <c r="F46" s="840"/>
      <c r="G46" s="840"/>
      <c r="H46" s="840"/>
      <c r="I46" s="840"/>
      <c r="J46" s="840"/>
      <c r="K46" s="840"/>
      <c r="L46" s="840"/>
      <c r="M46" s="840"/>
      <c r="N46" s="840"/>
      <c r="O46" s="840"/>
      <c r="P46" s="841"/>
      <c r="Q46" s="842"/>
      <c r="R46" s="843"/>
      <c r="S46" s="843"/>
      <c r="T46" s="843"/>
      <c r="U46" s="843"/>
      <c r="V46" s="843"/>
      <c r="W46" s="843"/>
      <c r="X46" s="843"/>
      <c r="Y46" s="843"/>
      <c r="Z46" s="843"/>
      <c r="AA46" s="843"/>
      <c r="AB46" s="843"/>
      <c r="AC46" s="843"/>
      <c r="AD46" s="843"/>
      <c r="AE46" s="844"/>
      <c r="AF46" s="845"/>
      <c r="AG46" s="846"/>
      <c r="AH46" s="846"/>
      <c r="AI46" s="846"/>
      <c r="AJ46" s="847"/>
      <c r="AK46" s="914"/>
      <c r="AL46" s="915"/>
      <c r="AM46" s="915"/>
      <c r="AN46" s="915"/>
      <c r="AO46" s="915"/>
      <c r="AP46" s="915"/>
      <c r="AQ46" s="915"/>
      <c r="AR46" s="915"/>
      <c r="AS46" s="915"/>
      <c r="AT46" s="915"/>
      <c r="AU46" s="915"/>
      <c r="AV46" s="915"/>
      <c r="AW46" s="915"/>
      <c r="AX46" s="915"/>
      <c r="AY46" s="915"/>
      <c r="AZ46" s="916"/>
      <c r="BA46" s="916"/>
      <c r="BB46" s="916"/>
      <c r="BC46" s="916"/>
      <c r="BD46" s="916"/>
      <c r="BE46" s="912"/>
      <c r="BF46" s="912"/>
      <c r="BG46" s="912"/>
      <c r="BH46" s="912"/>
      <c r="BI46" s="913"/>
      <c r="BJ46" s="253"/>
      <c r="BK46" s="253"/>
      <c r="BL46" s="253"/>
      <c r="BM46" s="253"/>
      <c r="BN46" s="253"/>
      <c r="BO46" s="266"/>
      <c r="BP46" s="266"/>
      <c r="BQ46" s="263">
        <v>40</v>
      </c>
      <c r="BR46" s="264"/>
      <c r="BS46" s="852"/>
      <c r="BT46" s="853"/>
      <c r="BU46" s="853"/>
      <c r="BV46" s="853"/>
      <c r="BW46" s="853"/>
      <c r="BX46" s="853"/>
      <c r="BY46" s="853"/>
      <c r="BZ46" s="853"/>
      <c r="CA46" s="853"/>
      <c r="CB46" s="853"/>
      <c r="CC46" s="853"/>
      <c r="CD46" s="853"/>
      <c r="CE46" s="853"/>
      <c r="CF46" s="853"/>
      <c r="CG46" s="854"/>
      <c r="CH46" s="865"/>
      <c r="CI46" s="866"/>
      <c r="CJ46" s="866"/>
      <c r="CK46" s="866"/>
      <c r="CL46" s="867"/>
      <c r="CM46" s="865"/>
      <c r="CN46" s="866"/>
      <c r="CO46" s="866"/>
      <c r="CP46" s="866"/>
      <c r="CQ46" s="867"/>
      <c r="CR46" s="865"/>
      <c r="CS46" s="866"/>
      <c r="CT46" s="866"/>
      <c r="CU46" s="866"/>
      <c r="CV46" s="867"/>
      <c r="CW46" s="865"/>
      <c r="CX46" s="866"/>
      <c r="CY46" s="866"/>
      <c r="CZ46" s="866"/>
      <c r="DA46" s="867"/>
      <c r="DB46" s="865"/>
      <c r="DC46" s="866"/>
      <c r="DD46" s="866"/>
      <c r="DE46" s="866"/>
      <c r="DF46" s="867"/>
      <c r="DG46" s="865"/>
      <c r="DH46" s="866"/>
      <c r="DI46" s="866"/>
      <c r="DJ46" s="866"/>
      <c r="DK46" s="867"/>
      <c r="DL46" s="865"/>
      <c r="DM46" s="866"/>
      <c r="DN46" s="866"/>
      <c r="DO46" s="866"/>
      <c r="DP46" s="867"/>
      <c r="DQ46" s="865"/>
      <c r="DR46" s="866"/>
      <c r="DS46" s="866"/>
      <c r="DT46" s="866"/>
      <c r="DU46" s="867"/>
      <c r="DV46" s="868"/>
      <c r="DW46" s="869"/>
      <c r="DX46" s="869"/>
      <c r="DY46" s="869"/>
      <c r="DZ46" s="870"/>
      <c r="EA46" s="247"/>
    </row>
    <row r="47" spans="1:131" s="248" customFormat="1" ht="26.25" customHeight="1" x14ac:dyDescent="0.15">
      <c r="A47" s="262">
        <v>20</v>
      </c>
      <c r="B47" s="839"/>
      <c r="C47" s="840"/>
      <c r="D47" s="840"/>
      <c r="E47" s="840"/>
      <c r="F47" s="840"/>
      <c r="G47" s="840"/>
      <c r="H47" s="840"/>
      <c r="I47" s="840"/>
      <c r="J47" s="840"/>
      <c r="K47" s="840"/>
      <c r="L47" s="840"/>
      <c r="M47" s="840"/>
      <c r="N47" s="840"/>
      <c r="O47" s="840"/>
      <c r="P47" s="841"/>
      <c r="Q47" s="842"/>
      <c r="R47" s="843"/>
      <c r="S47" s="843"/>
      <c r="T47" s="843"/>
      <c r="U47" s="843"/>
      <c r="V47" s="843"/>
      <c r="W47" s="843"/>
      <c r="X47" s="843"/>
      <c r="Y47" s="843"/>
      <c r="Z47" s="843"/>
      <c r="AA47" s="843"/>
      <c r="AB47" s="843"/>
      <c r="AC47" s="843"/>
      <c r="AD47" s="843"/>
      <c r="AE47" s="844"/>
      <c r="AF47" s="845"/>
      <c r="AG47" s="846"/>
      <c r="AH47" s="846"/>
      <c r="AI47" s="846"/>
      <c r="AJ47" s="847"/>
      <c r="AK47" s="914"/>
      <c r="AL47" s="915"/>
      <c r="AM47" s="915"/>
      <c r="AN47" s="915"/>
      <c r="AO47" s="915"/>
      <c r="AP47" s="915"/>
      <c r="AQ47" s="915"/>
      <c r="AR47" s="915"/>
      <c r="AS47" s="915"/>
      <c r="AT47" s="915"/>
      <c r="AU47" s="915"/>
      <c r="AV47" s="915"/>
      <c r="AW47" s="915"/>
      <c r="AX47" s="915"/>
      <c r="AY47" s="915"/>
      <c r="AZ47" s="916"/>
      <c r="BA47" s="916"/>
      <c r="BB47" s="916"/>
      <c r="BC47" s="916"/>
      <c r="BD47" s="916"/>
      <c r="BE47" s="912"/>
      <c r="BF47" s="912"/>
      <c r="BG47" s="912"/>
      <c r="BH47" s="912"/>
      <c r="BI47" s="913"/>
      <c r="BJ47" s="253"/>
      <c r="BK47" s="253"/>
      <c r="BL47" s="253"/>
      <c r="BM47" s="253"/>
      <c r="BN47" s="253"/>
      <c r="BO47" s="266"/>
      <c r="BP47" s="266"/>
      <c r="BQ47" s="263">
        <v>41</v>
      </c>
      <c r="BR47" s="264"/>
      <c r="BS47" s="852"/>
      <c r="BT47" s="853"/>
      <c r="BU47" s="853"/>
      <c r="BV47" s="853"/>
      <c r="BW47" s="853"/>
      <c r="BX47" s="853"/>
      <c r="BY47" s="853"/>
      <c r="BZ47" s="853"/>
      <c r="CA47" s="853"/>
      <c r="CB47" s="853"/>
      <c r="CC47" s="853"/>
      <c r="CD47" s="853"/>
      <c r="CE47" s="853"/>
      <c r="CF47" s="853"/>
      <c r="CG47" s="854"/>
      <c r="CH47" s="865"/>
      <c r="CI47" s="866"/>
      <c r="CJ47" s="866"/>
      <c r="CK47" s="866"/>
      <c r="CL47" s="867"/>
      <c r="CM47" s="865"/>
      <c r="CN47" s="866"/>
      <c r="CO47" s="866"/>
      <c r="CP47" s="866"/>
      <c r="CQ47" s="867"/>
      <c r="CR47" s="865"/>
      <c r="CS47" s="866"/>
      <c r="CT47" s="866"/>
      <c r="CU47" s="866"/>
      <c r="CV47" s="867"/>
      <c r="CW47" s="865"/>
      <c r="CX47" s="866"/>
      <c r="CY47" s="866"/>
      <c r="CZ47" s="866"/>
      <c r="DA47" s="867"/>
      <c r="DB47" s="865"/>
      <c r="DC47" s="866"/>
      <c r="DD47" s="866"/>
      <c r="DE47" s="866"/>
      <c r="DF47" s="867"/>
      <c r="DG47" s="865"/>
      <c r="DH47" s="866"/>
      <c r="DI47" s="866"/>
      <c r="DJ47" s="866"/>
      <c r="DK47" s="867"/>
      <c r="DL47" s="865"/>
      <c r="DM47" s="866"/>
      <c r="DN47" s="866"/>
      <c r="DO47" s="866"/>
      <c r="DP47" s="867"/>
      <c r="DQ47" s="865"/>
      <c r="DR47" s="866"/>
      <c r="DS47" s="866"/>
      <c r="DT47" s="866"/>
      <c r="DU47" s="867"/>
      <c r="DV47" s="868"/>
      <c r="DW47" s="869"/>
      <c r="DX47" s="869"/>
      <c r="DY47" s="869"/>
      <c r="DZ47" s="870"/>
      <c r="EA47" s="247"/>
    </row>
    <row r="48" spans="1:131" s="248" customFormat="1" ht="26.25" customHeight="1" x14ac:dyDescent="0.15">
      <c r="A48" s="262">
        <v>21</v>
      </c>
      <c r="B48" s="839"/>
      <c r="C48" s="840"/>
      <c r="D48" s="840"/>
      <c r="E48" s="840"/>
      <c r="F48" s="840"/>
      <c r="G48" s="840"/>
      <c r="H48" s="840"/>
      <c r="I48" s="840"/>
      <c r="J48" s="840"/>
      <c r="K48" s="840"/>
      <c r="L48" s="840"/>
      <c r="M48" s="840"/>
      <c r="N48" s="840"/>
      <c r="O48" s="840"/>
      <c r="P48" s="841"/>
      <c r="Q48" s="842"/>
      <c r="R48" s="843"/>
      <c r="S48" s="843"/>
      <c r="T48" s="843"/>
      <c r="U48" s="843"/>
      <c r="V48" s="843"/>
      <c r="W48" s="843"/>
      <c r="X48" s="843"/>
      <c r="Y48" s="843"/>
      <c r="Z48" s="843"/>
      <c r="AA48" s="843"/>
      <c r="AB48" s="843"/>
      <c r="AC48" s="843"/>
      <c r="AD48" s="843"/>
      <c r="AE48" s="844"/>
      <c r="AF48" s="845"/>
      <c r="AG48" s="846"/>
      <c r="AH48" s="846"/>
      <c r="AI48" s="846"/>
      <c r="AJ48" s="847"/>
      <c r="AK48" s="914"/>
      <c r="AL48" s="915"/>
      <c r="AM48" s="915"/>
      <c r="AN48" s="915"/>
      <c r="AO48" s="915"/>
      <c r="AP48" s="915"/>
      <c r="AQ48" s="915"/>
      <c r="AR48" s="915"/>
      <c r="AS48" s="915"/>
      <c r="AT48" s="915"/>
      <c r="AU48" s="915"/>
      <c r="AV48" s="915"/>
      <c r="AW48" s="915"/>
      <c r="AX48" s="915"/>
      <c r="AY48" s="915"/>
      <c r="AZ48" s="916"/>
      <c r="BA48" s="916"/>
      <c r="BB48" s="916"/>
      <c r="BC48" s="916"/>
      <c r="BD48" s="916"/>
      <c r="BE48" s="912"/>
      <c r="BF48" s="912"/>
      <c r="BG48" s="912"/>
      <c r="BH48" s="912"/>
      <c r="BI48" s="913"/>
      <c r="BJ48" s="253"/>
      <c r="BK48" s="253"/>
      <c r="BL48" s="253"/>
      <c r="BM48" s="253"/>
      <c r="BN48" s="253"/>
      <c r="BO48" s="266"/>
      <c r="BP48" s="266"/>
      <c r="BQ48" s="263">
        <v>42</v>
      </c>
      <c r="BR48" s="264"/>
      <c r="BS48" s="852"/>
      <c r="BT48" s="853"/>
      <c r="BU48" s="853"/>
      <c r="BV48" s="853"/>
      <c r="BW48" s="853"/>
      <c r="BX48" s="853"/>
      <c r="BY48" s="853"/>
      <c r="BZ48" s="853"/>
      <c r="CA48" s="853"/>
      <c r="CB48" s="853"/>
      <c r="CC48" s="853"/>
      <c r="CD48" s="853"/>
      <c r="CE48" s="853"/>
      <c r="CF48" s="853"/>
      <c r="CG48" s="854"/>
      <c r="CH48" s="865"/>
      <c r="CI48" s="866"/>
      <c r="CJ48" s="866"/>
      <c r="CK48" s="866"/>
      <c r="CL48" s="867"/>
      <c r="CM48" s="865"/>
      <c r="CN48" s="866"/>
      <c r="CO48" s="866"/>
      <c r="CP48" s="866"/>
      <c r="CQ48" s="867"/>
      <c r="CR48" s="865"/>
      <c r="CS48" s="866"/>
      <c r="CT48" s="866"/>
      <c r="CU48" s="866"/>
      <c r="CV48" s="867"/>
      <c r="CW48" s="865"/>
      <c r="CX48" s="866"/>
      <c r="CY48" s="866"/>
      <c r="CZ48" s="866"/>
      <c r="DA48" s="867"/>
      <c r="DB48" s="865"/>
      <c r="DC48" s="866"/>
      <c r="DD48" s="866"/>
      <c r="DE48" s="866"/>
      <c r="DF48" s="867"/>
      <c r="DG48" s="865"/>
      <c r="DH48" s="866"/>
      <c r="DI48" s="866"/>
      <c r="DJ48" s="866"/>
      <c r="DK48" s="867"/>
      <c r="DL48" s="865"/>
      <c r="DM48" s="866"/>
      <c r="DN48" s="866"/>
      <c r="DO48" s="866"/>
      <c r="DP48" s="867"/>
      <c r="DQ48" s="865"/>
      <c r="DR48" s="866"/>
      <c r="DS48" s="866"/>
      <c r="DT48" s="866"/>
      <c r="DU48" s="867"/>
      <c r="DV48" s="868"/>
      <c r="DW48" s="869"/>
      <c r="DX48" s="869"/>
      <c r="DY48" s="869"/>
      <c r="DZ48" s="870"/>
      <c r="EA48" s="247"/>
    </row>
    <row r="49" spans="1:131" s="248" customFormat="1" ht="26.25" customHeight="1" x14ac:dyDescent="0.15">
      <c r="A49" s="262">
        <v>22</v>
      </c>
      <c r="B49" s="839"/>
      <c r="C49" s="840"/>
      <c r="D49" s="840"/>
      <c r="E49" s="840"/>
      <c r="F49" s="840"/>
      <c r="G49" s="840"/>
      <c r="H49" s="840"/>
      <c r="I49" s="840"/>
      <c r="J49" s="840"/>
      <c r="K49" s="840"/>
      <c r="L49" s="840"/>
      <c r="M49" s="840"/>
      <c r="N49" s="840"/>
      <c r="O49" s="840"/>
      <c r="P49" s="841"/>
      <c r="Q49" s="842"/>
      <c r="R49" s="843"/>
      <c r="S49" s="843"/>
      <c r="T49" s="843"/>
      <c r="U49" s="843"/>
      <c r="V49" s="843"/>
      <c r="W49" s="843"/>
      <c r="X49" s="843"/>
      <c r="Y49" s="843"/>
      <c r="Z49" s="843"/>
      <c r="AA49" s="843"/>
      <c r="AB49" s="843"/>
      <c r="AC49" s="843"/>
      <c r="AD49" s="843"/>
      <c r="AE49" s="844"/>
      <c r="AF49" s="845"/>
      <c r="AG49" s="846"/>
      <c r="AH49" s="846"/>
      <c r="AI49" s="846"/>
      <c r="AJ49" s="847"/>
      <c r="AK49" s="914"/>
      <c r="AL49" s="915"/>
      <c r="AM49" s="915"/>
      <c r="AN49" s="915"/>
      <c r="AO49" s="915"/>
      <c r="AP49" s="915"/>
      <c r="AQ49" s="915"/>
      <c r="AR49" s="915"/>
      <c r="AS49" s="915"/>
      <c r="AT49" s="915"/>
      <c r="AU49" s="915"/>
      <c r="AV49" s="915"/>
      <c r="AW49" s="915"/>
      <c r="AX49" s="915"/>
      <c r="AY49" s="915"/>
      <c r="AZ49" s="916"/>
      <c r="BA49" s="916"/>
      <c r="BB49" s="916"/>
      <c r="BC49" s="916"/>
      <c r="BD49" s="916"/>
      <c r="BE49" s="912"/>
      <c r="BF49" s="912"/>
      <c r="BG49" s="912"/>
      <c r="BH49" s="912"/>
      <c r="BI49" s="913"/>
      <c r="BJ49" s="253"/>
      <c r="BK49" s="253"/>
      <c r="BL49" s="253"/>
      <c r="BM49" s="253"/>
      <c r="BN49" s="253"/>
      <c r="BO49" s="266"/>
      <c r="BP49" s="266"/>
      <c r="BQ49" s="263">
        <v>43</v>
      </c>
      <c r="BR49" s="264"/>
      <c r="BS49" s="852"/>
      <c r="BT49" s="853"/>
      <c r="BU49" s="853"/>
      <c r="BV49" s="853"/>
      <c r="BW49" s="853"/>
      <c r="BX49" s="853"/>
      <c r="BY49" s="853"/>
      <c r="BZ49" s="853"/>
      <c r="CA49" s="853"/>
      <c r="CB49" s="853"/>
      <c r="CC49" s="853"/>
      <c r="CD49" s="853"/>
      <c r="CE49" s="853"/>
      <c r="CF49" s="853"/>
      <c r="CG49" s="854"/>
      <c r="CH49" s="865"/>
      <c r="CI49" s="866"/>
      <c r="CJ49" s="866"/>
      <c r="CK49" s="866"/>
      <c r="CL49" s="867"/>
      <c r="CM49" s="865"/>
      <c r="CN49" s="866"/>
      <c r="CO49" s="866"/>
      <c r="CP49" s="866"/>
      <c r="CQ49" s="867"/>
      <c r="CR49" s="865"/>
      <c r="CS49" s="866"/>
      <c r="CT49" s="866"/>
      <c r="CU49" s="866"/>
      <c r="CV49" s="867"/>
      <c r="CW49" s="865"/>
      <c r="CX49" s="866"/>
      <c r="CY49" s="866"/>
      <c r="CZ49" s="866"/>
      <c r="DA49" s="867"/>
      <c r="DB49" s="865"/>
      <c r="DC49" s="866"/>
      <c r="DD49" s="866"/>
      <c r="DE49" s="866"/>
      <c r="DF49" s="867"/>
      <c r="DG49" s="865"/>
      <c r="DH49" s="866"/>
      <c r="DI49" s="866"/>
      <c r="DJ49" s="866"/>
      <c r="DK49" s="867"/>
      <c r="DL49" s="865"/>
      <c r="DM49" s="866"/>
      <c r="DN49" s="866"/>
      <c r="DO49" s="866"/>
      <c r="DP49" s="867"/>
      <c r="DQ49" s="865"/>
      <c r="DR49" s="866"/>
      <c r="DS49" s="866"/>
      <c r="DT49" s="866"/>
      <c r="DU49" s="867"/>
      <c r="DV49" s="868"/>
      <c r="DW49" s="869"/>
      <c r="DX49" s="869"/>
      <c r="DY49" s="869"/>
      <c r="DZ49" s="870"/>
      <c r="EA49" s="247"/>
    </row>
    <row r="50" spans="1:131" s="248" customFormat="1" ht="26.25" customHeight="1" x14ac:dyDescent="0.15">
      <c r="A50" s="262">
        <v>23</v>
      </c>
      <c r="B50" s="839"/>
      <c r="C50" s="840"/>
      <c r="D50" s="840"/>
      <c r="E50" s="840"/>
      <c r="F50" s="840"/>
      <c r="G50" s="840"/>
      <c r="H50" s="840"/>
      <c r="I50" s="840"/>
      <c r="J50" s="840"/>
      <c r="K50" s="840"/>
      <c r="L50" s="840"/>
      <c r="M50" s="840"/>
      <c r="N50" s="840"/>
      <c r="O50" s="840"/>
      <c r="P50" s="841"/>
      <c r="Q50" s="917"/>
      <c r="R50" s="918"/>
      <c r="S50" s="918"/>
      <c r="T50" s="918"/>
      <c r="U50" s="918"/>
      <c r="V50" s="918"/>
      <c r="W50" s="918"/>
      <c r="X50" s="918"/>
      <c r="Y50" s="918"/>
      <c r="Z50" s="918"/>
      <c r="AA50" s="918"/>
      <c r="AB50" s="918"/>
      <c r="AC50" s="918"/>
      <c r="AD50" s="918"/>
      <c r="AE50" s="919"/>
      <c r="AF50" s="845"/>
      <c r="AG50" s="846"/>
      <c r="AH50" s="846"/>
      <c r="AI50" s="846"/>
      <c r="AJ50" s="847"/>
      <c r="AK50" s="920"/>
      <c r="AL50" s="918"/>
      <c r="AM50" s="918"/>
      <c r="AN50" s="918"/>
      <c r="AO50" s="918"/>
      <c r="AP50" s="918"/>
      <c r="AQ50" s="918"/>
      <c r="AR50" s="918"/>
      <c r="AS50" s="918"/>
      <c r="AT50" s="918"/>
      <c r="AU50" s="918"/>
      <c r="AV50" s="918"/>
      <c r="AW50" s="918"/>
      <c r="AX50" s="918"/>
      <c r="AY50" s="918"/>
      <c r="AZ50" s="921"/>
      <c r="BA50" s="921"/>
      <c r="BB50" s="921"/>
      <c r="BC50" s="921"/>
      <c r="BD50" s="921"/>
      <c r="BE50" s="912"/>
      <c r="BF50" s="912"/>
      <c r="BG50" s="912"/>
      <c r="BH50" s="912"/>
      <c r="BI50" s="913"/>
      <c r="BJ50" s="253"/>
      <c r="BK50" s="253"/>
      <c r="BL50" s="253"/>
      <c r="BM50" s="253"/>
      <c r="BN50" s="253"/>
      <c r="BO50" s="266"/>
      <c r="BP50" s="266"/>
      <c r="BQ50" s="263">
        <v>44</v>
      </c>
      <c r="BR50" s="264"/>
      <c r="BS50" s="852"/>
      <c r="BT50" s="853"/>
      <c r="BU50" s="853"/>
      <c r="BV50" s="853"/>
      <c r="BW50" s="853"/>
      <c r="BX50" s="853"/>
      <c r="BY50" s="853"/>
      <c r="BZ50" s="853"/>
      <c r="CA50" s="853"/>
      <c r="CB50" s="853"/>
      <c r="CC50" s="853"/>
      <c r="CD50" s="853"/>
      <c r="CE50" s="853"/>
      <c r="CF50" s="853"/>
      <c r="CG50" s="854"/>
      <c r="CH50" s="865"/>
      <c r="CI50" s="866"/>
      <c r="CJ50" s="866"/>
      <c r="CK50" s="866"/>
      <c r="CL50" s="867"/>
      <c r="CM50" s="865"/>
      <c r="CN50" s="866"/>
      <c r="CO50" s="866"/>
      <c r="CP50" s="866"/>
      <c r="CQ50" s="867"/>
      <c r="CR50" s="865"/>
      <c r="CS50" s="866"/>
      <c r="CT50" s="866"/>
      <c r="CU50" s="866"/>
      <c r="CV50" s="867"/>
      <c r="CW50" s="865"/>
      <c r="CX50" s="866"/>
      <c r="CY50" s="866"/>
      <c r="CZ50" s="866"/>
      <c r="DA50" s="867"/>
      <c r="DB50" s="865"/>
      <c r="DC50" s="866"/>
      <c r="DD50" s="866"/>
      <c r="DE50" s="866"/>
      <c r="DF50" s="867"/>
      <c r="DG50" s="865"/>
      <c r="DH50" s="866"/>
      <c r="DI50" s="866"/>
      <c r="DJ50" s="866"/>
      <c r="DK50" s="867"/>
      <c r="DL50" s="865"/>
      <c r="DM50" s="866"/>
      <c r="DN50" s="866"/>
      <c r="DO50" s="866"/>
      <c r="DP50" s="867"/>
      <c r="DQ50" s="865"/>
      <c r="DR50" s="866"/>
      <c r="DS50" s="866"/>
      <c r="DT50" s="866"/>
      <c r="DU50" s="867"/>
      <c r="DV50" s="868"/>
      <c r="DW50" s="869"/>
      <c r="DX50" s="869"/>
      <c r="DY50" s="869"/>
      <c r="DZ50" s="870"/>
      <c r="EA50" s="247"/>
    </row>
    <row r="51" spans="1:131" s="248" customFormat="1" ht="26.25" customHeight="1" x14ac:dyDescent="0.15">
      <c r="A51" s="262">
        <v>24</v>
      </c>
      <c r="B51" s="839"/>
      <c r="C51" s="840"/>
      <c r="D51" s="840"/>
      <c r="E51" s="840"/>
      <c r="F51" s="840"/>
      <c r="G51" s="840"/>
      <c r="H51" s="840"/>
      <c r="I51" s="840"/>
      <c r="J51" s="840"/>
      <c r="K51" s="840"/>
      <c r="L51" s="840"/>
      <c r="M51" s="840"/>
      <c r="N51" s="840"/>
      <c r="O51" s="840"/>
      <c r="P51" s="841"/>
      <c r="Q51" s="917"/>
      <c r="R51" s="918"/>
      <c r="S51" s="918"/>
      <c r="T51" s="918"/>
      <c r="U51" s="918"/>
      <c r="V51" s="918"/>
      <c r="W51" s="918"/>
      <c r="X51" s="918"/>
      <c r="Y51" s="918"/>
      <c r="Z51" s="918"/>
      <c r="AA51" s="918"/>
      <c r="AB51" s="918"/>
      <c r="AC51" s="918"/>
      <c r="AD51" s="918"/>
      <c r="AE51" s="919"/>
      <c r="AF51" s="845"/>
      <c r="AG51" s="846"/>
      <c r="AH51" s="846"/>
      <c r="AI51" s="846"/>
      <c r="AJ51" s="847"/>
      <c r="AK51" s="920"/>
      <c r="AL51" s="918"/>
      <c r="AM51" s="918"/>
      <c r="AN51" s="918"/>
      <c r="AO51" s="918"/>
      <c r="AP51" s="918"/>
      <c r="AQ51" s="918"/>
      <c r="AR51" s="918"/>
      <c r="AS51" s="918"/>
      <c r="AT51" s="918"/>
      <c r="AU51" s="918"/>
      <c r="AV51" s="918"/>
      <c r="AW51" s="918"/>
      <c r="AX51" s="918"/>
      <c r="AY51" s="918"/>
      <c r="AZ51" s="921"/>
      <c r="BA51" s="921"/>
      <c r="BB51" s="921"/>
      <c r="BC51" s="921"/>
      <c r="BD51" s="921"/>
      <c r="BE51" s="912"/>
      <c r="BF51" s="912"/>
      <c r="BG51" s="912"/>
      <c r="BH51" s="912"/>
      <c r="BI51" s="913"/>
      <c r="BJ51" s="253"/>
      <c r="BK51" s="253"/>
      <c r="BL51" s="253"/>
      <c r="BM51" s="253"/>
      <c r="BN51" s="253"/>
      <c r="BO51" s="266"/>
      <c r="BP51" s="266"/>
      <c r="BQ51" s="263">
        <v>45</v>
      </c>
      <c r="BR51" s="264"/>
      <c r="BS51" s="852"/>
      <c r="BT51" s="853"/>
      <c r="BU51" s="853"/>
      <c r="BV51" s="853"/>
      <c r="BW51" s="853"/>
      <c r="BX51" s="853"/>
      <c r="BY51" s="853"/>
      <c r="BZ51" s="853"/>
      <c r="CA51" s="853"/>
      <c r="CB51" s="853"/>
      <c r="CC51" s="853"/>
      <c r="CD51" s="853"/>
      <c r="CE51" s="853"/>
      <c r="CF51" s="853"/>
      <c r="CG51" s="854"/>
      <c r="CH51" s="865"/>
      <c r="CI51" s="866"/>
      <c r="CJ51" s="866"/>
      <c r="CK51" s="866"/>
      <c r="CL51" s="867"/>
      <c r="CM51" s="865"/>
      <c r="CN51" s="866"/>
      <c r="CO51" s="866"/>
      <c r="CP51" s="866"/>
      <c r="CQ51" s="867"/>
      <c r="CR51" s="865"/>
      <c r="CS51" s="866"/>
      <c r="CT51" s="866"/>
      <c r="CU51" s="866"/>
      <c r="CV51" s="867"/>
      <c r="CW51" s="865"/>
      <c r="CX51" s="866"/>
      <c r="CY51" s="866"/>
      <c r="CZ51" s="866"/>
      <c r="DA51" s="867"/>
      <c r="DB51" s="865"/>
      <c r="DC51" s="866"/>
      <c r="DD51" s="866"/>
      <c r="DE51" s="866"/>
      <c r="DF51" s="867"/>
      <c r="DG51" s="865"/>
      <c r="DH51" s="866"/>
      <c r="DI51" s="866"/>
      <c r="DJ51" s="866"/>
      <c r="DK51" s="867"/>
      <c r="DL51" s="865"/>
      <c r="DM51" s="866"/>
      <c r="DN51" s="866"/>
      <c r="DO51" s="866"/>
      <c r="DP51" s="867"/>
      <c r="DQ51" s="865"/>
      <c r="DR51" s="866"/>
      <c r="DS51" s="866"/>
      <c r="DT51" s="866"/>
      <c r="DU51" s="867"/>
      <c r="DV51" s="868"/>
      <c r="DW51" s="869"/>
      <c r="DX51" s="869"/>
      <c r="DY51" s="869"/>
      <c r="DZ51" s="870"/>
      <c r="EA51" s="247"/>
    </row>
    <row r="52" spans="1:131" s="248" customFormat="1" ht="26.25" customHeight="1" x14ac:dyDescent="0.15">
      <c r="A52" s="262">
        <v>25</v>
      </c>
      <c r="B52" s="839"/>
      <c r="C52" s="840"/>
      <c r="D52" s="840"/>
      <c r="E52" s="840"/>
      <c r="F52" s="840"/>
      <c r="G52" s="840"/>
      <c r="H52" s="840"/>
      <c r="I52" s="840"/>
      <c r="J52" s="840"/>
      <c r="K52" s="840"/>
      <c r="L52" s="840"/>
      <c r="M52" s="840"/>
      <c r="N52" s="840"/>
      <c r="O52" s="840"/>
      <c r="P52" s="841"/>
      <c r="Q52" s="917"/>
      <c r="R52" s="918"/>
      <c r="S52" s="918"/>
      <c r="T52" s="918"/>
      <c r="U52" s="918"/>
      <c r="V52" s="918"/>
      <c r="W52" s="918"/>
      <c r="X52" s="918"/>
      <c r="Y52" s="918"/>
      <c r="Z52" s="918"/>
      <c r="AA52" s="918"/>
      <c r="AB52" s="918"/>
      <c r="AC52" s="918"/>
      <c r="AD52" s="918"/>
      <c r="AE52" s="919"/>
      <c r="AF52" s="845"/>
      <c r="AG52" s="846"/>
      <c r="AH52" s="846"/>
      <c r="AI52" s="846"/>
      <c r="AJ52" s="847"/>
      <c r="AK52" s="920"/>
      <c r="AL52" s="918"/>
      <c r="AM52" s="918"/>
      <c r="AN52" s="918"/>
      <c r="AO52" s="918"/>
      <c r="AP52" s="918"/>
      <c r="AQ52" s="918"/>
      <c r="AR52" s="918"/>
      <c r="AS52" s="918"/>
      <c r="AT52" s="918"/>
      <c r="AU52" s="918"/>
      <c r="AV52" s="918"/>
      <c r="AW52" s="918"/>
      <c r="AX52" s="918"/>
      <c r="AY52" s="918"/>
      <c r="AZ52" s="921"/>
      <c r="BA52" s="921"/>
      <c r="BB52" s="921"/>
      <c r="BC52" s="921"/>
      <c r="BD52" s="921"/>
      <c r="BE52" s="912"/>
      <c r="BF52" s="912"/>
      <c r="BG52" s="912"/>
      <c r="BH52" s="912"/>
      <c r="BI52" s="913"/>
      <c r="BJ52" s="253"/>
      <c r="BK52" s="253"/>
      <c r="BL52" s="253"/>
      <c r="BM52" s="253"/>
      <c r="BN52" s="253"/>
      <c r="BO52" s="266"/>
      <c r="BP52" s="266"/>
      <c r="BQ52" s="263">
        <v>46</v>
      </c>
      <c r="BR52" s="264"/>
      <c r="BS52" s="852"/>
      <c r="BT52" s="853"/>
      <c r="BU52" s="853"/>
      <c r="BV52" s="853"/>
      <c r="BW52" s="853"/>
      <c r="BX52" s="853"/>
      <c r="BY52" s="853"/>
      <c r="BZ52" s="853"/>
      <c r="CA52" s="853"/>
      <c r="CB52" s="853"/>
      <c r="CC52" s="853"/>
      <c r="CD52" s="853"/>
      <c r="CE52" s="853"/>
      <c r="CF52" s="853"/>
      <c r="CG52" s="854"/>
      <c r="CH52" s="865"/>
      <c r="CI52" s="866"/>
      <c r="CJ52" s="866"/>
      <c r="CK52" s="866"/>
      <c r="CL52" s="867"/>
      <c r="CM52" s="865"/>
      <c r="CN52" s="866"/>
      <c r="CO52" s="866"/>
      <c r="CP52" s="866"/>
      <c r="CQ52" s="867"/>
      <c r="CR52" s="865"/>
      <c r="CS52" s="866"/>
      <c r="CT52" s="866"/>
      <c r="CU52" s="866"/>
      <c r="CV52" s="867"/>
      <c r="CW52" s="865"/>
      <c r="CX52" s="866"/>
      <c r="CY52" s="866"/>
      <c r="CZ52" s="866"/>
      <c r="DA52" s="867"/>
      <c r="DB52" s="865"/>
      <c r="DC52" s="866"/>
      <c r="DD52" s="866"/>
      <c r="DE52" s="866"/>
      <c r="DF52" s="867"/>
      <c r="DG52" s="865"/>
      <c r="DH52" s="866"/>
      <c r="DI52" s="866"/>
      <c r="DJ52" s="866"/>
      <c r="DK52" s="867"/>
      <c r="DL52" s="865"/>
      <c r="DM52" s="866"/>
      <c r="DN52" s="866"/>
      <c r="DO52" s="866"/>
      <c r="DP52" s="867"/>
      <c r="DQ52" s="865"/>
      <c r="DR52" s="866"/>
      <c r="DS52" s="866"/>
      <c r="DT52" s="866"/>
      <c r="DU52" s="867"/>
      <c r="DV52" s="868"/>
      <c r="DW52" s="869"/>
      <c r="DX52" s="869"/>
      <c r="DY52" s="869"/>
      <c r="DZ52" s="870"/>
      <c r="EA52" s="247"/>
    </row>
    <row r="53" spans="1:131" s="248" customFormat="1" ht="26.25" customHeight="1" x14ac:dyDescent="0.15">
      <c r="A53" s="262">
        <v>26</v>
      </c>
      <c r="B53" s="839"/>
      <c r="C53" s="840"/>
      <c r="D53" s="840"/>
      <c r="E53" s="840"/>
      <c r="F53" s="840"/>
      <c r="G53" s="840"/>
      <c r="H53" s="840"/>
      <c r="I53" s="840"/>
      <c r="J53" s="840"/>
      <c r="K53" s="840"/>
      <c r="L53" s="840"/>
      <c r="M53" s="840"/>
      <c r="N53" s="840"/>
      <c r="O53" s="840"/>
      <c r="P53" s="841"/>
      <c r="Q53" s="917"/>
      <c r="R53" s="918"/>
      <c r="S53" s="918"/>
      <c r="T53" s="918"/>
      <c r="U53" s="918"/>
      <c r="V53" s="918"/>
      <c r="W53" s="918"/>
      <c r="X53" s="918"/>
      <c r="Y53" s="918"/>
      <c r="Z53" s="918"/>
      <c r="AA53" s="918"/>
      <c r="AB53" s="918"/>
      <c r="AC53" s="918"/>
      <c r="AD53" s="918"/>
      <c r="AE53" s="919"/>
      <c r="AF53" s="845"/>
      <c r="AG53" s="846"/>
      <c r="AH53" s="846"/>
      <c r="AI53" s="846"/>
      <c r="AJ53" s="847"/>
      <c r="AK53" s="920"/>
      <c r="AL53" s="918"/>
      <c r="AM53" s="918"/>
      <c r="AN53" s="918"/>
      <c r="AO53" s="918"/>
      <c r="AP53" s="918"/>
      <c r="AQ53" s="918"/>
      <c r="AR53" s="918"/>
      <c r="AS53" s="918"/>
      <c r="AT53" s="918"/>
      <c r="AU53" s="918"/>
      <c r="AV53" s="918"/>
      <c r="AW53" s="918"/>
      <c r="AX53" s="918"/>
      <c r="AY53" s="918"/>
      <c r="AZ53" s="921"/>
      <c r="BA53" s="921"/>
      <c r="BB53" s="921"/>
      <c r="BC53" s="921"/>
      <c r="BD53" s="921"/>
      <c r="BE53" s="912"/>
      <c r="BF53" s="912"/>
      <c r="BG53" s="912"/>
      <c r="BH53" s="912"/>
      <c r="BI53" s="913"/>
      <c r="BJ53" s="253"/>
      <c r="BK53" s="253"/>
      <c r="BL53" s="253"/>
      <c r="BM53" s="253"/>
      <c r="BN53" s="253"/>
      <c r="BO53" s="266"/>
      <c r="BP53" s="266"/>
      <c r="BQ53" s="263">
        <v>47</v>
      </c>
      <c r="BR53" s="264"/>
      <c r="BS53" s="852"/>
      <c r="BT53" s="853"/>
      <c r="BU53" s="853"/>
      <c r="BV53" s="853"/>
      <c r="BW53" s="853"/>
      <c r="BX53" s="853"/>
      <c r="BY53" s="853"/>
      <c r="BZ53" s="853"/>
      <c r="CA53" s="853"/>
      <c r="CB53" s="853"/>
      <c r="CC53" s="853"/>
      <c r="CD53" s="853"/>
      <c r="CE53" s="853"/>
      <c r="CF53" s="853"/>
      <c r="CG53" s="854"/>
      <c r="CH53" s="865"/>
      <c r="CI53" s="866"/>
      <c r="CJ53" s="866"/>
      <c r="CK53" s="866"/>
      <c r="CL53" s="867"/>
      <c r="CM53" s="865"/>
      <c r="CN53" s="866"/>
      <c r="CO53" s="866"/>
      <c r="CP53" s="866"/>
      <c r="CQ53" s="867"/>
      <c r="CR53" s="865"/>
      <c r="CS53" s="866"/>
      <c r="CT53" s="866"/>
      <c r="CU53" s="866"/>
      <c r="CV53" s="867"/>
      <c r="CW53" s="865"/>
      <c r="CX53" s="866"/>
      <c r="CY53" s="866"/>
      <c r="CZ53" s="866"/>
      <c r="DA53" s="867"/>
      <c r="DB53" s="865"/>
      <c r="DC53" s="866"/>
      <c r="DD53" s="866"/>
      <c r="DE53" s="866"/>
      <c r="DF53" s="867"/>
      <c r="DG53" s="865"/>
      <c r="DH53" s="866"/>
      <c r="DI53" s="866"/>
      <c r="DJ53" s="866"/>
      <c r="DK53" s="867"/>
      <c r="DL53" s="865"/>
      <c r="DM53" s="866"/>
      <c r="DN53" s="866"/>
      <c r="DO53" s="866"/>
      <c r="DP53" s="867"/>
      <c r="DQ53" s="865"/>
      <c r="DR53" s="866"/>
      <c r="DS53" s="866"/>
      <c r="DT53" s="866"/>
      <c r="DU53" s="867"/>
      <c r="DV53" s="868"/>
      <c r="DW53" s="869"/>
      <c r="DX53" s="869"/>
      <c r="DY53" s="869"/>
      <c r="DZ53" s="870"/>
      <c r="EA53" s="247"/>
    </row>
    <row r="54" spans="1:131" s="248" customFormat="1" ht="26.25" customHeight="1" x14ac:dyDescent="0.15">
      <c r="A54" s="262">
        <v>27</v>
      </c>
      <c r="B54" s="839"/>
      <c r="C54" s="840"/>
      <c r="D54" s="840"/>
      <c r="E54" s="840"/>
      <c r="F54" s="840"/>
      <c r="G54" s="840"/>
      <c r="H54" s="840"/>
      <c r="I54" s="840"/>
      <c r="J54" s="840"/>
      <c r="K54" s="840"/>
      <c r="L54" s="840"/>
      <c r="M54" s="840"/>
      <c r="N54" s="840"/>
      <c r="O54" s="840"/>
      <c r="P54" s="841"/>
      <c r="Q54" s="917"/>
      <c r="R54" s="918"/>
      <c r="S54" s="918"/>
      <c r="T54" s="918"/>
      <c r="U54" s="918"/>
      <c r="V54" s="918"/>
      <c r="W54" s="918"/>
      <c r="X54" s="918"/>
      <c r="Y54" s="918"/>
      <c r="Z54" s="918"/>
      <c r="AA54" s="918"/>
      <c r="AB54" s="918"/>
      <c r="AC54" s="918"/>
      <c r="AD54" s="918"/>
      <c r="AE54" s="919"/>
      <c r="AF54" s="845"/>
      <c r="AG54" s="846"/>
      <c r="AH54" s="846"/>
      <c r="AI54" s="846"/>
      <c r="AJ54" s="847"/>
      <c r="AK54" s="920"/>
      <c r="AL54" s="918"/>
      <c r="AM54" s="918"/>
      <c r="AN54" s="918"/>
      <c r="AO54" s="918"/>
      <c r="AP54" s="918"/>
      <c r="AQ54" s="918"/>
      <c r="AR54" s="918"/>
      <c r="AS54" s="918"/>
      <c r="AT54" s="918"/>
      <c r="AU54" s="918"/>
      <c r="AV54" s="918"/>
      <c r="AW54" s="918"/>
      <c r="AX54" s="918"/>
      <c r="AY54" s="918"/>
      <c r="AZ54" s="921"/>
      <c r="BA54" s="921"/>
      <c r="BB54" s="921"/>
      <c r="BC54" s="921"/>
      <c r="BD54" s="921"/>
      <c r="BE54" s="912"/>
      <c r="BF54" s="912"/>
      <c r="BG54" s="912"/>
      <c r="BH54" s="912"/>
      <c r="BI54" s="913"/>
      <c r="BJ54" s="253"/>
      <c r="BK54" s="253"/>
      <c r="BL54" s="253"/>
      <c r="BM54" s="253"/>
      <c r="BN54" s="253"/>
      <c r="BO54" s="266"/>
      <c r="BP54" s="266"/>
      <c r="BQ54" s="263">
        <v>48</v>
      </c>
      <c r="BR54" s="264"/>
      <c r="BS54" s="852"/>
      <c r="BT54" s="853"/>
      <c r="BU54" s="853"/>
      <c r="BV54" s="853"/>
      <c r="BW54" s="853"/>
      <c r="BX54" s="853"/>
      <c r="BY54" s="853"/>
      <c r="BZ54" s="853"/>
      <c r="CA54" s="853"/>
      <c r="CB54" s="853"/>
      <c r="CC54" s="853"/>
      <c r="CD54" s="853"/>
      <c r="CE54" s="853"/>
      <c r="CF54" s="853"/>
      <c r="CG54" s="854"/>
      <c r="CH54" s="865"/>
      <c r="CI54" s="866"/>
      <c r="CJ54" s="866"/>
      <c r="CK54" s="866"/>
      <c r="CL54" s="867"/>
      <c r="CM54" s="865"/>
      <c r="CN54" s="866"/>
      <c r="CO54" s="866"/>
      <c r="CP54" s="866"/>
      <c r="CQ54" s="867"/>
      <c r="CR54" s="865"/>
      <c r="CS54" s="866"/>
      <c r="CT54" s="866"/>
      <c r="CU54" s="866"/>
      <c r="CV54" s="867"/>
      <c r="CW54" s="865"/>
      <c r="CX54" s="866"/>
      <c r="CY54" s="866"/>
      <c r="CZ54" s="866"/>
      <c r="DA54" s="867"/>
      <c r="DB54" s="865"/>
      <c r="DC54" s="866"/>
      <c r="DD54" s="866"/>
      <c r="DE54" s="866"/>
      <c r="DF54" s="867"/>
      <c r="DG54" s="865"/>
      <c r="DH54" s="866"/>
      <c r="DI54" s="866"/>
      <c r="DJ54" s="866"/>
      <c r="DK54" s="867"/>
      <c r="DL54" s="865"/>
      <c r="DM54" s="866"/>
      <c r="DN54" s="866"/>
      <c r="DO54" s="866"/>
      <c r="DP54" s="867"/>
      <c r="DQ54" s="865"/>
      <c r="DR54" s="866"/>
      <c r="DS54" s="866"/>
      <c r="DT54" s="866"/>
      <c r="DU54" s="867"/>
      <c r="DV54" s="868"/>
      <c r="DW54" s="869"/>
      <c r="DX54" s="869"/>
      <c r="DY54" s="869"/>
      <c r="DZ54" s="870"/>
      <c r="EA54" s="247"/>
    </row>
    <row r="55" spans="1:131" s="248" customFormat="1" ht="26.25" customHeight="1" x14ac:dyDescent="0.15">
      <c r="A55" s="262">
        <v>28</v>
      </c>
      <c r="B55" s="839"/>
      <c r="C55" s="840"/>
      <c r="D55" s="840"/>
      <c r="E55" s="840"/>
      <c r="F55" s="840"/>
      <c r="G55" s="840"/>
      <c r="H55" s="840"/>
      <c r="I55" s="840"/>
      <c r="J55" s="840"/>
      <c r="K55" s="840"/>
      <c r="L55" s="840"/>
      <c r="M55" s="840"/>
      <c r="N55" s="840"/>
      <c r="O55" s="840"/>
      <c r="P55" s="841"/>
      <c r="Q55" s="917"/>
      <c r="R55" s="918"/>
      <c r="S55" s="918"/>
      <c r="T55" s="918"/>
      <c r="U55" s="918"/>
      <c r="V55" s="918"/>
      <c r="W55" s="918"/>
      <c r="X55" s="918"/>
      <c r="Y55" s="918"/>
      <c r="Z55" s="918"/>
      <c r="AA55" s="918"/>
      <c r="AB55" s="918"/>
      <c r="AC55" s="918"/>
      <c r="AD55" s="918"/>
      <c r="AE55" s="919"/>
      <c r="AF55" s="845"/>
      <c r="AG55" s="846"/>
      <c r="AH55" s="846"/>
      <c r="AI55" s="846"/>
      <c r="AJ55" s="847"/>
      <c r="AK55" s="920"/>
      <c r="AL55" s="918"/>
      <c r="AM55" s="918"/>
      <c r="AN55" s="918"/>
      <c r="AO55" s="918"/>
      <c r="AP55" s="918"/>
      <c r="AQ55" s="918"/>
      <c r="AR55" s="918"/>
      <c r="AS55" s="918"/>
      <c r="AT55" s="918"/>
      <c r="AU55" s="918"/>
      <c r="AV55" s="918"/>
      <c r="AW55" s="918"/>
      <c r="AX55" s="918"/>
      <c r="AY55" s="918"/>
      <c r="AZ55" s="921"/>
      <c r="BA55" s="921"/>
      <c r="BB55" s="921"/>
      <c r="BC55" s="921"/>
      <c r="BD55" s="921"/>
      <c r="BE55" s="912"/>
      <c r="BF55" s="912"/>
      <c r="BG55" s="912"/>
      <c r="BH55" s="912"/>
      <c r="BI55" s="913"/>
      <c r="BJ55" s="253"/>
      <c r="BK55" s="253"/>
      <c r="BL55" s="253"/>
      <c r="BM55" s="253"/>
      <c r="BN55" s="253"/>
      <c r="BO55" s="266"/>
      <c r="BP55" s="266"/>
      <c r="BQ55" s="263">
        <v>49</v>
      </c>
      <c r="BR55" s="264"/>
      <c r="BS55" s="852"/>
      <c r="BT55" s="853"/>
      <c r="BU55" s="853"/>
      <c r="BV55" s="853"/>
      <c r="BW55" s="853"/>
      <c r="BX55" s="853"/>
      <c r="BY55" s="853"/>
      <c r="BZ55" s="853"/>
      <c r="CA55" s="853"/>
      <c r="CB55" s="853"/>
      <c r="CC55" s="853"/>
      <c r="CD55" s="853"/>
      <c r="CE55" s="853"/>
      <c r="CF55" s="853"/>
      <c r="CG55" s="854"/>
      <c r="CH55" s="865"/>
      <c r="CI55" s="866"/>
      <c r="CJ55" s="866"/>
      <c r="CK55" s="866"/>
      <c r="CL55" s="867"/>
      <c r="CM55" s="865"/>
      <c r="CN55" s="866"/>
      <c r="CO55" s="866"/>
      <c r="CP55" s="866"/>
      <c r="CQ55" s="867"/>
      <c r="CR55" s="865"/>
      <c r="CS55" s="866"/>
      <c r="CT55" s="866"/>
      <c r="CU55" s="866"/>
      <c r="CV55" s="867"/>
      <c r="CW55" s="865"/>
      <c r="CX55" s="866"/>
      <c r="CY55" s="866"/>
      <c r="CZ55" s="866"/>
      <c r="DA55" s="867"/>
      <c r="DB55" s="865"/>
      <c r="DC55" s="866"/>
      <c r="DD55" s="866"/>
      <c r="DE55" s="866"/>
      <c r="DF55" s="867"/>
      <c r="DG55" s="865"/>
      <c r="DH55" s="866"/>
      <c r="DI55" s="866"/>
      <c r="DJ55" s="866"/>
      <c r="DK55" s="867"/>
      <c r="DL55" s="865"/>
      <c r="DM55" s="866"/>
      <c r="DN55" s="866"/>
      <c r="DO55" s="866"/>
      <c r="DP55" s="867"/>
      <c r="DQ55" s="865"/>
      <c r="DR55" s="866"/>
      <c r="DS55" s="866"/>
      <c r="DT55" s="866"/>
      <c r="DU55" s="867"/>
      <c r="DV55" s="868"/>
      <c r="DW55" s="869"/>
      <c r="DX55" s="869"/>
      <c r="DY55" s="869"/>
      <c r="DZ55" s="870"/>
      <c r="EA55" s="247"/>
    </row>
    <row r="56" spans="1:131" s="248" customFormat="1" ht="26.25" customHeight="1" x14ac:dyDescent="0.15">
      <c r="A56" s="262">
        <v>29</v>
      </c>
      <c r="B56" s="839"/>
      <c r="C56" s="840"/>
      <c r="D56" s="840"/>
      <c r="E56" s="840"/>
      <c r="F56" s="840"/>
      <c r="G56" s="840"/>
      <c r="H56" s="840"/>
      <c r="I56" s="840"/>
      <c r="J56" s="840"/>
      <c r="K56" s="840"/>
      <c r="L56" s="840"/>
      <c r="M56" s="840"/>
      <c r="N56" s="840"/>
      <c r="O56" s="840"/>
      <c r="P56" s="841"/>
      <c r="Q56" s="917"/>
      <c r="R56" s="918"/>
      <c r="S56" s="918"/>
      <c r="T56" s="918"/>
      <c r="U56" s="918"/>
      <c r="V56" s="918"/>
      <c r="W56" s="918"/>
      <c r="X56" s="918"/>
      <c r="Y56" s="918"/>
      <c r="Z56" s="918"/>
      <c r="AA56" s="918"/>
      <c r="AB56" s="918"/>
      <c r="AC56" s="918"/>
      <c r="AD56" s="918"/>
      <c r="AE56" s="919"/>
      <c r="AF56" s="845"/>
      <c r="AG56" s="846"/>
      <c r="AH56" s="846"/>
      <c r="AI56" s="846"/>
      <c r="AJ56" s="847"/>
      <c r="AK56" s="920"/>
      <c r="AL56" s="918"/>
      <c r="AM56" s="918"/>
      <c r="AN56" s="918"/>
      <c r="AO56" s="918"/>
      <c r="AP56" s="918"/>
      <c r="AQ56" s="918"/>
      <c r="AR56" s="918"/>
      <c r="AS56" s="918"/>
      <c r="AT56" s="918"/>
      <c r="AU56" s="918"/>
      <c r="AV56" s="918"/>
      <c r="AW56" s="918"/>
      <c r="AX56" s="918"/>
      <c r="AY56" s="918"/>
      <c r="AZ56" s="921"/>
      <c r="BA56" s="921"/>
      <c r="BB56" s="921"/>
      <c r="BC56" s="921"/>
      <c r="BD56" s="921"/>
      <c r="BE56" s="912"/>
      <c r="BF56" s="912"/>
      <c r="BG56" s="912"/>
      <c r="BH56" s="912"/>
      <c r="BI56" s="913"/>
      <c r="BJ56" s="253"/>
      <c r="BK56" s="253"/>
      <c r="BL56" s="253"/>
      <c r="BM56" s="253"/>
      <c r="BN56" s="253"/>
      <c r="BO56" s="266"/>
      <c r="BP56" s="266"/>
      <c r="BQ56" s="263">
        <v>50</v>
      </c>
      <c r="BR56" s="264"/>
      <c r="BS56" s="852"/>
      <c r="BT56" s="853"/>
      <c r="BU56" s="853"/>
      <c r="BV56" s="853"/>
      <c r="BW56" s="853"/>
      <c r="BX56" s="853"/>
      <c r="BY56" s="853"/>
      <c r="BZ56" s="853"/>
      <c r="CA56" s="853"/>
      <c r="CB56" s="853"/>
      <c r="CC56" s="853"/>
      <c r="CD56" s="853"/>
      <c r="CE56" s="853"/>
      <c r="CF56" s="853"/>
      <c r="CG56" s="854"/>
      <c r="CH56" s="865"/>
      <c r="CI56" s="866"/>
      <c r="CJ56" s="866"/>
      <c r="CK56" s="866"/>
      <c r="CL56" s="867"/>
      <c r="CM56" s="865"/>
      <c r="CN56" s="866"/>
      <c r="CO56" s="866"/>
      <c r="CP56" s="866"/>
      <c r="CQ56" s="867"/>
      <c r="CR56" s="865"/>
      <c r="CS56" s="866"/>
      <c r="CT56" s="866"/>
      <c r="CU56" s="866"/>
      <c r="CV56" s="867"/>
      <c r="CW56" s="865"/>
      <c r="CX56" s="866"/>
      <c r="CY56" s="866"/>
      <c r="CZ56" s="866"/>
      <c r="DA56" s="867"/>
      <c r="DB56" s="865"/>
      <c r="DC56" s="866"/>
      <c r="DD56" s="866"/>
      <c r="DE56" s="866"/>
      <c r="DF56" s="867"/>
      <c r="DG56" s="865"/>
      <c r="DH56" s="866"/>
      <c r="DI56" s="866"/>
      <c r="DJ56" s="866"/>
      <c r="DK56" s="867"/>
      <c r="DL56" s="865"/>
      <c r="DM56" s="866"/>
      <c r="DN56" s="866"/>
      <c r="DO56" s="866"/>
      <c r="DP56" s="867"/>
      <c r="DQ56" s="865"/>
      <c r="DR56" s="866"/>
      <c r="DS56" s="866"/>
      <c r="DT56" s="866"/>
      <c r="DU56" s="867"/>
      <c r="DV56" s="868"/>
      <c r="DW56" s="869"/>
      <c r="DX56" s="869"/>
      <c r="DY56" s="869"/>
      <c r="DZ56" s="870"/>
      <c r="EA56" s="247"/>
    </row>
    <row r="57" spans="1:131" s="248" customFormat="1" ht="26.25" customHeight="1" x14ac:dyDescent="0.15">
      <c r="A57" s="262">
        <v>30</v>
      </c>
      <c r="B57" s="839"/>
      <c r="C57" s="840"/>
      <c r="D57" s="840"/>
      <c r="E57" s="840"/>
      <c r="F57" s="840"/>
      <c r="G57" s="840"/>
      <c r="H57" s="840"/>
      <c r="I57" s="840"/>
      <c r="J57" s="840"/>
      <c r="K57" s="840"/>
      <c r="L57" s="840"/>
      <c r="M57" s="840"/>
      <c r="N57" s="840"/>
      <c r="O57" s="840"/>
      <c r="P57" s="841"/>
      <c r="Q57" s="917"/>
      <c r="R57" s="918"/>
      <c r="S57" s="918"/>
      <c r="T57" s="918"/>
      <c r="U57" s="918"/>
      <c r="V57" s="918"/>
      <c r="W57" s="918"/>
      <c r="X57" s="918"/>
      <c r="Y57" s="918"/>
      <c r="Z57" s="918"/>
      <c r="AA57" s="918"/>
      <c r="AB57" s="918"/>
      <c r="AC57" s="918"/>
      <c r="AD57" s="918"/>
      <c r="AE57" s="919"/>
      <c r="AF57" s="845"/>
      <c r="AG57" s="846"/>
      <c r="AH57" s="846"/>
      <c r="AI57" s="846"/>
      <c r="AJ57" s="847"/>
      <c r="AK57" s="920"/>
      <c r="AL57" s="918"/>
      <c r="AM57" s="918"/>
      <c r="AN57" s="918"/>
      <c r="AO57" s="918"/>
      <c r="AP57" s="918"/>
      <c r="AQ57" s="918"/>
      <c r="AR57" s="918"/>
      <c r="AS57" s="918"/>
      <c r="AT57" s="918"/>
      <c r="AU57" s="918"/>
      <c r="AV57" s="918"/>
      <c r="AW57" s="918"/>
      <c r="AX57" s="918"/>
      <c r="AY57" s="918"/>
      <c r="AZ57" s="921"/>
      <c r="BA57" s="921"/>
      <c r="BB57" s="921"/>
      <c r="BC57" s="921"/>
      <c r="BD57" s="921"/>
      <c r="BE57" s="912"/>
      <c r="BF57" s="912"/>
      <c r="BG57" s="912"/>
      <c r="BH57" s="912"/>
      <c r="BI57" s="913"/>
      <c r="BJ57" s="253"/>
      <c r="BK57" s="253"/>
      <c r="BL57" s="253"/>
      <c r="BM57" s="253"/>
      <c r="BN57" s="253"/>
      <c r="BO57" s="266"/>
      <c r="BP57" s="266"/>
      <c r="BQ57" s="263">
        <v>51</v>
      </c>
      <c r="BR57" s="264"/>
      <c r="BS57" s="852"/>
      <c r="BT57" s="853"/>
      <c r="BU57" s="853"/>
      <c r="BV57" s="853"/>
      <c r="BW57" s="853"/>
      <c r="BX57" s="853"/>
      <c r="BY57" s="853"/>
      <c r="BZ57" s="853"/>
      <c r="CA57" s="853"/>
      <c r="CB57" s="853"/>
      <c r="CC57" s="853"/>
      <c r="CD57" s="853"/>
      <c r="CE57" s="853"/>
      <c r="CF57" s="853"/>
      <c r="CG57" s="854"/>
      <c r="CH57" s="865"/>
      <c r="CI57" s="866"/>
      <c r="CJ57" s="866"/>
      <c r="CK57" s="866"/>
      <c r="CL57" s="867"/>
      <c r="CM57" s="865"/>
      <c r="CN57" s="866"/>
      <c r="CO57" s="866"/>
      <c r="CP57" s="866"/>
      <c r="CQ57" s="867"/>
      <c r="CR57" s="865"/>
      <c r="CS57" s="866"/>
      <c r="CT57" s="866"/>
      <c r="CU57" s="866"/>
      <c r="CV57" s="867"/>
      <c r="CW57" s="865"/>
      <c r="CX57" s="866"/>
      <c r="CY57" s="866"/>
      <c r="CZ57" s="866"/>
      <c r="DA57" s="867"/>
      <c r="DB57" s="865"/>
      <c r="DC57" s="866"/>
      <c r="DD57" s="866"/>
      <c r="DE57" s="866"/>
      <c r="DF57" s="867"/>
      <c r="DG57" s="865"/>
      <c r="DH57" s="866"/>
      <c r="DI57" s="866"/>
      <c r="DJ57" s="866"/>
      <c r="DK57" s="867"/>
      <c r="DL57" s="865"/>
      <c r="DM57" s="866"/>
      <c r="DN57" s="866"/>
      <c r="DO57" s="866"/>
      <c r="DP57" s="867"/>
      <c r="DQ57" s="865"/>
      <c r="DR57" s="866"/>
      <c r="DS57" s="866"/>
      <c r="DT57" s="866"/>
      <c r="DU57" s="867"/>
      <c r="DV57" s="868"/>
      <c r="DW57" s="869"/>
      <c r="DX57" s="869"/>
      <c r="DY57" s="869"/>
      <c r="DZ57" s="870"/>
      <c r="EA57" s="247"/>
    </row>
    <row r="58" spans="1:131" s="248" customFormat="1" ht="26.25" customHeight="1" x14ac:dyDescent="0.15">
      <c r="A58" s="262">
        <v>31</v>
      </c>
      <c r="B58" s="839"/>
      <c r="C58" s="840"/>
      <c r="D58" s="840"/>
      <c r="E58" s="840"/>
      <c r="F58" s="840"/>
      <c r="G58" s="840"/>
      <c r="H58" s="840"/>
      <c r="I58" s="840"/>
      <c r="J58" s="840"/>
      <c r="K58" s="840"/>
      <c r="L58" s="840"/>
      <c r="M58" s="840"/>
      <c r="N58" s="840"/>
      <c r="O58" s="840"/>
      <c r="P58" s="841"/>
      <c r="Q58" s="917"/>
      <c r="R58" s="918"/>
      <c r="S58" s="918"/>
      <c r="T58" s="918"/>
      <c r="U58" s="918"/>
      <c r="V58" s="918"/>
      <c r="W58" s="918"/>
      <c r="X58" s="918"/>
      <c r="Y58" s="918"/>
      <c r="Z58" s="918"/>
      <c r="AA58" s="918"/>
      <c r="AB58" s="918"/>
      <c r="AC58" s="918"/>
      <c r="AD58" s="918"/>
      <c r="AE58" s="919"/>
      <c r="AF58" s="845"/>
      <c r="AG58" s="846"/>
      <c r="AH58" s="846"/>
      <c r="AI58" s="846"/>
      <c r="AJ58" s="847"/>
      <c r="AK58" s="920"/>
      <c r="AL58" s="918"/>
      <c r="AM58" s="918"/>
      <c r="AN58" s="918"/>
      <c r="AO58" s="918"/>
      <c r="AP58" s="918"/>
      <c r="AQ58" s="918"/>
      <c r="AR58" s="918"/>
      <c r="AS58" s="918"/>
      <c r="AT58" s="918"/>
      <c r="AU58" s="918"/>
      <c r="AV58" s="918"/>
      <c r="AW58" s="918"/>
      <c r="AX58" s="918"/>
      <c r="AY58" s="918"/>
      <c r="AZ58" s="921"/>
      <c r="BA58" s="921"/>
      <c r="BB58" s="921"/>
      <c r="BC58" s="921"/>
      <c r="BD58" s="921"/>
      <c r="BE58" s="912"/>
      <c r="BF58" s="912"/>
      <c r="BG58" s="912"/>
      <c r="BH58" s="912"/>
      <c r="BI58" s="913"/>
      <c r="BJ58" s="253"/>
      <c r="BK58" s="253"/>
      <c r="BL58" s="253"/>
      <c r="BM58" s="253"/>
      <c r="BN58" s="253"/>
      <c r="BO58" s="266"/>
      <c r="BP58" s="266"/>
      <c r="BQ58" s="263">
        <v>52</v>
      </c>
      <c r="BR58" s="264"/>
      <c r="BS58" s="852"/>
      <c r="BT58" s="853"/>
      <c r="BU58" s="853"/>
      <c r="BV58" s="853"/>
      <c r="BW58" s="853"/>
      <c r="BX58" s="853"/>
      <c r="BY58" s="853"/>
      <c r="BZ58" s="853"/>
      <c r="CA58" s="853"/>
      <c r="CB58" s="853"/>
      <c r="CC58" s="853"/>
      <c r="CD58" s="853"/>
      <c r="CE58" s="853"/>
      <c r="CF58" s="853"/>
      <c r="CG58" s="854"/>
      <c r="CH58" s="865"/>
      <c r="CI58" s="866"/>
      <c r="CJ58" s="866"/>
      <c r="CK58" s="866"/>
      <c r="CL58" s="867"/>
      <c r="CM58" s="865"/>
      <c r="CN58" s="866"/>
      <c r="CO58" s="866"/>
      <c r="CP58" s="866"/>
      <c r="CQ58" s="867"/>
      <c r="CR58" s="865"/>
      <c r="CS58" s="866"/>
      <c r="CT58" s="866"/>
      <c r="CU58" s="866"/>
      <c r="CV58" s="867"/>
      <c r="CW58" s="865"/>
      <c r="CX58" s="866"/>
      <c r="CY58" s="866"/>
      <c r="CZ58" s="866"/>
      <c r="DA58" s="867"/>
      <c r="DB58" s="865"/>
      <c r="DC58" s="866"/>
      <c r="DD58" s="866"/>
      <c r="DE58" s="866"/>
      <c r="DF58" s="867"/>
      <c r="DG58" s="865"/>
      <c r="DH58" s="866"/>
      <c r="DI58" s="866"/>
      <c r="DJ58" s="866"/>
      <c r="DK58" s="867"/>
      <c r="DL58" s="865"/>
      <c r="DM58" s="866"/>
      <c r="DN58" s="866"/>
      <c r="DO58" s="866"/>
      <c r="DP58" s="867"/>
      <c r="DQ58" s="865"/>
      <c r="DR58" s="866"/>
      <c r="DS58" s="866"/>
      <c r="DT58" s="866"/>
      <c r="DU58" s="867"/>
      <c r="DV58" s="868"/>
      <c r="DW58" s="869"/>
      <c r="DX58" s="869"/>
      <c r="DY58" s="869"/>
      <c r="DZ58" s="870"/>
      <c r="EA58" s="247"/>
    </row>
    <row r="59" spans="1:131" s="248" customFormat="1" ht="26.25" customHeight="1" x14ac:dyDescent="0.15">
      <c r="A59" s="262">
        <v>32</v>
      </c>
      <c r="B59" s="839"/>
      <c r="C59" s="840"/>
      <c r="D59" s="840"/>
      <c r="E59" s="840"/>
      <c r="F59" s="840"/>
      <c r="G59" s="840"/>
      <c r="H59" s="840"/>
      <c r="I59" s="840"/>
      <c r="J59" s="840"/>
      <c r="K59" s="840"/>
      <c r="L59" s="840"/>
      <c r="M59" s="840"/>
      <c r="N59" s="840"/>
      <c r="O59" s="840"/>
      <c r="P59" s="841"/>
      <c r="Q59" s="917"/>
      <c r="R59" s="918"/>
      <c r="S59" s="918"/>
      <c r="T59" s="918"/>
      <c r="U59" s="918"/>
      <c r="V59" s="918"/>
      <c r="W59" s="918"/>
      <c r="X59" s="918"/>
      <c r="Y59" s="918"/>
      <c r="Z59" s="918"/>
      <c r="AA59" s="918"/>
      <c r="AB59" s="918"/>
      <c r="AC59" s="918"/>
      <c r="AD59" s="918"/>
      <c r="AE59" s="919"/>
      <c r="AF59" s="845"/>
      <c r="AG59" s="846"/>
      <c r="AH59" s="846"/>
      <c r="AI59" s="846"/>
      <c r="AJ59" s="847"/>
      <c r="AK59" s="920"/>
      <c r="AL59" s="918"/>
      <c r="AM59" s="918"/>
      <c r="AN59" s="918"/>
      <c r="AO59" s="918"/>
      <c r="AP59" s="918"/>
      <c r="AQ59" s="918"/>
      <c r="AR59" s="918"/>
      <c r="AS59" s="918"/>
      <c r="AT59" s="918"/>
      <c r="AU59" s="918"/>
      <c r="AV59" s="918"/>
      <c r="AW59" s="918"/>
      <c r="AX59" s="918"/>
      <c r="AY59" s="918"/>
      <c r="AZ59" s="921"/>
      <c r="BA59" s="921"/>
      <c r="BB59" s="921"/>
      <c r="BC59" s="921"/>
      <c r="BD59" s="921"/>
      <c r="BE59" s="912"/>
      <c r="BF59" s="912"/>
      <c r="BG59" s="912"/>
      <c r="BH59" s="912"/>
      <c r="BI59" s="913"/>
      <c r="BJ59" s="253"/>
      <c r="BK59" s="253"/>
      <c r="BL59" s="253"/>
      <c r="BM59" s="253"/>
      <c r="BN59" s="253"/>
      <c r="BO59" s="266"/>
      <c r="BP59" s="266"/>
      <c r="BQ59" s="263">
        <v>53</v>
      </c>
      <c r="BR59" s="264"/>
      <c r="BS59" s="852"/>
      <c r="BT59" s="853"/>
      <c r="BU59" s="853"/>
      <c r="BV59" s="853"/>
      <c r="BW59" s="853"/>
      <c r="BX59" s="853"/>
      <c r="BY59" s="853"/>
      <c r="BZ59" s="853"/>
      <c r="CA59" s="853"/>
      <c r="CB59" s="853"/>
      <c r="CC59" s="853"/>
      <c r="CD59" s="853"/>
      <c r="CE59" s="853"/>
      <c r="CF59" s="853"/>
      <c r="CG59" s="854"/>
      <c r="CH59" s="865"/>
      <c r="CI59" s="866"/>
      <c r="CJ59" s="866"/>
      <c r="CK59" s="866"/>
      <c r="CL59" s="867"/>
      <c r="CM59" s="865"/>
      <c r="CN59" s="866"/>
      <c r="CO59" s="866"/>
      <c r="CP59" s="866"/>
      <c r="CQ59" s="867"/>
      <c r="CR59" s="865"/>
      <c r="CS59" s="866"/>
      <c r="CT59" s="866"/>
      <c r="CU59" s="866"/>
      <c r="CV59" s="867"/>
      <c r="CW59" s="865"/>
      <c r="CX59" s="866"/>
      <c r="CY59" s="866"/>
      <c r="CZ59" s="866"/>
      <c r="DA59" s="867"/>
      <c r="DB59" s="865"/>
      <c r="DC59" s="866"/>
      <c r="DD59" s="866"/>
      <c r="DE59" s="866"/>
      <c r="DF59" s="867"/>
      <c r="DG59" s="865"/>
      <c r="DH59" s="866"/>
      <c r="DI59" s="866"/>
      <c r="DJ59" s="866"/>
      <c r="DK59" s="867"/>
      <c r="DL59" s="865"/>
      <c r="DM59" s="866"/>
      <c r="DN59" s="866"/>
      <c r="DO59" s="866"/>
      <c r="DP59" s="867"/>
      <c r="DQ59" s="865"/>
      <c r="DR59" s="866"/>
      <c r="DS59" s="866"/>
      <c r="DT59" s="866"/>
      <c r="DU59" s="867"/>
      <c r="DV59" s="868"/>
      <c r="DW59" s="869"/>
      <c r="DX59" s="869"/>
      <c r="DY59" s="869"/>
      <c r="DZ59" s="870"/>
      <c r="EA59" s="247"/>
    </row>
    <row r="60" spans="1:131" s="248" customFormat="1" ht="26.25" customHeight="1" x14ac:dyDescent="0.15">
      <c r="A60" s="262">
        <v>33</v>
      </c>
      <c r="B60" s="839"/>
      <c r="C60" s="840"/>
      <c r="D60" s="840"/>
      <c r="E60" s="840"/>
      <c r="F60" s="840"/>
      <c r="G60" s="840"/>
      <c r="H60" s="840"/>
      <c r="I60" s="840"/>
      <c r="J60" s="840"/>
      <c r="K60" s="840"/>
      <c r="L60" s="840"/>
      <c r="M60" s="840"/>
      <c r="N60" s="840"/>
      <c r="O60" s="840"/>
      <c r="P60" s="841"/>
      <c r="Q60" s="917"/>
      <c r="R60" s="918"/>
      <c r="S60" s="918"/>
      <c r="T60" s="918"/>
      <c r="U60" s="918"/>
      <c r="V60" s="918"/>
      <c r="W60" s="918"/>
      <c r="X60" s="918"/>
      <c r="Y60" s="918"/>
      <c r="Z60" s="918"/>
      <c r="AA60" s="918"/>
      <c r="AB60" s="918"/>
      <c r="AC60" s="918"/>
      <c r="AD60" s="918"/>
      <c r="AE60" s="919"/>
      <c r="AF60" s="845"/>
      <c r="AG60" s="846"/>
      <c r="AH60" s="846"/>
      <c r="AI60" s="846"/>
      <c r="AJ60" s="847"/>
      <c r="AK60" s="920"/>
      <c r="AL60" s="918"/>
      <c r="AM60" s="918"/>
      <c r="AN60" s="918"/>
      <c r="AO60" s="918"/>
      <c r="AP60" s="918"/>
      <c r="AQ60" s="918"/>
      <c r="AR60" s="918"/>
      <c r="AS60" s="918"/>
      <c r="AT60" s="918"/>
      <c r="AU60" s="918"/>
      <c r="AV60" s="918"/>
      <c r="AW60" s="918"/>
      <c r="AX60" s="918"/>
      <c r="AY60" s="918"/>
      <c r="AZ60" s="921"/>
      <c r="BA60" s="921"/>
      <c r="BB60" s="921"/>
      <c r="BC60" s="921"/>
      <c r="BD60" s="921"/>
      <c r="BE60" s="912"/>
      <c r="BF60" s="912"/>
      <c r="BG60" s="912"/>
      <c r="BH60" s="912"/>
      <c r="BI60" s="913"/>
      <c r="BJ60" s="253"/>
      <c r="BK60" s="253"/>
      <c r="BL60" s="253"/>
      <c r="BM60" s="253"/>
      <c r="BN60" s="253"/>
      <c r="BO60" s="266"/>
      <c r="BP60" s="266"/>
      <c r="BQ60" s="263">
        <v>54</v>
      </c>
      <c r="BR60" s="264"/>
      <c r="BS60" s="852"/>
      <c r="BT60" s="853"/>
      <c r="BU60" s="853"/>
      <c r="BV60" s="853"/>
      <c r="BW60" s="853"/>
      <c r="BX60" s="853"/>
      <c r="BY60" s="853"/>
      <c r="BZ60" s="853"/>
      <c r="CA60" s="853"/>
      <c r="CB60" s="853"/>
      <c r="CC60" s="853"/>
      <c r="CD60" s="853"/>
      <c r="CE60" s="853"/>
      <c r="CF60" s="853"/>
      <c r="CG60" s="854"/>
      <c r="CH60" s="865"/>
      <c r="CI60" s="866"/>
      <c r="CJ60" s="866"/>
      <c r="CK60" s="866"/>
      <c r="CL60" s="867"/>
      <c r="CM60" s="865"/>
      <c r="CN60" s="866"/>
      <c r="CO60" s="866"/>
      <c r="CP60" s="866"/>
      <c r="CQ60" s="867"/>
      <c r="CR60" s="865"/>
      <c r="CS60" s="866"/>
      <c r="CT60" s="866"/>
      <c r="CU60" s="866"/>
      <c r="CV60" s="867"/>
      <c r="CW60" s="865"/>
      <c r="CX60" s="866"/>
      <c r="CY60" s="866"/>
      <c r="CZ60" s="866"/>
      <c r="DA60" s="867"/>
      <c r="DB60" s="865"/>
      <c r="DC60" s="866"/>
      <c r="DD60" s="866"/>
      <c r="DE60" s="866"/>
      <c r="DF60" s="867"/>
      <c r="DG60" s="865"/>
      <c r="DH60" s="866"/>
      <c r="DI60" s="866"/>
      <c r="DJ60" s="866"/>
      <c r="DK60" s="867"/>
      <c r="DL60" s="865"/>
      <c r="DM60" s="866"/>
      <c r="DN60" s="866"/>
      <c r="DO60" s="866"/>
      <c r="DP60" s="867"/>
      <c r="DQ60" s="865"/>
      <c r="DR60" s="866"/>
      <c r="DS60" s="866"/>
      <c r="DT60" s="866"/>
      <c r="DU60" s="867"/>
      <c r="DV60" s="868"/>
      <c r="DW60" s="869"/>
      <c r="DX60" s="869"/>
      <c r="DY60" s="869"/>
      <c r="DZ60" s="870"/>
      <c r="EA60" s="247"/>
    </row>
    <row r="61" spans="1:131" s="248" customFormat="1" ht="26.25" customHeight="1" thickBot="1" x14ac:dyDescent="0.2">
      <c r="A61" s="262">
        <v>34</v>
      </c>
      <c r="B61" s="839"/>
      <c r="C61" s="840"/>
      <c r="D61" s="840"/>
      <c r="E61" s="840"/>
      <c r="F61" s="840"/>
      <c r="G61" s="840"/>
      <c r="H61" s="840"/>
      <c r="I61" s="840"/>
      <c r="J61" s="840"/>
      <c r="K61" s="840"/>
      <c r="L61" s="840"/>
      <c r="M61" s="840"/>
      <c r="N61" s="840"/>
      <c r="O61" s="840"/>
      <c r="P61" s="841"/>
      <c r="Q61" s="917"/>
      <c r="R61" s="918"/>
      <c r="S61" s="918"/>
      <c r="T61" s="918"/>
      <c r="U61" s="918"/>
      <c r="V61" s="918"/>
      <c r="W61" s="918"/>
      <c r="X61" s="918"/>
      <c r="Y61" s="918"/>
      <c r="Z61" s="918"/>
      <c r="AA61" s="918"/>
      <c r="AB61" s="918"/>
      <c r="AC61" s="918"/>
      <c r="AD61" s="918"/>
      <c r="AE61" s="919"/>
      <c r="AF61" s="845"/>
      <c r="AG61" s="846"/>
      <c r="AH61" s="846"/>
      <c r="AI61" s="846"/>
      <c r="AJ61" s="847"/>
      <c r="AK61" s="920"/>
      <c r="AL61" s="918"/>
      <c r="AM61" s="918"/>
      <c r="AN61" s="918"/>
      <c r="AO61" s="918"/>
      <c r="AP61" s="918"/>
      <c r="AQ61" s="918"/>
      <c r="AR61" s="918"/>
      <c r="AS61" s="918"/>
      <c r="AT61" s="918"/>
      <c r="AU61" s="918"/>
      <c r="AV61" s="918"/>
      <c r="AW61" s="918"/>
      <c r="AX61" s="918"/>
      <c r="AY61" s="918"/>
      <c r="AZ61" s="921"/>
      <c r="BA61" s="921"/>
      <c r="BB61" s="921"/>
      <c r="BC61" s="921"/>
      <c r="BD61" s="921"/>
      <c r="BE61" s="912"/>
      <c r="BF61" s="912"/>
      <c r="BG61" s="912"/>
      <c r="BH61" s="912"/>
      <c r="BI61" s="913"/>
      <c r="BJ61" s="253"/>
      <c r="BK61" s="253"/>
      <c r="BL61" s="253"/>
      <c r="BM61" s="253"/>
      <c r="BN61" s="253"/>
      <c r="BO61" s="266"/>
      <c r="BP61" s="266"/>
      <c r="BQ61" s="263">
        <v>55</v>
      </c>
      <c r="BR61" s="264"/>
      <c r="BS61" s="852"/>
      <c r="BT61" s="853"/>
      <c r="BU61" s="853"/>
      <c r="BV61" s="853"/>
      <c r="BW61" s="853"/>
      <c r="BX61" s="853"/>
      <c r="BY61" s="853"/>
      <c r="BZ61" s="853"/>
      <c r="CA61" s="853"/>
      <c r="CB61" s="853"/>
      <c r="CC61" s="853"/>
      <c r="CD61" s="853"/>
      <c r="CE61" s="853"/>
      <c r="CF61" s="853"/>
      <c r="CG61" s="854"/>
      <c r="CH61" s="865"/>
      <c r="CI61" s="866"/>
      <c r="CJ61" s="866"/>
      <c r="CK61" s="866"/>
      <c r="CL61" s="867"/>
      <c r="CM61" s="865"/>
      <c r="CN61" s="866"/>
      <c r="CO61" s="866"/>
      <c r="CP61" s="866"/>
      <c r="CQ61" s="867"/>
      <c r="CR61" s="865"/>
      <c r="CS61" s="866"/>
      <c r="CT61" s="866"/>
      <c r="CU61" s="866"/>
      <c r="CV61" s="867"/>
      <c r="CW61" s="865"/>
      <c r="CX61" s="866"/>
      <c r="CY61" s="866"/>
      <c r="CZ61" s="866"/>
      <c r="DA61" s="867"/>
      <c r="DB61" s="865"/>
      <c r="DC61" s="866"/>
      <c r="DD61" s="866"/>
      <c r="DE61" s="866"/>
      <c r="DF61" s="867"/>
      <c r="DG61" s="865"/>
      <c r="DH61" s="866"/>
      <c r="DI61" s="866"/>
      <c r="DJ61" s="866"/>
      <c r="DK61" s="867"/>
      <c r="DL61" s="865"/>
      <c r="DM61" s="866"/>
      <c r="DN61" s="866"/>
      <c r="DO61" s="866"/>
      <c r="DP61" s="867"/>
      <c r="DQ61" s="865"/>
      <c r="DR61" s="866"/>
      <c r="DS61" s="866"/>
      <c r="DT61" s="866"/>
      <c r="DU61" s="867"/>
      <c r="DV61" s="868"/>
      <c r="DW61" s="869"/>
      <c r="DX61" s="869"/>
      <c r="DY61" s="869"/>
      <c r="DZ61" s="870"/>
      <c r="EA61" s="247"/>
    </row>
    <row r="62" spans="1:131" s="248" customFormat="1" ht="26.25" customHeight="1" x14ac:dyDescent="0.15">
      <c r="A62" s="262">
        <v>35</v>
      </c>
      <c r="B62" s="839"/>
      <c r="C62" s="840"/>
      <c r="D62" s="840"/>
      <c r="E62" s="840"/>
      <c r="F62" s="840"/>
      <c r="G62" s="840"/>
      <c r="H62" s="840"/>
      <c r="I62" s="840"/>
      <c r="J62" s="840"/>
      <c r="K62" s="840"/>
      <c r="L62" s="840"/>
      <c r="M62" s="840"/>
      <c r="N62" s="840"/>
      <c r="O62" s="840"/>
      <c r="P62" s="841"/>
      <c r="Q62" s="917"/>
      <c r="R62" s="918"/>
      <c r="S62" s="918"/>
      <c r="T62" s="918"/>
      <c r="U62" s="918"/>
      <c r="V62" s="918"/>
      <c r="W62" s="918"/>
      <c r="X62" s="918"/>
      <c r="Y62" s="918"/>
      <c r="Z62" s="918"/>
      <c r="AA62" s="918"/>
      <c r="AB62" s="918"/>
      <c r="AC62" s="918"/>
      <c r="AD62" s="918"/>
      <c r="AE62" s="919"/>
      <c r="AF62" s="845"/>
      <c r="AG62" s="846"/>
      <c r="AH62" s="846"/>
      <c r="AI62" s="846"/>
      <c r="AJ62" s="847"/>
      <c r="AK62" s="920"/>
      <c r="AL62" s="918"/>
      <c r="AM62" s="918"/>
      <c r="AN62" s="918"/>
      <c r="AO62" s="918"/>
      <c r="AP62" s="918"/>
      <c r="AQ62" s="918"/>
      <c r="AR62" s="918"/>
      <c r="AS62" s="918"/>
      <c r="AT62" s="918"/>
      <c r="AU62" s="918"/>
      <c r="AV62" s="918"/>
      <c r="AW62" s="918"/>
      <c r="AX62" s="918"/>
      <c r="AY62" s="918"/>
      <c r="AZ62" s="921"/>
      <c r="BA62" s="921"/>
      <c r="BB62" s="921"/>
      <c r="BC62" s="921"/>
      <c r="BD62" s="921"/>
      <c r="BE62" s="912"/>
      <c r="BF62" s="912"/>
      <c r="BG62" s="912"/>
      <c r="BH62" s="912"/>
      <c r="BI62" s="913"/>
      <c r="BJ62" s="929" t="s">
        <v>408</v>
      </c>
      <c r="BK62" s="890"/>
      <c r="BL62" s="890"/>
      <c r="BM62" s="890"/>
      <c r="BN62" s="891"/>
      <c r="BO62" s="266"/>
      <c r="BP62" s="266"/>
      <c r="BQ62" s="263">
        <v>56</v>
      </c>
      <c r="BR62" s="264"/>
      <c r="BS62" s="852"/>
      <c r="BT62" s="853"/>
      <c r="BU62" s="853"/>
      <c r="BV62" s="853"/>
      <c r="BW62" s="853"/>
      <c r="BX62" s="853"/>
      <c r="BY62" s="853"/>
      <c r="BZ62" s="853"/>
      <c r="CA62" s="853"/>
      <c r="CB62" s="853"/>
      <c r="CC62" s="853"/>
      <c r="CD62" s="853"/>
      <c r="CE62" s="853"/>
      <c r="CF62" s="853"/>
      <c r="CG62" s="854"/>
      <c r="CH62" s="865"/>
      <c r="CI62" s="866"/>
      <c r="CJ62" s="866"/>
      <c r="CK62" s="866"/>
      <c r="CL62" s="867"/>
      <c r="CM62" s="865"/>
      <c r="CN62" s="866"/>
      <c r="CO62" s="866"/>
      <c r="CP62" s="866"/>
      <c r="CQ62" s="867"/>
      <c r="CR62" s="865"/>
      <c r="CS62" s="866"/>
      <c r="CT62" s="866"/>
      <c r="CU62" s="866"/>
      <c r="CV62" s="867"/>
      <c r="CW62" s="865"/>
      <c r="CX62" s="866"/>
      <c r="CY62" s="866"/>
      <c r="CZ62" s="866"/>
      <c r="DA62" s="867"/>
      <c r="DB62" s="865"/>
      <c r="DC62" s="866"/>
      <c r="DD62" s="866"/>
      <c r="DE62" s="866"/>
      <c r="DF62" s="867"/>
      <c r="DG62" s="865"/>
      <c r="DH62" s="866"/>
      <c r="DI62" s="866"/>
      <c r="DJ62" s="866"/>
      <c r="DK62" s="867"/>
      <c r="DL62" s="865"/>
      <c r="DM62" s="866"/>
      <c r="DN62" s="866"/>
      <c r="DO62" s="866"/>
      <c r="DP62" s="867"/>
      <c r="DQ62" s="865"/>
      <c r="DR62" s="866"/>
      <c r="DS62" s="866"/>
      <c r="DT62" s="866"/>
      <c r="DU62" s="867"/>
      <c r="DV62" s="868"/>
      <c r="DW62" s="869"/>
      <c r="DX62" s="869"/>
      <c r="DY62" s="869"/>
      <c r="DZ62" s="870"/>
      <c r="EA62" s="247"/>
    </row>
    <row r="63" spans="1:131" s="248" customFormat="1" ht="26.25" customHeight="1" thickBot="1" x14ac:dyDescent="0.2">
      <c r="A63" s="265" t="s">
        <v>387</v>
      </c>
      <c r="B63" s="874" t="s">
        <v>409</v>
      </c>
      <c r="C63" s="875"/>
      <c r="D63" s="875"/>
      <c r="E63" s="875"/>
      <c r="F63" s="875"/>
      <c r="G63" s="875"/>
      <c r="H63" s="875"/>
      <c r="I63" s="875"/>
      <c r="J63" s="875"/>
      <c r="K63" s="875"/>
      <c r="L63" s="875"/>
      <c r="M63" s="875"/>
      <c r="N63" s="875"/>
      <c r="O63" s="875"/>
      <c r="P63" s="876"/>
      <c r="Q63" s="922"/>
      <c r="R63" s="923"/>
      <c r="S63" s="923"/>
      <c r="T63" s="923"/>
      <c r="U63" s="923"/>
      <c r="V63" s="923"/>
      <c r="W63" s="923"/>
      <c r="X63" s="923"/>
      <c r="Y63" s="923"/>
      <c r="Z63" s="923"/>
      <c r="AA63" s="923"/>
      <c r="AB63" s="923"/>
      <c r="AC63" s="923"/>
      <c r="AD63" s="923"/>
      <c r="AE63" s="924"/>
      <c r="AF63" s="925">
        <v>1179</v>
      </c>
      <c r="AG63" s="926"/>
      <c r="AH63" s="926"/>
      <c r="AI63" s="926"/>
      <c r="AJ63" s="927"/>
      <c r="AK63" s="928"/>
      <c r="AL63" s="923"/>
      <c r="AM63" s="923"/>
      <c r="AN63" s="923"/>
      <c r="AO63" s="923"/>
      <c r="AP63" s="926">
        <v>8240</v>
      </c>
      <c r="AQ63" s="926"/>
      <c r="AR63" s="926"/>
      <c r="AS63" s="926"/>
      <c r="AT63" s="926"/>
      <c r="AU63" s="926">
        <v>6449</v>
      </c>
      <c r="AV63" s="926"/>
      <c r="AW63" s="926"/>
      <c r="AX63" s="926"/>
      <c r="AY63" s="926"/>
      <c r="AZ63" s="930"/>
      <c r="BA63" s="930"/>
      <c r="BB63" s="930"/>
      <c r="BC63" s="930"/>
      <c r="BD63" s="930"/>
      <c r="BE63" s="931"/>
      <c r="BF63" s="931"/>
      <c r="BG63" s="931"/>
      <c r="BH63" s="931"/>
      <c r="BI63" s="932"/>
      <c r="BJ63" s="933" t="s">
        <v>225</v>
      </c>
      <c r="BK63" s="934"/>
      <c r="BL63" s="934"/>
      <c r="BM63" s="934"/>
      <c r="BN63" s="935"/>
      <c r="BO63" s="266"/>
      <c r="BP63" s="266"/>
      <c r="BQ63" s="263">
        <v>57</v>
      </c>
      <c r="BR63" s="264"/>
      <c r="BS63" s="852"/>
      <c r="BT63" s="853"/>
      <c r="BU63" s="853"/>
      <c r="BV63" s="853"/>
      <c r="BW63" s="853"/>
      <c r="BX63" s="853"/>
      <c r="BY63" s="853"/>
      <c r="BZ63" s="853"/>
      <c r="CA63" s="853"/>
      <c r="CB63" s="853"/>
      <c r="CC63" s="853"/>
      <c r="CD63" s="853"/>
      <c r="CE63" s="853"/>
      <c r="CF63" s="853"/>
      <c r="CG63" s="854"/>
      <c r="CH63" s="865"/>
      <c r="CI63" s="866"/>
      <c r="CJ63" s="866"/>
      <c r="CK63" s="866"/>
      <c r="CL63" s="867"/>
      <c r="CM63" s="865"/>
      <c r="CN63" s="866"/>
      <c r="CO63" s="866"/>
      <c r="CP63" s="866"/>
      <c r="CQ63" s="867"/>
      <c r="CR63" s="865"/>
      <c r="CS63" s="866"/>
      <c r="CT63" s="866"/>
      <c r="CU63" s="866"/>
      <c r="CV63" s="867"/>
      <c r="CW63" s="865"/>
      <c r="CX63" s="866"/>
      <c r="CY63" s="866"/>
      <c r="CZ63" s="866"/>
      <c r="DA63" s="867"/>
      <c r="DB63" s="865"/>
      <c r="DC63" s="866"/>
      <c r="DD63" s="866"/>
      <c r="DE63" s="866"/>
      <c r="DF63" s="867"/>
      <c r="DG63" s="865"/>
      <c r="DH63" s="866"/>
      <c r="DI63" s="866"/>
      <c r="DJ63" s="866"/>
      <c r="DK63" s="867"/>
      <c r="DL63" s="865"/>
      <c r="DM63" s="866"/>
      <c r="DN63" s="866"/>
      <c r="DO63" s="866"/>
      <c r="DP63" s="867"/>
      <c r="DQ63" s="865"/>
      <c r="DR63" s="866"/>
      <c r="DS63" s="866"/>
      <c r="DT63" s="866"/>
      <c r="DU63" s="867"/>
      <c r="DV63" s="868"/>
      <c r="DW63" s="869"/>
      <c r="DX63" s="869"/>
      <c r="DY63" s="869"/>
      <c r="DZ63" s="870"/>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852"/>
      <c r="BT64" s="853"/>
      <c r="BU64" s="853"/>
      <c r="BV64" s="853"/>
      <c r="BW64" s="853"/>
      <c r="BX64" s="853"/>
      <c r="BY64" s="853"/>
      <c r="BZ64" s="853"/>
      <c r="CA64" s="853"/>
      <c r="CB64" s="853"/>
      <c r="CC64" s="853"/>
      <c r="CD64" s="853"/>
      <c r="CE64" s="853"/>
      <c r="CF64" s="853"/>
      <c r="CG64" s="854"/>
      <c r="CH64" s="865"/>
      <c r="CI64" s="866"/>
      <c r="CJ64" s="866"/>
      <c r="CK64" s="866"/>
      <c r="CL64" s="867"/>
      <c r="CM64" s="865"/>
      <c r="CN64" s="866"/>
      <c r="CO64" s="866"/>
      <c r="CP64" s="866"/>
      <c r="CQ64" s="867"/>
      <c r="CR64" s="865"/>
      <c r="CS64" s="866"/>
      <c r="CT64" s="866"/>
      <c r="CU64" s="866"/>
      <c r="CV64" s="867"/>
      <c r="CW64" s="865"/>
      <c r="CX64" s="866"/>
      <c r="CY64" s="866"/>
      <c r="CZ64" s="866"/>
      <c r="DA64" s="867"/>
      <c r="DB64" s="865"/>
      <c r="DC64" s="866"/>
      <c r="DD64" s="866"/>
      <c r="DE64" s="866"/>
      <c r="DF64" s="867"/>
      <c r="DG64" s="865"/>
      <c r="DH64" s="866"/>
      <c r="DI64" s="866"/>
      <c r="DJ64" s="866"/>
      <c r="DK64" s="867"/>
      <c r="DL64" s="865"/>
      <c r="DM64" s="866"/>
      <c r="DN64" s="866"/>
      <c r="DO64" s="866"/>
      <c r="DP64" s="867"/>
      <c r="DQ64" s="865"/>
      <c r="DR64" s="866"/>
      <c r="DS64" s="866"/>
      <c r="DT64" s="866"/>
      <c r="DU64" s="867"/>
      <c r="DV64" s="868"/>
      <c r="DW64" s="869"/>
      <c r="DX64" s="869"/>
      <c r="DY64" s="869"/>
      <c r="DZ64" s="870"/>
      <c r="EA64" s="247"/>
    </row>
    <row r="65" spans="1:131" s="248" customFormat="1" ht="26.25" customHeight="1" thickBot="1" x14ac:dyDescent="0.2">
      <c r="A65" s="253" t="s">
        <v>410</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852"/>
      <c r="BT65" s="853"/>
      <c r="BU65" s="853"/>
      <c r="BV65" s="853"/>
      <c r="BW65" s="853"/>
      <c r="BX65" s="853"/>
      <c r="BY65" s="853"/>
      <c r="BZ65" s="853"/>
      <c r="CA65" s="853"/>
      <c r="CB65" s="853"/>
      <c r="CC65" s="853"/>
      <c r="CD65" s="853"/>
      <c r="CE65" s="853"/>
      <c r="CF65" s="853"/>
      <c r="CG65" s="854"/>
      <c r="CH65" s="865"/>
      <c r="CI65" s="866"/>
      <c r="CJ65" s="866"/>
      <c r="CK65" s="866"/>
      <c r="CL65" s="867"/>
      <c r="CM65" s="865"/>
      <c r="CN65" s="866"/>
      <c r="CO65" s="866"/>
      <c r="CP65" s="866"/>
      <c r="CQ65" s="867"/>
      <c r="CR65" s="865"/>
      <c r="CS65" s="866"/>
      <c r="CT65" s="866"/>
      <c r="CU65" s="866"/>
      <c r="CV65" s="867"/>
      <c r="CW65" s="865"/>
      <c r="CX65" s="866"/>
      <c r="CY65" s="866"/>
      <c r="CZ65" s="866"/>
      <c r="DA65" s="867"/>
      <c r="DB65" s="865"/>
      <c r="DC65" s="866"/>
      <c r="DD65" s="866"/>
      <c r="DE65" s="866"/>
      <c r="DF65" s="867"/>
      <c r="DG65" s="865"/>
      <c r="DH65" s="866"/>
      <c r="DI65" s="866"/>
      <c r="DJ65" s="866"/>
      <c r="DK65" s="867"/>
      <c r="DL65" s="865"/>
      <c r="DM65" s="866"/>
      <c r="DN65" s="866"/>
      <c r="DO65" s="866"/>
      <c r="DP65" s="867"/>
      <c r="DQ65" s="865"/>
      <c r="DR65" s="866"/>
      <c r="DS65" s="866"/>
      <c r="DT65" s="866"/>
      <c r="DU65" s="867"/>
      <c r="DV65" s="868"/>
      <c r="DW65" s="869"/>
      <c r="DX65" s="869"/>
      <c r="DY65" s="869"/>
      <c r="DZ65" s="870"/>
      <c r="EA65" s="247"/>
    </row>
    <row r="66" spans="1:131" s="248" customFormat="1" ht="26.25" customHeight="1" x14ac:dyDescent="0.15">
      <c r="A66" s="824" t="s">
        <v>411</v>
      </c>
      <c r="B66" s="825"/>
      <c r="C66" s="825"/>
      <c r="D66" s="825"/>
      <c r="E66" s="825"/>
      <c r="F66" s="825"/>
      <c r="G66" s="825"/>
      <c r="H66" s="825"/>
      <c r="I66" s="825"/>
      <c r="J66" s="825"/>
      <c r="K66" s="825"/>
      <c r="L66" s="825"/>
      <c r="M66" s="825"/>
      <c r="N66" s="825"/>
      <c r="O66" s="825"/>
      <c r="P66" s="826"/>
      <c r="Q66" s="801" t="s">
        <v>412</v>
      </c>
      <c r="R66" s="802"/>
      <c r="S66" s="802"/>
      <c r="T66" s="802"/>
      <c r="U66" s="803"/>
      <c r="V66" s="801" t="s">
        <v>413</v>
      </c>
      <c r="W66" s="802"/>
      <c r="X66" s="802"/>
      <c r="Y66" s="802"/>
      <c r="Z66" s="803"/>
      <c r="AA66" s="801" t="s">
        <v>414</v>
      </c>
      <c r="AB66" s="802"/>
      <c r="AC66" s="802"/>
      <c r="AD66" s="802"/>
      <c r="AE66" s="803"/>
      <c r="AF66" s="936" t="s">
        <v>395</v>
      </c>
      <c r="AG66" s="897"/>
      <c r="AH66" s="897"/>
      <c r="AI66" s="897"/>
      <c r="AJ66" s="937"/>
      <c r="AK66" s="801" t="s">
        <v>415</v>
      </c>
      <c r="AL66" s="825"/>
      <c r="AM66" s="825"/>
      <c r="AN66" s="825"/>
      <c r="AO66" s="826"/>
      <c r="AP66" s="801" t="s">
        <v>416</v>
      </c>
      <c r="AQ66" s="802"/>
      <c r="AR66" s="802"/>
      <c r="AS66" s="802"/>
      <c r="AT66" s="803"/>
      <c r="AU66" s="801" t="s">
        <v>417</v>
      </c>
      <c r="AV66" s="802"/>
      <c r="AW66" s="802"/>
      <c r="AX66" s="802"/>
      <c r="AY66" s="803"/>
      <c r="AZ66" s="801" t="s">
        <v>375</v>
      </c>
      <c r="BA66" s="802"/>
      <c r="BB66" s="802"/>
      <c r="BC66" s="802"/>
      <c r="BD66" s="813"/>
      <c r="BE66" s="266"/>
      <c r="BF66" s="266"/>
      <c r="BG66" s="266"/>
      <c r="BH66" s="266"/>
      <c r="BI66" s="266"/>
      <c r="BJ66" s="266"/>
      <c r="BK66" s="266"/>
      <c r="BL66" s="266"/>
      <c r="BM66" s="266"/>
      <c r="BN66" s="266"/>
      <c r="BO66" s="266"/>
      <c r="BP66" s="266"/>
      <c r="BQ66" s="263">
        <v>60</v>
      </c>
      <c r="BR66" s="268"/>
      <c r="BS66" s="947"/>
      <c r="BT66" s="948"/>
      <c r="BU66" s="948"/>
      <c r="BV66" s="948"/>
      <c r="BW66" s="948"/>
      <c r="BX66" s="948"/>
      <c r="BY66" s="948"/>
      <c r="BZ66" s="948"/>
      <c r="CA66" s="948"/>
      <c r="CB66" s="948"/>
      <c r="CC66" s="948"/>
      <c r="CD66" s="948"/>
      <c r="CE66" s="948"/>
      <c r="CF66" s="948"/>
      <c r="CG66" s="949"/>
      <c r="CH66" s="944"/>
      <c r="CI66" s="945"/>
      <c r="CJ66" s="945"/>
      <c r="CK66" s="945"/>
      <c r="CL66" s="946"/>
      <c r="CM66" s="944"/>
      <c r="CN66" s="945"/>
      <c r="CO66" s="945"/>
      <c r="CP66" s="945"/>
      <c r="CQ66" s="946"/>
      <c r="CR66" s="944"/>
      <c r="CS66" s="945"/>
      <c r="CT66" s="945"/>
      <c r="CU66" s="945"/>
      <c r="CV66" s="946"/>
      <c r="CW66" s="944"/>
      <c r="CX66" s="945"/>
      <c r="CY66" s="945"/>
      <c r="CZ66" s="945"/>
      <c r="DA66" s="946"/>
      <c r="DB66" s="944"/>
      <c r="DC66" s="945"/>
      <c r="DD66" s="945"/>
      <c r="DE66" s="945"/>
      <c r="DF66" s="946"/>
      <c r="DG66" s="944"/>
      <c r="DH66" s="945"/>
      <c r="DI66" s="945"/>
      <c r="DJ66" s="945"/>
      <c r="DK66" s="946"/>
      <c r="DL66" s="944"/>
      <c r="DM66" s="945"/>
      <c r="DN66" s="945"/>
      <c r="DO66" s="945"/>
      <c r="DP66" s="946"/>
      <c r="DQ66" s="944"/>
      <c r="DR66" s="945"/>
      <c r="DS66" s="945"/>
      <c r="DT66" s="945"/>
      <c r="DU66" s="946"/>
      <c r="DV66" s="941"/>
      <c r="DW66" s="942"/>
      <c r="DX66" s="942"/>
      <c r="DY66" s="942"/>
      <c r="DZ66" s="943"/>
      <c r="EA66" s="247"/>
    </row>
    <row r="67" spans="1:131" s="248" customFormat="1" ht="26.25" customHeight="1" thickBot="1" x14ac:dyDescent="0.2">
      <c r="A67" s="827"/>
      <c r="B67" s="828"/>
      <c r="C67" s="828"/>
      <c r="D67" s="828"/>
      <c r="E67" s="828"/>
      <c r="F67" s="828"/>
      <c r="G67" s="828"/>
      <c r="H67" s="828"/>
      <c r="I67" s="828"/>
      <c r="J67" s="828"/>
      <c r="K67" s="828"/>
      <c r="L67" s="828"/>
      <c r="M67" s="828"/>
      <c r="N67" s="828"/>
      <c r="O67" s="828"/>
      <c r="P67" s="829"/>
      <c r="Q67" s="804"/>
      <c r="R67" s="805"/>
      <c r="S67" s="805"/>
      <c r="T67" s="805"/>
      <c r="U67" s="806"/>
      <c r="V67" s="804"/>
      <c r="W67" s="805"/>
      <c r="X67" s="805"/>
      <c r="Y67" s="805"/>
      <c r="Z67" s="806"/>
      <c r="AA67" s="804"/>
      <c r="AB67" s="805"/>
      <c r="AC67" s="805"/>
      <c r="AD67" s="805"/>
      <c r="AE67" s="806"/>
      <c r="AF67" s="938"/>
      <c r="AG67" s="900"/>
      <c r="AH67" s="900"/>
      <c r="AI67" s="900"/>
      <c r="AJ67" s="939"/>
      <c r="AK67" s="940"/>
      <c r="AL67" s="828"/>
      <c r="AM67" s="828"/>
      <c r="AN67" s="828"/>
      <c r="AO67" s="829"/>
      <c r="AP67" s="804"/>
      <c r="AQ67" s="805"/>
      <c r="AR67" s="805"/>
      <c r="AS67" s="805"/>
      <c r="AT67" s="806"/>
      <c r="AU67" s="804"/>
      <c r="AV67" s="805"/>
      <c r="AW67" s="805"/>
      <c r="AX67" s="805"/>
      <c r="AY67" s="806"/>
      <c r="AZ67" s="804"/>
      <c r="BA67" s="805"/>
      <c r="BB67" s="805"/>
      <c r="BC67" s="805"/>
      <c r="BD67" s="814"/>
      <c r="BE67" s="266"/>
      <c r="BF67" s="266"/>
      <c r="BG67" s="266"/>
      <c r="BH67" s="266"/>
      <c r="BI67" s="266"/>
      <c r="BJ67" s="266"/>
      <c r="BK67" s="266"/>
      <c r="BL67" s="266"/>
      <c r="BM67" s="266"/>
      <c r="BN67" s="266"/>
      <c r="BO67" s="266"/>
      <c r="BP67" s="266"/>
      <c r="BQ67" s="263">
        <v>61</v>
      </c>
      <c r="BR67" s="268"/>
      <c r="BS67" s="947"/>
      <c r="BT67" s="948"/>
      <c r="BU67" s="948"/>
      <c r="BV67" s="948"/>
      <c r="BW67" s="948"/>
      <c r="BX67" s="948"/>
      <c r="BY67" s="948"/>
      <c r="BZ67" s="948"/>
      <c r="CA67" s="948"/>
      <c r="CB67" s="948"/>
      <c r="CC67" s="948"/>
      <c r="CD67" s="948"/>
      <c r="CE67" s="948"/>
      <c r="CF67" s="948"/>
      <c r="CG67" s="949"/>
      <c r="CH67" s="944"/>
      <c r="CI67" s="945"/>
      <c r="CJ67" s="945"/>
      <c r="CK67" s="945"/>
      <c r="CL67" s="946"/>
      <c r="CM67" s="944"/>
      <c r="CN67" s="945"/>
      <c r="CO67" s="945"/>
      <c r="CP67" s="945"/>
      <c r="CQ67" s="946"/>
      <c r="CR67" s="944"/>
      <c r="CS67" s="945"/>
      <c r="CT67" s="945"/>
      <c r="CU67" s="945"/>
      <c r="CV67" s="946"/>
      <c r="CW67" s="944"/>
      <c r="CX67" s="945"/>
      <c r="CY67" s="945"/>
      <c r="CZ67" s="945"/>
      <c r="DA67" s="946"/>
      <c r="DB67" s="944"/>
      <c r="DC67" s="945"/>
      <c r="DD67" s="945"/>
      <c r="DE67" s="945"/>
      <c r="DF67" s="946"/>
      <c r="DG67" s="944"/>
      <c r="DH67" s="945"/>
      <c r="DI67" s="945"/>
      <c r="DJ67" s="945"/>
      <c r="DK67" s="946"/>
      <c r="DL67" s="944"/>
      <c r="DM67" s="945"/>
      <c r="DN67" s="945"/>
      <c r="DO67" s="945"/>
      <c r="DP67" s="946"/>
      <c r="DQ67" s="944"/>
      <c r="DR67" s="945"/>
      <c r="DS67" s="945"/>
      <c r="DT67" s="945"/>
      <c r="DU67" s="946"/>
      <c r="DV67" s="941"/>
      <c r="DW67" s="942"/>
      <c r="DX67" s="942"/>
      <c r="DY67" s="942"/>
      <c r="DZ67" s="943"/>
      <c r="EA67" s="247"/>
    </row>
    <row r="68" spans="1:131" s="248" customFormat="1" ht="26.25" customHeight="1" thickTop="1" x14ac:dyDescent="0.15">
      <c r="A68" s="259">
        <v>1</v>
      </c>
      <c r="B68" s="953" t="s">
        <v>586</v>
      </c>
      <c r="C68" s="954"/>
      <c r="D68" s="954"/>
      <c r="E68" s="954"/>
      <c r="F68" s="954"/>
      <c r="G68" s="954"/>
      <c r="H68" s="954"/>
      <c r="I68" s="954"/>
      <c r="J68" s="954"/>
      <c r="K68" s="954"/>
      <c r="L68" s="954"/>
      <c r="M68" s="954"/>
      <c r="N68" s="954"/>
      <c r="O68" s="954"/>
      <c r="P68" s="955"/>
      <c r="Q68" s="956">
        <v>3857</v>
      </c>
      <c r="R68" s="950"/>
      <c r="S68" s="950"/>
      <c r="T68" s="950"/>
      <c r="U68" s="950"/>
      <c r="V68" s="950">
        <v>3798</v>
      </c>
      <c r="W68" s="950"/>
      <c r="X68" s="950"/>
      <c r="Y68" s="950"/>
      <c r="Z68" s="950"/>
      <c r="AA68" s="950">
        <v>59</v>
      </c>
      <c r="AB68" s="950"/>
      <c r="AC68" s="950"/>
      <c r="AD68" s="950"/>
      <c r="AE68" s="950"/>
      <c r="AF68" s="950">
        <v>59</v>
      </c>
      <c r="AG68" s="950"/>
      <c r="AH68" s="950"/>
      <c r="AI68" s="950"/>
      <c r="AJ68" s="950"/>
      <c r="AK68" s="950">
        <v>78</v>
      </c>
      <c r="AL68" s="950"/>
      <c r="AM68" s="950"/>
      <c r="AN68" s="950"/>
      <c r="AO68" s="950"/>
      <c r="AP68" s="950">
        <v>186</v>
      </c>
      <c r="AQ68" s="950"/>
      <c r="AR68" s="950"/>
      <c r="AS68" s="950"/>
      <c r="AT68" s="950"/>
      <c r="AU68" s="950">
        <v>51</v>
      </c>
      <c r="AV68" s="950"/>
      <c r="AW68" s="950"/>
      <c r="AX68" s="950"/>
      <c r="AY68" s="950"/>
      <c r="AZ68" s="951"/>
      <c r="BA68" s="951"/>
      <c r="BB68" s="951"/>
      <c r="BC68" s="951"/>
      <c r="BD68" s="952"/>
      <c r="BE68" s="266"/>
      <c r="BF68" s="266"/>
      <c r="BG68" s="266"/>
      <c r="BH68" s="266"/>
      <c r="BI68" s="266"/>
      <c r="BJ68" s="266"/>
      <c r="BK68" s="266"/>
      <c r="BL68" s="266"/>
      <c r="BM68" s="266"/>
      <c r="BN68" s="266"/>
      <c r="BO68" s="266"/>
      <c r="BP68" s="266"/>
      <c r="BQ68" s="263">
        <v>62</v>
      </c>
      <c r="BR68" s="268"/>
      <c r="BS68" s="947"/>
      <c r="BT68" s="948"/>
      <c r="BU68" s="948"/>
      <c r="BV68" s="948"/>
      <c r="BW68" s="948"/>
      <c r="BX68" s="948"/>
      <c r="BY68" s="948"/>
      <c r="BZ68" s="948"/>
      <c r="CA68" s="948"/>
      <c r="CB68" s="948"/>
      <c r="CC68" s="948"/>
      <c r="CD68" s="948"/>
      <c r="CE68" s="948"/>
      <c r="CF68" s="948"/>
      <c r="CG68" s="949"/>
      <c r="CH68" s="944"/>
      <c r="CI68" s="945"/>
      <c r="CJ68" s="945"/>
      <c r="CK68" s="945"/>
      <c r="CL68" s="946"/>
      <c r="CM68" s="944"/>
      <c r="CN68" s="945"/>
      <c r="CO68" s="945"/>
      <c r="CP68" s="945"/>
      <c r="CQ68" s="946"/>
      <c r="CR68" s="944"/>
      <c r="CS68" s="945"/>
      <c r="CT68" s="945"/>
      <c r="CU68" s="945"/>
      <c r="CV68" s="946"/>
      <c r="CW68" s="944"/>
      <c r="CX68" s="945"/>
      <c r="CY68" s="945"/>
      <c r="CZ68" s="945"/>
      <c r="DA68" s="946"/>
      <c r="DB68" s="944"/>
      <c r="DC68" s="945"/>
      <c r="DD68" s="945"/>
      <c r="DE68" s="945"/>
      <c r="DF68" s="946"/>
      <c r="DG68" s="944"/>
      <c r="DH68" s="945"/>
      <c r="DI68" s="945"/>
      <c r="DJ68" s="945"/>
      <c r="DK68" s="946"/>
      <c r="DL68" s="944"/>
      <c r="DM68" s="945"/>
      <c r="DN68" s="945"/>
      <c r="DO68" s="945"/>
      <c r="DP68" s="946"/>
      <c r="DQ68" s="944"/>
      <c r="DR68" s="945"/>
      <c r="DS68" s="945"/>
      <c r="DT68" s="945"/>
      <c r="DU68" s="946"/>
      <c r="DV68" s="941"/>
      <c r="DW68" s="942"/>
      <c r="DX68" s="942"/>
      <c r="DY68" s="942"/>
      <c r="DZ68" s="943"/>
      <c r="EA68" s="247"/>
    </row>
    <row r="69" spans="1:131" s="248" customFormat="1" ht="26.25" customHeight="1" x14ac:dyDescent="0.15">
      <c r="A69" s="262">
        <v>2</v>
      </c>
      <c r="B69" s="957" t="s">
        <v>585</v>
      </c>
      <c r="C69" s="958"/>
      <c r="D69" s="958"/>
      <c r="E69" s="958"/>
      <c r="F69" s="958"/>
      <c r="G69" s="958"/>
      <c r="H69" s="958"/>
      <c r="I69" s="958"/>
      <c r="J69" s="958"/>
      <c r="K69" s="958"/>
      <c r="L69" s="958"/>
      <c r="M69" s="958"/>
      <c r="N69" s="958"/>
      <c r="O69" s="958"/>
      <c r="P69" s="959"/>
      <c r="Q69" s="960">
        <v>1869</v>
      </c>
      <c r="R69" s="915"/>
      <c r="S69" s="915"/>
      <c r="T69" s="915"/>
      <c r="U69" s="915"/>
      <c r="V69" s="915">
        <v>1780</v>
      </c>
      <c r="W69" s="915"/>
      <c r="X69" s="915"/>
      <c r="Y69" s="915"/>
      <c r="Z69" s="915"/>
      <c r="AA69" s="915">
        <v>89</v>
      </c>
      <c r="AB69" s="915"/>
      <c r="AC69" s="915"/>
      <c r="AD69" s="915"/>
      <c r="AE69" s="915"/>
      <c r="AF69" s="915">
        <v>89</v>
      </c>
      <c r="AG69" s="915"/>
      <c r="AH69" s="915"/>
      <c r="AI69" s="915"/>
      <c r="AJ69" s="915"/>
      <c r="AK69" s="915">
        <v>163</v>
      </c>
      <c r="AL69" s="915"/>
      <c r="AM69" s="915"/>
      <c r="AN69" s="915"/>
      <c r="AO69" s="915"/>
      <c r="AP69" s="915">
        <v>979</v>
      </c>
      <c r="AQ69" s="915"/>
      <c r="AR69" s="915"/>
      <c r="AS69" s="915"/>
      <c r="AT69" s="915"/>
      <c r="AU69" s="915">
        <v>140</v>
      </c>
      <c r="AV69" s="915"/>
      <c r="AW69" s="915"/>
      <c r="AX69" s="915"/>
      <c r="AY69" s="915"/>
      <c r="AZ69" s="961"/>
      <c r="BA69" s="961"/>
      <c r="BB69" s="961"/>
      <c r="BC69" s="961"/>
      <c r="BD69" s="962"/>
      <c r="BE69" s="266"/>
      <c r="BF69" s="266"/>
      <c r="BG69" s="266"/>
      <c r="BH69" s="266"/>
      <c r="BI69" s="266"/>
      <c r="BJ69" s="266"/>
      <c r="BK69" s="266"/>
      <c r="BL69" s="266"/>
      <c r="BM69" s="266"/>
      <c r="BN69" s="266"/>
      <c r="BO69" s="266"/>
      <c r="BP69" s="266"/>
      <c r="BQ69" s="263">
        <v>63</v>
      </c>
      <c r="BR69" s="268"/>
      <c r="BS69" s="947"/>
      <c r="BT69" s="948"/>
      <c r="BU69" s="948"/>
      <c r="BV69" s="948"/>
      <c r="BW69" s="948"/>
      <c r="BX69" s="948"/>
      <c r="BY69" s="948"/>
      <c r="BZ69" s="948"/>
      <c r="CA69" s="948"/>
      <c r="CB69" s="948"/>
      <c r="CC69" s="948"/>
      <c r="CD69" s="948"/>
      <c r="CE69" s="948"/>
      <c r="CF69" s="948"/>
      <c r="CG69" s="949"/>
      <c r="CH69" s="944"/>
      <c r="CI69" s="945"/>
      <c r="CJ69" s="945"/>
      <c r="CK69" s="945"/>
      <c r="CL69" s="946"/>
      <c r="CM69" s="944"/>
      <c r="CN69" s="945"/>
      <c r="CO69" s="945"/>
      <c r="CP69" s="945"/>
      <c r="CQ69" s="946"/>
      <c r="CR69" s="944"/>
      <c r="CS69" s="945"/>
      <c r="CT69" s="945"/>
      <c r="CU69" s="945"/>
      <c r="CV69" s="946"/>
      <c r="CW69" s="944"/>
      <c r="CX69" s="945"/>
      <c r="CY69" s="945"/>
      <c r="CZ69" s="945"/>
      <c r="DA69" s="946"/>
      <c r="DB69" s="944"/>
      <c r="DC69" s="945"/>
      <c r="DD69" s="945"/>
      <c r="DE69" s="945"/>
      <c r="DF69" s="946"/>
      <c r="DG69" s="944"/>
      <c r="DH69" s="945"/>
      <c r="DI69" s="945"/>
      <c r="DJ69" s="945"/>
      <c r="DK69" s="946"/>
      <c r="DL69" s="944"/>
      <c r="DM69" s="945"/>
      <c r="DN69" s="945"/>
      <c r="DO69" s="945"/>
      <c r="DP69" s="946"/>
      <c r="DQ69" s="944"/>
      <c r="DR69" s="945"/>
      <c r="DS69" s="945"/>
      <c r="DT69" s="945"/>
      <c r="DU69" s="946"/>
      <c r="DV69" s="941"/>
      <c r="DW69" s="942"/>
      <c r="DX69" s="942"/>
      <c r="DY69" s="942"/>
      <c r="DZ69" s="943"/>
      <c r="EA69" s="247"/>
    </row>
    <row r="70" spans="1:131" s="248" customFormat="1" ht="26.25" customHeight="1" x14ac:dyDescent="0.15">
      <c r="A70" s="262">
        <v>3</v>
      </c>
      <c r="B70" s="957" t="s">
        <v>587</v>
      </c>
      <c r="C70" s="958"/>
      <c r="D70" s="958"/>
      <c r="E70" s="958"/>
      <c r="F70" s="958"/>
      <c r="G70" s="958"/>
      <c r="H70" s="958"/>
      <c r="I70" s="958"/>
      <c r="J70" s="958"/>
      <c r="K70" s="958"/>
      <c r="L70" s="958"/>
      <c r="M70" s="958"/>
      <c r="N70" s="958"/>
      <c r="O70" s="958"/>
      <c r="P70" s="959"/>
      <c r="Q70" s="960">
        <v>7073</v>
      </c>
      <c r="R70" s="915"/>
      <c r="S70" s="915"/>
      <c r="T70" s="915"/>
      <c r="U70" s="915"/>
      <c r="V70" s="915">
        <v>5964</v>
      </c>
      <c r="W70" s="915"/>
      <c r="X70" s="915"/>
      <c r="Y70" s="915"/>
      <c r="Z70" s="915"/>
      <c r="AA70" s="915">
        <v>1109</v>
      </c>
      <c r="AB70" s="915"/>
      <c r="AC70" s="915"/>
      <c r="AD70" s="915"/>
      <c r="AE70" s="915"/>
      <c r="AF70" s="915">
        <v>3459</v>
      </c>
      <c r="AG70" s="915"/>
      <c r="AH70" s="915"/>
      <c r="AI70" s="915"/>
      <c r="AJ70" s="915"/>
      <c r="AK70" s="915" t="s">
        <v>595</v>
      </c>
      <c r="AL70" s="915"/>
      <c r="AM70" s="915"/>
      <c r="AN70" s="915"/>
      <c r="AO70" s="915"/>
      <c r="AP70" s="915">
        <v>1829</v>
      </c>
      <c r="AQ70" s="915"/>
      <c r="AR70" s="915"/>
      <c r="AS70" s="915"/>
      <c r="AT70" s="915"/>
      <c r="AU70" s="915" t="s">
        <v>595</v>
      </c>
      <c r="AV70" s="915"/>
      <c r="AW70" s="915"/>
      <c r="AX70" s="915"/>
      <c r="AY70" s="915"/>
      <c r="AZ70" s="961"/>
      <c r="BA70" s="961"/>
      <c r="BB70" s="961"/>
      <c r="BC70" s="961"/>
      <c r="BD70" s="962"/>
      <c r="BE70" s="266"/>
      <c r="BF70" s="266"/>
      <c r="BG70" s="266"/>
      <c r="BH70" s="266"/>
      <c r="BI70" s="266"/>
      <c r="BJ70" s="266"/>
      <c r="BK70" s="266"/>
      <c r="BL70" s="266"/>
      <c r="BM70" s="266"/>
      <c r="BN70" s="266"/>
      <c r="BO70" s="266"/>
      <c r="BP70" s="266"/>
      <c r="BQ70" s="263">
        <v>64</v>
      </c>
      <c r="BR70" s="268"/>
      <c r="BS70" s="947"/>
      <c r="BT70" s="948"/>
      <c r="BU70" s="948"/>
      <c r="BV70" s="948"/>
      <c r="BW70" s="948"/>
      <c r="BX70" s="948"/>
      <c r="BY70" s="948"/>
      <c r="BZ70" s="948"/>
      <c r="CA70" s="948"/>
      <c r="CB70" s="948"/>
      <c r="CC70" s="948"/>
      <c r="CD70" s="948"/>
      <c r="CE70" s="948"/>
      <c r="CF70" s="948"/>
      <c r="CG70" s="949"/>
      <c r="CH70" s="944"/>
      <c r="CI70" s="945"/>
      <c r="CJ70" s="945"/>
      <c r="CK70" s="945"/>
      <c r="CL70" s="946"/>
      <c r="CM70" s="944"/>
      <c r="CN70" s="945"/>
      <c r="CO70" s="945"/>
      <c r="CP70" s="945"/>
      <c r="CQ70" s="946"/>
      <c r="CR70" s="944"/>
      <c r="CS70" s="945"/>
      <c r="CT70" s="945"/>
      <c r="CU70" s="945"/>
      <c r="CV70" s="946"/>
      <c r="CW70" s="944"/>
      <c r="CX70" s="945"/>
      <c r="CY70" s="945"/>
      <c r="CZ70" s="945"/>
      <c r="DA70" s="946"/>
      <c r="DB70" s="944"/>
      <c r="DC70" s="945"/>
      <c r="DD70" s="945"/>
      <c r="DE70" s="945"/>
      <c r="DF70" s="946"/>
      <c r="DG70" s="944"/>
      <c r="DH70" s="945"/>
      <c r="DI70" s="945"/>
      <c r="DJ70" s="945"/>
      <c r="DK70" s="946"/>
      <c r="DL70" s="944"/>
      <c r="DM70" s="945"/>
      <c r="DN70" s="945"/>
      <c r="DO70" s="945"/>
      <c r="DP70" s="946"/>
      <c r="DQ70" s="944"/>
      <c r="DR70" s="945"/>
      <c r="DS70" s="945"/>
      <c r="DT70" s="945"/>
      <c r="DU70" s="946"/>
      <c r="DV70" s="941"/>
      <c r="DW70" s="942"/>
      <c r="DX70" s="942"/>
      <c r="DY70" s="942"/>
      <c r="DZ70" s="943"/>
      <c r="EA70" s="247"/>
    </row>
    <row r="71" spans="1:131" s="248" customFormat="1" ht="26.25" customHeight="1" x14ac:dyDescent="0.15">
      <c r="A71" s="262">
        <v>4</v>
      </c>
      <c r="B71" s="957" t="s">
        <v>588</v>
      </c>
      <c r="C71" s="958"/>
      <c r="D71" s="958"/>
      <c r="E71" s="958"/>
      <c r="F71" s="958"/>
      <c r="G71" s="958"/>
      <c r="H71" s="958"/>
      <c r="I71" s="958"/>
      <c r="J71" s="958"/>
      <c r="K71" s="958"/>
      <c r="L71" s="958"/>
      <c r="M71" s="958"/>
      <c r="N71" s="958"/>
      <c r="O71" s="958"/>
      <c r="P71" s="959"/>
      <c r="Q71" s="960">
        <v>8143</v>
      </c>
      <c r="R71" s="915"/>
      <c r="S71" s="915"/>
      <c r="T71" s="915"/>
      <c r="U71" s="915"/>
      <c r="V71" s="915">
        <v>7203</v>
      </c>
      <c r="W71" s="915"/>
      <c r="X71" s="915"/>
      <c r="Y71" s="915"/>
      <c r="Z71" s="915"/>
      <c r="AA71" s="915">
        <v>939</v>
      </c>
      <c r="AB71" s="915"/>
      <c r="AC71" s="915"/>
      <c r="AD71" s="915"/>
      <c r="AE71" s="915"/>
      <c r="AF71" s="915">
        <v>939</v>
      </c>
      <c r="AG71" s="915"/>
      <c r="AH71" s="915"/>
      <c r="AI71" s="915"/>
      <c r="AJ71" s="915"/>
      <c r="AK71" s="915" t="s">
        <v>594</v>
      </c>
      <c r="AL71" s="915"/>
      <c r="AM71" s="915"/>
      <c r="AN71" s="915"/>
      <c r="AO71" s="915"/>
      <c r="AP71" s="915" t="s">
        <v>594</v>
      </c>
      <c r="AQ71" s="915"/>
      <c r="AR71" s="915"/>
      <c r="AS71" s="915"/>
      <c r="AT71" s="915"/>
      <c r="AU71" s="915" t="s">
        <v>594</v>
      </c>
      <c r="AV71" s="915"/>
      <c r="AW71" s="915"/>
      <c r="AX71" s="915"/>
      <c r="AY71" s="915"/>
      <c r="AZ71" s="961"/>
      <c r="BA71" s="961"/>
      <c r="BB71" s="961"/>
      <c r="BC71" s="961"/>
      <c r="BD71" s="962"/>
      <c r="BE71" s="266"/>
      <c r="BF71" s="266"/>
      <c r="BG71" s="266"/>
      <c r="BH71" s="266"/>
      <c r="BI71" s="266"/>
      <c r="BJ71" s="266"/>
      <c r="BK71" s="266"/>
      <c r="BL71" s="266"/>
      <c r="BM71" s="266"/>
      <c r="BN71" s="266"/>
      <c r="BO71" s="266"/>
      <c r="BP71" s="266"/>
      <c r="BQ71" s="263">
        <v>65</v>
      </c>
      <c r="BR71" s="268"/>
      <c r="BS71" s="947"/>
      <c r="BT71" s="948"/>
      <c r="BU71" s="948"/>
      <c r="BV71" s="948"/>
      <c r="BW71" s="948"/>
      <c r="BX71" s="948"/>
      <c r="BY71" s="948"/>
      <c r="BZ71" s="948"/>
      <c r="CA71" s="948"/>
      <c r="CB71" s="948"/>
      <c r="CC71" s="948"/>
      <c r="CD71" s="948"/>
      <c r="CE71" s="948"/>
      <c r="CF71" s="948"/>
      <c r="CG71" s="949"/>
      <c r="CH71" s="944"/>
      <c r="CI71" s="945"/>
      <c r="CJ71" s="945"/>
      <c r="CK71" s="945"/>
      <c r="CL71" s="946"/>
      <c r="CM71" s="944"/>
      <c r="CN71" s="945"/>
      <c r="CO71" s="945"/>
      <c r="CP71" s="945"/>
      <c r="CQ71" s="946"/>
      <c r="CR71" s="944"/>
      <c r="CS71" s="945"/>
      <c r="CT71" s="945"/>
      <c r="CU71" s="945"/>
      <c r="CV71" s="946"/>
      <c r="CW71" s="944"/>
      <c r="CX71" s="945"/>
      <c r="CY71" s="945"/>
      <c r="CZ71" s="945"/>
      <c r="DA71" s="946"/>
      <c r="DB71" s="944"/>
      <c r="DC71" s="945"/>
      <c r="DD71" s="945"/>
      <c r="DE71" s="945"/>
      <c r="DF71" s="946"/>
      <c r="DG71" s="944"/>
      <c r="DH71" s="945"/>
      <c r="DI71" s="945"/>
      <c r="DJ71" s="945"/>
      <c r="DK71" s="946"/>
      <c r="DL71" s="944"/>
      <c r="DM71" s="945"/>
      <c r="DN71" s="945"/>
      <c r="DO71" s="945"/>
      <c r="DP71" s="946"/>
      <c r="DQ71" s="944"/>
      <c r="DR71" s="945"/>
      <c r="DS71" s="945"/>
      <c r="DT71" s="945"/>
      <c r="DU71" s="946"/>
      <c r="DV71" s="941"/>
      <c r="DW71" s="942"/>
      <c r="DX71" s="942"/>
      <c r="DY71" s="942"/>
      <c r="DZ71" s="943"/>
      <c r="EA71" s="247"/>
    </row>
    <row r="72" spans="1:131" s="248" customFormat="1" ht="26.25" customHeight="1" x14ac:dyDescent="0.15">
      <c r="A72" s="262">
        <v>5</v>
      </c>
      <c r="B72" s="957" t="s">
        <v>589</v>
      </c>
      <c r="C72" s="958"/>
      <c r="D72" s="958"/>
      <c r="E72" s="958"/>
      <c r="F72" s="958"/>
      <c r="G72" s="958"/>
      <c r="H72" s="958"/>
      <c r="I72" s="958"/>
      <c r="J72" s="958"/>
      <c r="K72" s="958"/>
      <c r="L72" s="958"/>
      <c r="M72" s="958"/>
      <c r="N72" s="958"/>
      <c r="O72" s="958"/>
      <c r="P72" s="959"/>
      <c r="Q72" s="960">
        <v>1637</v>
      </c>
      <c r="R72" s="915"/>
      <c r="S72" s="915"/>
      <c r="T72" s="915"/>
      <c r="U72" s="915"/>
      <c r="V72" s="915">
        <v>1542</v>
      </c>
      <c r="W72" s="915"/>
      <c r="X72" s="915"/>
      <c r="Y72" s="915"/>
      <c r="Z72" s="915"/>
      <c r="AA72" s="915">
        <v>95</v>
      </c>
      <c r="AB72" s="915"/>
      <c r="AC72" s="915"/>
      <c r="AD72" s="915"/>
      <c r="AE72" s="915"/>
      <c r="AF72" s="915">
        <v>95</v>
      </c>
      <c r="AG72" s="915"/>
      <c r="AH72" s="915"/>
      <c r="AI72" s="915"/>
      <c r="AJ72" s="915"/>
      <c r="AK72" s="915" t="s">
        <v>594</v>
      </c>
      <c r="AL72" s="915"/>
      <c r="AM72" s="915"/>
      <c r="AN72" s="915"/>
      <c r="AO72" s="915"/>
      <c r="AP72" s="915" t="s">
        <v>594</v>
      </c>
      <c r="AQ72" s="915"/>
      <c r="AR72" s="915"/>
      <c r="AS72" s="915"/>
      <c r="AT72" s="915"/>
      <c r="AU72" s="915" t="s">
        <v>594</v>
      </c>
      <c r="AV72" s="915"/>
      <c r="AW72" s="915"/>
      <c r="AX72" s="915"/>
      <c r="AY72" s="915"/>
      <c r="AZ72" s="961"/>
      <c r="BA72" s="961"/>
      <c r="BB72" s="961"/>
      <c r="BC72" s="961"/>
      <c r="BD72" s="962"/>
      <c r="BE72" s="266"/>
      <c r="BF72" s="266"/>
      <c r="BG72" s="266"/>
      <c r="BH72" s="266"/>
      <c r="BI72" s="266"/>
      <c r="BJ72" s="266"/>
      <c r="BK72" s="266"/>
      <c r="BL72" s="266"/>
      <c r="BM72" s="266"/>
      <c r="BN72" s="266"/>
      <c r="BO72" s="266"/>
      <c r="BP72" s="266"/>
      <c r="BQ72" s="263">
        <v>66</v>
      </c>
      <c r="BR72" s="268"/>
      <c r="BS72" s="947"/>
      <c r="BT72" s="948"/>
      <c r="BU72" s="948"/>
      <c r="BV72" s="948"/>
      <c r="BW72" s="948"/>
      <c r="BX72" s="948"/>
      <c r="BY72" s="948"/>
      <c r="BZ72" s="948"/>
      <c r="CA72" s="948"/>
      <c r="CB72" s="948"/>
      <c r="CC72" s="948"/>
      <c r="CD72" s="948"/>
      <c r="CE72" s="948"/>
      <c r="CF72" s="948"/>
      <c r="CG72" s="949"/>
      <c r="CH72" s="944"/>
      <c r="CI72" s="945"/>
      <c r="CJ72" s="945"/>
      <c r="CK72" s="945"/>
      <c r="CL72" s="946"/>
      <c r="CM72" s="944"/>
      <c r="CN72" s="945"/>
      <c r="CO72" s="945"/>
      <c r="CP72" s="945"/>
      <c r="CQ72" s="946"/>
      <c r="CR72" s="944"/>
      <c r="CS72" s="945"/>
      <c r="CT72" s="945"/>
      <c r="CU72" s="945"/>
      <c r="CV72" s="946"/>
      <c r="CW72" s="944"/>
      <c r="CX72" s="945"/>
      <c r="CY72" s="945"/>
      <c r="CZ72" s="945"/>
      <c r="DA72" s="946"/>
      <c r="DB72" s="944"/>
      <c r="DC72" s="945"/>
      <c r="DD72" s="945"/>
      <c r="DE72" s="945"/>
      <c r="DF72" s="946"/>
      <c r="DG72" s="944"/>
      <c r="DH72" s="945"/>
      <c r="DI72" s="945"/>
      <c r="DJ72" s="945"/>
      <c r="DK72" s="946"/>
      <c r="DL72" s="944"/>
      <c r="DM72" s="945"/>
      <c r="DN72" s="945"/>
      <c r="DO72" s="945"/>
      <c r="DP72" s="946"/>
      <c r="DQ72" s="944"/>
      <c r="DR72" s="945"/>
      <c r="DS72" s="945"/>
      <c r="DT72" s="945"/>
      <c r="DU72" s="946"/>
      <c r="DV72" s="941"/>
      <c r="DW72" s="942"/>
      <c r="DX72" s="942"/>
      <c r="DY72" s="942"/>
      <c r="DZ72" s="943"/>
      <c r="EA72" s="247"/>
    </row>
    <row r="73" spans="1:131" s="248" customFormat="1" ht="26.25" customHeight="1" x14ac:dyDescent="0.15">
      <c r="A73" s="262">
        <v>6</v>
      </c>
      <c r="B73" s="957" t="s">
        <v>590</v>
      </c>
      <c r="C73" s="958"/>
      <c r="D73" s="958"/>
      <c r="E73" s="958"/>
      <c r="F73" s="958"/>
      <c r="G73" s="958"/>
      <c r="H73" s="958"/>
      <c r="I73" s="958"/>
      <c r="J73" s="958"/>
      <c r="K73" s="958"/>
      <c r="L73" s="958"/>
      <c r="M73" s="958"/>
      <c r="N73" s="958"/>
      <c r="O73" s="958"/>
      <c r="P73" s="959"/>
      <c r="Q73" s="960">
        <v>878811</v>
      </c>
      <c r="R73" s="915"/>
      <c r="S73" s="915"/>
      <c r="T73" s="915"/>
      <c r="U73" s="915"/>
      <c r="V73" s="915">
        <v>858109</v>
      </c>
      <c r="W73" s="915"/>
      <c r="X73" s="915"/>
      <c r="Y73" s="915"/>
      <c r="Z73" s="915"/>
      <c r="AA73" s="915">
        <v>20702</v>
      </c>
      <c r="AB73" s="915"/>
      <c r="AC73" s="915"/>
      <c r="AD73" s="915"/>
      <c r="AE73" s="915"/>
      <c r="AF73" s="915">
        <v>20702</v>
      </c>
      <c r="AG73" s="915"/>
      <c r="AH73" s="915"/>
      <c r="AI73" s="915"/>
      <c r="AJ73" s="915"/>
      <c r="AK73" s="915">
        <v>1</v>
      </c>
      <c r="AL73" s="915"/>
      <c r="AM73" s="915"/>
      <c r="AN73" s="915"/>
      <c r="AO73" s="915"/>
      <c r="AP73" s="915" t="s">
        <v>594</v>
      </c>
      <c r="AQ73" s="915"/>
      <c r="AR73" s="915"/>
      <c r="AS73" s="915"/>
      <c r="AT73" s="915"/>
      <c r="AU73" s="915" t="s">
        <v>594</v>
      </c>
      <c r="AV73" s="915"/>
      <c r="AW73" s="915"/>
      <c r="AX73" s="915"/>
      <c r="AY73" s="915"/>
      <c r="AZ73" s="961"/>
      <c r="BA73" s="961"/>
      <c r="BB73" s="961"/>
      <c r="BC73" s="961"/>
      <c r="BD73" s="962"/>
      <c r="BE73" s="266"/>
      <c r="BF73" s="266"/>
      <c r="BG73" s="266"/>
      <c r="BH73" s="266"/>
      <c r="BI73" s="266"/>
      <c r="BJ73" s="266"/>
      <c r="BK73" s="266"/>
      <c r="BL73" s="266"/>
      <c r="BM73" s="266"/>
      <c r="BN73" s="266"/>
      <c r="BO73" s="266"/>
      <c r="BP73" s="266"/>
      <c r="BQ73" s="263">
        <v>67</v>
      </c>
      <c r="BR73" s="268"/>
      <c r="BS73" s="947"/>
      <c r="BT73" s="948"/>
      <c r="BU73" s="948"/>
      <c r="BV73" s="948"/>
      <c r="BW73" s="948"/>
      <c r="BX73" s="948"/>
      <c r="BY73" s="948"/>
      <c r="BZ73" s="948"/>
      <c r="CA73" s="948"/>
      <c r="CB73" s="948"/>
      <c r="CC73" s="948"/>
      <c r="CD73" s="948"/>
      <c r="CE73" s="948"/>
      <c r="CF73" s="948"/>
      <c r="CG73" s="949"/>
      <c r="CH73" s="944"/>
      <c r="CI73" s="945"/>
      <c r="CJ73" s="945"/>
      <c r="CK73" s="945"/>
      <c r="CL73" s="946"/>
      <c r="CM73" s="944"/>
      <c r="CN73" s="945"/>
      <c r="CO73" s="945"/>
      <c r="CP73" s="945"/>
      <c r="CQ73" s="946"/>
      <c r="CR73" s="944"/>
      <c r="CS73" s="945"/>
      <c r="CT73" s="945"/>
      <c r="CU73" s="945"/>
      <c r="CV73" s="946"/>
      <c r="CW73" s="944"/>
      <c r="CX73" s="945"/>
      <c r="CY73" s="945"/>
      <c r="CZ73" s="945"/>
      <c r="DA73" s="946"/>
      <c r="DB73" s="944"/>
      <c r="DC73" s="945"/>
      <c r="DD73" s="945"/>
      <c r="DE73" s="945"/>
      <c r="DF73" s="946"/>
      <c r="DG73" s="944"/>
      <c r="DH73" s="945"/>
      <c r="DI73" s="945"/>
      <c r="DJ73" s="945"/>
      <c r="DK73" s="946"/>
      <c r="DL73" s="944"/>
      <c r="DM73" s="945"/>
      <c r="DN73" s="945"/>
      <c r="DO73" s="945"/>
      <c r="DP73" s="946"/>
      <c r="DQ73" s="944"/>
      <c r="DR73" s="945"/>
      <c r="DS73" s="945"/>
      <c r="DT73" s="945"/>
      <c r="DU73" s="946"/>
      <c r="DV73" s="941"/>
      <c r="DW73" s="942"/>
      <c r="DX73" s="942"/>
      <c r="DY73" s="942"/>
      <c r="DZ73" s="943"/>
      <c r="EA73" s="247"/>
    </row>
    <row r="74" spans="1:131" s="248" customFormat="1" ht="26.25" customHeight="1" x14ac:dyDescent="0.15">
      <c r="A74" s="262">
        <v>7</v>
      </c>
      <c r="B74" s="957" t="s">
        <v>591</v>
      </c>
      <c r="C74" s="958"/>
      <c r="D74" s="958"/>
      <c r="E74" s="958"/>
      <c r="F74" s="958"/>
      <c r="G74" s="958"/>
      <c r="H74" s="958"/>
      <c r="I74" s="958"/>
      <c r="J74" s="958"/>
      <c r="K74" s="958"/>
      <c r="L74" s="958"/>
      <c r="M74" s="958"/>
      <c r="N74" s="958"/>
      <c r="O74" s="958"/>
      <c r="P74" s="959"/>
      <c r="Q74" s="960" t="s">
        <v>594</v>
      </c>
      <c r="R74" s="915"/>
      <c r="S74" s="915"/>
      <c r="T74" s="915"/>
      <c r="U74" s="915"/>
      <c r="V74" s="915" t="s">
        <v>594</v>
      </c>
      <c r="W74" s="915"/>
      <c r="X74" s="915"/>
      <c r="Y74" s="915"/>
      <c r="Z74" s="915"/>
      <c r="AA74" s="915" t="s">
        <v>594</v>
      </c>
      <c r="AB74" s="915"/>
      <c r="AC74" s="915"/>
      <c r="AD74" s="915"/>
      <c r="AE74" s="915"/>
      <c r="AF74" s="915" t="s">
        <v>594</v>
      </c>
      <c r="AG74" s="915"/>
      <c r="AH74" s="915"/>
      <c r="AI74" s="915"/>
      <c r="AJ74" s="915"/>
      <c r="AK74" s="915" t="s">
        <v>594</v>
      </c>
      <c r="AL74" s="915"/>
      <c r="AM74" s="915"/>
      <c r="AN74" s="915"/>
      <c r="AO74" s="915"/>
      <c r="AP74" s="915">
        <v>247</v>
      </c>
      <c r="AQ74" s="915"/>
      <c r="AR74" s="915"/>
      <c r="AS74" s="915"/>
      <c r="AT74" s="915"/>
      <c r="AU74" s="915">
        <v>33</v>
      </c>
      <c r="AV74" s="915"/>
      <c r="AW74" s="915"/>
      <c r="AX74" s="915"/>
      <c r="AY74" s="915"/>
      <c r="AZ74" s="961"/>
      <c r="BA74" s="961"/>
      <c r="BB74" s="961"/>
      <c r="BC74" s="961"/>
      <c r="BD74" s="962"/>
      <c r="BE74" s="266"/>
      <c r="BF74" s="266"/>
      <c r="BG74" s="266"/>
      <c r="BH74" s="266"/>
      <c r="BI74" s="266"/>
      <c r="BJ74" s="266"/>
      <c r="BK74" s="266"/>
      <c r="BL74" s="266"/>
      <c r="BM74" s="266"/>
      <c r="BN74" s="266"/>
      <c r="BO74" s="266"/>
      <c r="BP74" s="266"/>
      <c r="BQ74" s="263">
        <v>68</v>
      </c>
      <c r="BR74" s="268"/>
      <c r="BS74" s="947"/>
      <c r="BT74" s="948"/>
      <c r="BU74" s="948"/>
      <c r="BV74" s="948"/>
      <c r="BW74" s="948"/>
      <c r="BX74" s="948"/>
      <c r="BY74" s="948"/>
      <c r="BZ74" s="948"/>
      <c r="CA74" s="948"/>
      <c r="CB74" s="948"/>
      <c r="CC74" s="948"/>
      <c r="CD74" s="948"/>
      <c r="CE74" s="948"/>
      <c r="CF74" s="948"/>
      <c r="CG74" s="949"/>
      <c r="CH74" s="944"/>
      <c r="CI74" s="945"/>
      <c r="CJ74" s="945"/>
      <c r="CK74" s="945"/>
      <c r="CL74" s="946"/>
      <c r="CM74" s="944"/>
      <c r="CN74" s="945"/>
      <c r="CO74" s="945"/>
      <c r="CP74" s="945"/>
      <c r="CQ74" s="946"/>
      <c r="CR74" s="944"/>
      <c r="CS74" s="945"/>
      <c r="CT74" s="945"/>
      <c r="CU74" s="945"/>
      <c r="CV74" s="946"/>
      <c r="CW74" s="944"/>
      <c r="CX74" s="945"/>
      <c r="CY74" s="945"/>
      <c r="CZ74" s="945"/>
      <c r="DA74" s="946"/>
      <c r="DB74" s="944"/>
      <c r="DC74" s="945"/>
      <c r="DD74" s="945"/>
      <c r="DE74" s="945"/>
      <c r="DF74" s="946"/>
      <c r="DG74" s="944"/>
      <c r="DH74" s="945"/>
      <c r="DI74" s="945"/>
      <c r="DJ74" s="945"/>
      <c r="DK74" s="946"/>
      <c r="DL74" s="944"/>
      <c r="DM74" s="945"/>
      <c r="DN74" s="945"/>
      <c r="DO74" s="945"/>
      <c r="DP74" s="946"/>
      <c r="DQ74" s="944"/>
      <c r="DR74" s="945"/>
      <c r="DS74" s="945"/>
      <c r="DT74" s="945"/>
      <c r="DU74" s="946"/>
      <c r="DV74" s="941"/>
      <c r="DW74" s="942"/>
      <c r="DX74" s="942"/>
      <c r="DY74" s="942"/>
      <c r="DZ74" s="943"/>
      <c r="EA74" s="247"/>
    </row>
    <row r="75" spans="1:131" s="248" customFormat="1" ht="26.25" customHeight="1" x14ac:dyDescent="0.15">
      <c r="A75" s="262">
        <v>8</v>
      </c>
      <c r="B75" s="957"/>
      <c r="C75" s="958"/>
      <c r="D75" s="958"/>
      <c r="E75" s="958"/>
      <c r="F75" s="958"/>
      <c r="G75" s="958"/>
      <c r="H75" s="958"/>
      <c r="I75" s="958"/>
      <c r="J75" s="958"/>
      <c r="K75" s="958"/>
      <c r="L75" s="958"/>
      <c r="M75" s="958"/>
      <c r="N75" s="958"/>
      <c r="O75" s="958"/>
      <c r="P75" s="959"/>
      <c r="Q75" s="963"/>
      <c r="R75" s="964"/>
      <c r="S75" s="964"/>
      <c r="T75" s="964"/>
      <c r="U75" s="914"/>
      <c r="V75" s="965"/>
      <c r="W75" s="964"/>
      <c r="X75" s="964"/>
      <c r="Y75" s="964"/>
      <c r="Z75" s="914"/>
      <c r="AA75" s="965"/>
      <c r="AB75" s="964"/>
      <c r="AC75" s="964"/>
      <c r="AD75" s="964"/>
      <c r="AE75" s="914"/>
      <c r="AF75" s="965"/>
      <c r="AG75" s="964"/>
      <c r="AH75" s="964"/>
      <c r="AI75" s="964"/>
      <c r="AJ75" s="914"/>
      <c r="AK75" s="965"/>
      <c r="AL75" s="964"/>
      <c r="AM75" s="964"/>
      <c r="AN75" s="964"/>
      <c r="AO75" s="914"/>
      <c r="AP75" s="965"/>
      <c r="AQ75" s="964"/>
      <c r="AR75" s="964"/>
      <c r="AS75" s="964"/>
      <c r="AT75" s="914"/>
      <c r="AU75" s="965"/>
      <c r="AV75" s="964"/>
      <c r="AW75" s="964"/>
      <c r="AX75" s="964"/>
      <c r="AY75" s="914"/>
      <c r="AZ75" s="961"/>
      <c r="BA75" s="961"/>
      <c r="BB75" s="961"/>
      <c r="BC75" s="961"/>
      <c r="BD75" s="962"/>
      <c r="BE75" s="266"/>
      <c r="BF75" s="266"/>
      <c r="BG75" s="266"/>
      <c r="BH75" s="266"/>
      <c r="BI75" s="266"/>
      <c r="BJ75" s="266"/>
      <c r="BK75" s="266"/>
      <c r="BL75" s="266"/>
      <c r="BM75" s="266"/>
      <c r="BN75" s="266"/>
      <c r="BO75" s="266"/>
      <c r="BP75" s="266"/>
      <c r="BQ75" s="263">
        <v>69</v>
      </c>
      <c r="BR75" s="268"/>
      <c r="BS75" s="947"/>
      <c r="BT75" s="948"/>
      <c r="BU75" s="948"/>
      <c r="BV75" s="948"/>
      <c r="BW75" s="948"/>
      <c r="BX75" s="948"/>
      <c r="BY75" s="948"/>
      <c r="BZ75" s="948"/>
      <c r="CA75" s="948"/>
      <c r="CB75" s="948"/>
      <c r="CC75" s="948"/>
      <c r="CD75" s="948"/>
      <c r="CE75" s="948"/>
      <c r="CF75" s="948"/>
      <c r="CG75" s="949"/>
      <c r="CH75" s="944"/>
      <c r="CI75" s="945"/>
      <c r="CJ75" s="945"/>
      <c r="CK75" s="945"/>
      <c r="CL75" s="946"/>
      <c r="CM75" s="944"/>
      <c r="CN75" s="945"/>
      <c r="CO75" s="945"/>
      <c r="CP75" s="945"/>
      <c r="CQ75" s="946"/>
      <c r="CR75" s="944"/>
      <c r="CS75" s="945"/>
      <c r="CT75" s="945"/>
      <c r="CU75" s="945"/>
      <c r="CV75" s="946"/>
      <c r="CW75" s="944"/>
      <c r="CX75" s="945"/>
      <c r="CY75" s="945"/>
      <c r="CZ75" s="945"/>
      <c r="DA75" s="946"/>
      <c r="DB75" s="944"/>
      <c r="DC75" s="945"/>
      <c r="DD75" s="945"/>
      <c r="DE75" s="945"/>
      <c r="DF75" s="946"/>
      <c r="DG75" s="944"/>
      <c r="DH75" s="945"/>
      <c r="DI75" s="945"/>
      <c r="DJ75" s="945"/>
      <c r="DK75" s="946"/>
      <c r="DL75" s="944"/>
      <c r="DM75" s="945"/>
      <c r="DN75" s="945"/>
      <c r="DO75" s="945"/>
      <c r="DP75" s="946"/>
      <c r="DQ75" s="944"/>
      <c r="DR75" s="945"/>
      <c r="DS75" s="945"/>
      <c r="DT75" s="945"/>
      <c r="DU75" s="946"/>
      <c r="DV75" s="941"/>
      <c r="DW75" s="942"/>
      <c r="DX75" s="942"/>
      <c r="DY75" s="942"/>
      <c r="DZ75" s="943"/>
      <c r="EA75" s="247"/>
    </row>
    <row r="76" spans="1:131" s="248" customFormat="1" ht="26.25" customHeight="1" x14ac:dyDescent="0.15">
      <c r="A76" s="262">
        <v>9</v>
      </c>
      <c r="B76" s="957"/>
      <c r="C76" s="958"/>
      <c r="D76" s="958"/>
      <c r="E76" s="958"/>
      <c r="F76" s="958"/>
      <c r="G76" s="958"/>
      <c r="H76" s="958"/>
      <c r="I76" s="958"/>
      <c r="J76" s="958"/>
      <c r="K76" s="958"/>
      <c r="L76" s="958"/>
      <c r="M76" s="958"/>
      <c r="N76" s="958"/>
      <c r="O76" s="958"/>
      <c r="P76" s="959"/>
      <c r="Q76" s="963"/>
      <c r="R76" s="964"/>
      <c r="S76" s="964"/>
      <c r="T76" s="964"/>
      <c r="U76" s="914"/>
      <c r="V76" s="965"/>
      <c r="W76" s="964"/>
      <c r="X76" s="964"/>
      <c r="Y76" s="964"/>
      <c r="Z76" s="914"/>
      <c r="AA76" s="965"/>
      <c r="AB76" s="964"/>
      <c r="AC76" s="964"/>
      <c r="AD76" s="964"/>
      <c r="AE76" s="914"/>
      <c r="AF76" s="965"/>
      <c r="AG76" s="964"/>
      <c r="AH76" s="964"/>
      <c r="AI76" s="964"/>
      <c r="AJ76" s="914"/>
      <c r="AK76" s="965"/>
      <c r="AL76" s="964"/>
      <c r="AM76" s="964"/>
      <c r="AN76" s="964"/>
      <c r="AO76" s="914"/>
      <c r="AP76" s="965"/>
      <c r="AQ76" s="964"/>
      <c r="AR76" s="964"/>
      <c r="AS76" s="964"/>
      <c r="AT76" s="914"/>
      <c r="AU76" s="965"/>
      <c r="AV76" s="964"/>
      <c r="AW76" s="964"/>
      <c r="AX76" s="964"/>
      <c r="AY76" s="914"/>
      <c r="AZ76" s="961"/>
      <c r="BA76" s="961"/>
      <c r="BB76" s="961"/>
      <c r="BC76" s="961"/>
      <c r="BD76" s="962"/>
      <c r="BE76" s="266"/>
      <c r="BF76" s="266"/>
      <c r="BG76" s="266"/>
      <c r="BH76" s="266"/>
      <c r="BI76" s="266"/>
      <c r="BJ76" s="266"/>
      <c r="BK76" s="266"/>
      <c r="BL76" s="266"/>
      <c r="BM76" s="266"/>
      <c r="BN76" s="266"/>
      <c r="BO76" s="266"/>
      <c r="BP76" s="266"/>
      <c r="BQ76" s="263">
        <v>70</v>
      </c>
      <c r="BR76" s="268"/>
      <c r="BS76" s="947"/>
      <c r="BT76" s="948"/>
      <c r="BU76" s="948"/>
      <c r="BV76" s="948"/>
      <c r="BW76" s="948"/>
      <c r="BX76" s="948"/>
      <c r="BY76" s="948"/>
      <c r="BZ76" s="948"/>
      <c r="CA76" s="948"/>
      <c r="CB76" s="948"/>
      <c r="CC76" s="948"/>
      <c r="CD76" s="948"/>
      <c r="CE76" s="948"/>
      <c r="CF76" s="948"/>
      <c r="CG76" s="949"/>
      <c r="CH76" s="944"/>
      <c r="CI76" s="945"/>
      <c r="CJ76" s="945"/>
      <c r="CK76" s="945"/>
      <c r="CL76" s="946"/>
      <c r="CM76" s="944"/>
      <c r="CN76" s="945"/>
      <c r="CO76" s="945"/>
      <c r="CP76" s="945"/>
      <c r="CQ76" s="946"/>
      <c r="CR76" s="944"/>
      <c r="CS76" s="945"/>
      <c r="CT76" s="945"/>
      <c r="CU76" s="945"/>
      <c r="CV76" s="946"/>
      <c r="CW76" s="944"/>
      <c r="CX76" s="945"/>
      <c r="CY76" s="945"/>
      <c r="CZ76" s="945"/>
      <c r="DA76" s="946"/>
      <c r="DB76" s="944"/>
      <c r="DC76" s="945"/>
      <c r="DD76" s="945"/>
      <c r="DE76" s="945"/>
      <c r="DF76" s="946"/>
      <c r="DG76" s="944"/>
      <c r="DH76" s="945"/>
      <c r="DI76" s="945"/>
      <c r="DJ76" s="945"/>
      <c r="DK76" s="946"/>
      <c r="DL76" s="944"/>
      <c r="DM76" s="945"/>
      <c r="DN76" s="945"/>
      <c r="DO76" s="945"/>
      <c r="DP76" s="946"/>
      <c r="DQ76" s="944"/>
      <c r="DR76" s="945"/>
      <c r="DS76" s="945"/>
      <c r="DT76" s="945"/>
      <c r="DU76" s="946"/>
      <c r="DV76" s="941"/>
      <c r="DW76" s="942"/>
      <c r="DX76" s="942"/>
      <c r="DY76" s="942"/>
      <c r="DZ76" s="943"/>
      <c r="EA76" s="247"/>
    </row>
    <row r="77" spans="1:131" s="248" customFormat="1" ht="26.25" customHeight="1" x14ac:dyDescent="0.15">
      <c r="A77" s="262">
        <v>10</v>
      </c>
      <c r="B77" s="957"/>
      <c r="C77" s="958"/>
      <c r="D77" s="958"/>
      <c r="E77" s="958"/>
      <c r="F77" s="958"/>
      <c r="G77" s="958"/>
      <c r="H77" s="958"/>
      <c r="I77" s="958"/>
      <c r="J77" s="958"/>
      <c r="K77" s="958"/>
      <c r="L77" s="958"/>
      <c r="M77" s="958"/>
      <c r="N77" s="958"/>
      <c r="O77" s="958"/>
      <c r="P77" s="959"/>
      <c r="Q77" s="963"/>
      <c r="R77" s="964"/>
      <c r="S77" s="964"/>
      <c r="T77" s="964"/>
      <c r="U77" s="914"/>
      <c r="V77" s="965"/>
      <c r="W77" s="964"/>
      <c r="X77" s="964"/>
      <c r="Y77" s="964"/>
      <c r="Z77" s="914"/>
      <c r="AA77" s="965"/>
      <c r="AB77" s="964"/>
      <c r="AC77" s="964"/>
      <c r="AD77" s="964"/>
      <c r="AE77" s="914"/>
      <c r="AF77" s="965"/>
      <c r="AG77" s="964"/>
      <c r="AH77" s="964"/>
      <c r="AI77" s="964"/>
      <c r="AJ77" s="914"/>
      <c r="AK77" s="965"/>
      <c r="AL77" s="964"/>
      <c r="AM77" s="964"/>
      <c r="AN77" s="964"/>
      <c r="AO77" s="914"/>
      <c r="AP77" s="965"/>
      <c r="AQ77" s="964"/>
      <c r="AR77" s="964"/>
      <c r="AS77" s="964"/>
      <c r="AT77" s="914"/>
      <c r="AU77" s="965"/>
      <c r="AV77" s="964"/>
      <c r="AW77" s="964"/>
      <c r="AX77" s="964"/>
      <c r="AY77" s="914"/>
      <c r="AZ77" s="961"/>
      <c r="BA77" s="961"/>
      <c r="BB77" s="961"/>
      <c r="BC77" s="961"/>
      <c r="BD77" s="962"/>
      <c r="BE77" s="266"/>
      <c r="BF77" s="266"/>
      <c r="BG77" s="266"/>
      <c r="BH77" s="266"/>
      <c r="BI77" s="266"/>
      <c r="BJ77" s="266"/>
      <c r="BK77" s="266"/>
      <c r="BL77" s="266"/>
      <c r="BM77" s="266"/>
      <c r="BN77" s="266"/>
      <c r="BO77" s="266"/>
      <c r="BP77" s="266"/>
      <c r="BQ77" s="263">
        <v>71</v>
      </c>
      <c r="BR77" s="268"/>
      <c r="BS77" s="947"/>
      <c r="BT77" s="948"/>
      <c r="BU77" s="948"/>
      <c r="BV77" s="948"/>
      <c r="BW77" s="948"/>
      <c r="BX77" s="948"/>
      <c r="BY77" s="948"/>
      <c r="BZ77" s="948"/>
      <c r="CA77" s="948"/>
      <c r="CB77" s="948"/>
      <c r="CC77" s="948"/>
      <c r="CD77" s="948"/>
      <c r="CE77" s="948"/>
      <c r="CF77" s="948"/>
      <c r="CG77" s="949"/>
      <c r="CH77" s="944"/>
      <c r="CI77" s="945"/>
      <c r="CJ77" s="945"/>
      <c r="CK77" s="945"/>
      <c r="CL77" s="946"/>
      <c r="CM77" s="944"/>
      <c r="CN77" s="945"/>
      <c r="CO77" s="945"/>
      <c r="CP77" s="945"/>
      <c r="CQ77" s="946"/>
      <c r="CR77" s="944"/>
      <c r="CS77" s="945"/>
      <c r="CT77" s="945"/>
      <c r="CU77" s="945"/>
      <c r="CV77" s="946"/>
      <c r="CW77" s="944"/>
      <c r="CX77" s="945"/>
      <c r="CY77" s="945"/>
      <c r="CZ77" s="945"/>
      <c r="DA77" s="946"/>
      <c r="DB77" s="944"/>
      <c r="DC77" s="945"/>
      <c r="DD77" s="945"/>
      <c r="DE77" s="945"/>
      <c r="DF77" s="946"/>
      <c r="DG77" s="944"/>
      <c r="DH77" s="945"/>
      <c r="DI77" s="945"/>
      <c r="DJ77" s="945"/>
      <c r="DK77" s="946"/>
      <c r="DL77" s="944"/>
      <c r="DM77" s="945"/>
      <c r="DN77" s="945"/>
      <c r="DO77" s="945"/>
      <c r="DP77" s="946"/>
      <c r="DQ77" s="944"/>
      <c r="DR77" s="945"/>
      <c r="DS77" s="945"/>
      <c r="DT77" s="945"/>
      <c r="DU77" s="946"/>
      <c r="DV77" s="941"/>
      <c r="DW77" s="942"/>
      <c r="DX77" s="942"/>
      <c r="DY77" s="942"/>
      <c r="DZ77" s="943"/>
      <c r="EA77" s="247"/>
    </row>
    <row r="78" spans="1:131" s="248" customFormat="1" ht="26.25" customHeight="1" x14ac:dyDescent="0.15">
      <c r="A78" s="262">
        <v>11</v>
      </c>
      <c r="B78" s="957"/>
      <c r="C78" s="958"/>
      <c r="D78" s="958"/>
      <c r="E78" s="958"/>
      <c r="F78" s="958"/>
      <c r="G78" s="958"/>
      <c r="H78" s="958"/>
      <c r="I78" s="958"/>
      <c r="J78" s="958"/>
      <c r="K78" s="958"/>
      <c r="L78" s="958"/>
      <c r="M78" s="958"/>
      <c r="N78" s="958"/>
      <c r="O78" s="958"/>
      <c r="P78" s="959"/>
      <c r="Q78" s="960"/>
      <c r="R78" s="915"/>
      <c r="S78" s="915"/>
      <c r="T78" s="915"/>
      <c r="U78" s="915"/>
      <c r="V78" s="915"/>
      <c r="W78" s="915"/>
      <c r="X78" s="915"/>
      <c r="Y78" s="915"/>
      <c r="Z78" s="915"/>
      <c r="AA78" s="915"/>
      <c r="AB78" s="915"/>
      <c r="AC78" s="915"/>
      <c r="AD78" s="915"/>
      <c r="AE78" s="915"/>
      <c r="AF78" s="915"/>
      <c r="AG78" s="915"/>
      <c r="AH78" s="915"/>
      <c r="AI78" s="915"/>
      <c r="AJ78" s="915"/>
      <c r="AK78" s="915"/>
      <c r="AL78" s="915"/>
      <c r="AM78" s="915"/>
      <c r="AN78" s="915"/>
      <c r="AO78" s="915"/>
      <c r="AP78" s="915"/>
      <c r="AQ78" s="915"/>
      <c r="AR78" s="915"/>
      <c r="AS78" s="915"/>
      <c r="AT78" s="915"/>
      <c r="AU78" s="915"/>
      <c r="AV78" s="915"/>
      <c r="AW78" s="915"/>
      <c r="AX78" s="915"/>
      <c r="AY78" s="915"/>
      <c r="AZ78" s="961"/>
      <c r="BA78" s="961"/>
      <c r="BB78" s="961"/>
      <c r="BC78" s="961"/>
      <c r="BD78" s="962"/>
      <c r="BE78" s="266"/>
      <c r="BF78" s="266"/>
      <c r="BG78" s="266"/>
      <c r="BH78" s="266"/>
      <c r="BI78" s="266"/>
      <c r="BJ78" s="269"/>
      <c r="BK78" s="269"/>
      <c r="BL78" s="269"/>
      <c r="BM78" s="269"/>
      <c r="BN78" s="269"/>
      <c r="BO78" s="266"/>
      <c r="BP78" s="266"/>
      <c r="BQ78" s="263">
        <v>72</v>
      </c>
      <c r="BR78" s="268"/>
      <c r="BS78" s="947"/>
      <c r="BT78" s="948"/>
      <c r="BU78" s="948"/>
      <c r="BV78" s="948"/>
      <c r="BW78" s="948"/>
      <c r="BX78" s="948"/>
      <c r="BY78" s="948"/>
      <c r="BZ78" s="948"/>
      <c r="CA78" s="948"/>
      <c r="CB78" s="948"/>
      <c r="CC78" s="948"/>
      <c r="CD78" s="948"/>
      <c r="CE78" s="948"/>
      <c r="CF78" s="948"/>
      <c r="CG78" s="949"/>
      <c r="CH78" s="944"/>
      <c r="CI78" s="945"/>
      <c r="CJ78" s="945"/>
      <c r="CK78" s="945"/>
      <c r="CL78" s="946"/>
      <c r="CM78" s="944"/>
      <c r="CN78" s="945"/>
      <c r="CO78" s="945"/>
      <c r="CP78" s="945"/>
      <c r="CQ78" s="946"/>
      <c r="CR78" s="944"/>
      <c r="CS78" s="945"/>
      <c r="CT78" s="945"/>
      <c r="CU78" s="945"/>
      <c r="CV78" s="946"/>
      <c r="CW78" s="944"/>
      <c r="CX78" s="945"/>
      <c r="CY78" s="945"/>
      <c r="CZ78" s="945"/>
      <c r="DA78" s="946"/>
      <c r="DB78" s="944"/>
      <c r="DC78" s="945"/>
      <c r="DD78" s="945"/>
      <c r="DE78" s="945"/>
      <c r="DF78" s="946"/>
      <c r="DG78" s="944"/>
      <c r="DH78" s="945"/>
      <c r="DI78" s="945"/>
      <c r="DJ78" s="945"/>
      <c r="DK78" s="946"/>
      <c r="DL78" s="944"/>
      <c r="DM78" s="945"/>
      <c r="DN78" s="945"/>
      <c r="DO78" s="945"/>
      <c r="DP78" s="946"/>
      <c r="DQ78" s="944"/>
      <c r="DR78" s="945"/>
      <c r="DS78" s="945"/>
      <c r="DT78" s="945"/>
      <c r="DU78" s="946"/>
      <c r="DV78" s="941"/>
      <c r="DW78" s="942"/>
      <c r="DX78" s="942"/>
      <c r="DY78" s="942"/>
      <c r="DZ78" s="943"/>
      <c r="EA78" s="247"/>
    </row>
    <row r="79" spans="1:131" s="248" customFormat="1" ht="26.25" customHeight="1" x14ac:dyDescent="0.15">
      <c r="A79" s="262">
        <v>12</v>
      </c>
      <c r="B79" s="957"/>
      <c r="C79" s="958"/>
      <c r="D79" s="958"/>
      <c r="E79" s="958"/>
      <c r="F79" s="958"/>
      <c r="G79" s="958"/>
      <c r="H79" s="958"/>
      <c r="I79" s="958"/>
      <c r="J79" s="958"/>
      <c r="K79" s="958"/>
      <c r="L79" s="958"/>
      <c r="M79" s="958"/>
      <c r="N79" s="958"/>
      <c r="O79" s="958"/>
      <c r="P79" s="959"/>
      <c r="Q79" s="960"/>
      <c r="R79" s="915"/>
      <c r="S79" s="915"/>
      <c r="T79" s="915"/>
      <c r="U79" s="915"/>
      <c r="V79" s="915"/>
      <c r="W79" s="915"/>
      <c r="X79" s="915"/>
      <c r="Y79" s="915"/>
      <c r="Z79" s="915"/>
      <c r="AA79" s="915"/>
      <c r="AB79" s="915"/>
      <c r="AC79" s="915"/>
      <c r="AD79" s="915"/>
      <c r="AE79" s="915"/>
      <c r="AF79" s="915"/>
      <c r="AG79" s="915"/>
      <c r="AH79" s="915"/>
      <c r="AI79" s="915"/>
      <c r="AJ79" s="915"/>
      <c r="AK79" s="915"/>
      <c r="AL79" s="915"/>
      <c r="AM79" s="915"/>
      <c r="AN79" s="915"/>
      <c r="AO79" s="915"/>
      <c r="AP79" s="915"/>
      <c r="AQ79" s="915"/>
      <c r="AR79" s="915"/>
      <c r="AS79" s="915"/>
      <c r="AT79" s="915"/>
      <c r="AU79" s="915"/>
      <c r="AV79" s="915"/>
      <c r="AW79" s="915"/>
      <c r="AX79" s="915"/>
      <c r="AY79" s="915"/>
      <c r="AZ79" s="961"/>
      <c r="BA79" s="961"/>
      <c r="BB79" s="961"/>
      <c r="BC79" s="961"/>
      <c r="BD79" s="962"/>
      <c r="BE79" s="266"/>
      <c r="BF79" s="266"/>
      <c r="BG79" s="266"/>
      <c r="BH79" s="266"/>
      <c r="BI79" s="266"/>
      <c r="BJ79" s="269"/>
      <c r="BK79" s="269"/>
      <c r="BL79" s="269"/>
      <c r="BM79" s="269"/>
      <c r="BN79" s="269"/>
      <c r="BO79" s="266"/>
      <c r="BP79" s="266"/>
      <c r="BQ79" s="263">
        <v>73</v>
      </c>
      <c r="BR79" s="268"/>
      <c r="BS79" s="947"/>
      <c r="BT79" s="948"/>
      <c r="BU79" s="948"/>
      <c r="BV79" s="948"/>
      <c r="BW79" s="948"/>
      <c r="BX79" s="948"/>
      <c r="BY79" s="948"/>
      <c r="BZ79" s="948"/>
      <c r="CA79" s="948"/>
      <c r="CB79" s="948"/>
      <c r="CC79" s="948"/>
      <c r="CD79" s="948"/>
      <c r="CE79" s="948"/>
      <c r="CF79" s="948"/>
      <c r="CG79" s="949"/>
      <c r="CH79" s="944"/>
      <c r="CI79" s="945"/>
      <c r="CJ79" s="945"/>
      <c r="CK79" s="945"/>
      <c r="CL79" s="946"/>
      <c r="CM79" s="944"/>
      <c r="CN79" s="945"/>
      <c r="CO79" s="945"/>
      <c r="CP79" s="945"/>
      <c r="CQ79" s="946"/>
      <c r="CR79" s="944"/>
      <c r="CS79" s="945"/>
      <c r="CT79" s="945"/>
      <c r="CU79" s="945"/>
      <c r="CV79" s="946"/>
      <c r="CW79" s="944"/>
      <c r="CX79" s="945"/>
      <c r="CY79" s="945"/>
      <c r="CZ79" s="945"/>
      <c r="DA79" s="946"/>
      <c r="DB79" s="944"/>
      <c r="DC79" s="945"/>
      <c r="DD79" s="945"/>
      <c r="DE79" s="945"/>
      <c r="DF79" s="946"/>
      <c r="DG79" s="944"/>
      <c r="DH79" s="945"/>
      <c r="DI79" s="945"/>
      <c r="DJ79" s="945"/>
      <c r="DK79" s="946"/>
      <c r="DL79" s="944"/>
      <c r="DM79" s="945"/>
      <c r="DN79" s="945"/>
      <c r="DO79" s="945"/>
      <c r="DP79" s="946"/>
      <c r="DQ79" s="944"/>
      <c r="DR79" s="945"/>
      <c r="DS79" s="945"/>
      <c r="DT79" s="945"/>
      <c r="DU79" s="946"/>
      <c r="DV79" s="941"/>
      <c r="DW79" s="942"/>
      <c r="DX79" s="942"/>
      <c r="DY79" s="942"/>
      <c r="DZ79" s="943"/>
      <c r="EA79" s="247"/>
    </row>
    <row r="80" spans="1:131" s="248" customFormat="1" ht="26.25" customHeight="1" x14ac:dyDescent="0.15">
      <c r="A80" s="262">
        <v>13</v>
      </c>
      <c r="B80" s="957"/>
      <c r="C80" s="958"/>
      <c r="D80" s="958"/>
      <c r="E80" s="958"/>
      <c r="F80" s="958"/>
      <c r="G80" s="958"/>
      <c r="H80" s="958"/>
      <c r="I80" s="958"/>
      <c r="J80" s="958"/>
      <c r="K80" s="958"/>
      <c r="L80" s="958"/>
      <c r="M80" s="958"/>
      <c r="N80" s="958"/>
      <c r="O80" s="958"/>
      <c r="P80" s="959"/>
      <c r="Q80" s="960"/>
      <c r="R80" s="915"/>
      <c r="S80" s="915"/>
      <c r="T80" s="915"/>
      <c r="U80" s="915"/>
      <c r="V80" s="915"/>
      <c r="W80" s="915"/>
      <c r="X80" s="915"/>
      <c r="Y80" s="915"/>
      <c r="Z80" s="915"/>
      <c r="AA80" s="915"/>
      <c r="AB80" s="915"/>
      <c r="AC80" s="915"/>
      <c r="AD80" s="915"/>
      <c r="AE80" s="915"/>
      <c r="AF80" s="915"/>
      <c r="AG80" s="915"/>
      <c r="AH80" s="915"/>
      <c r="AI80" s="915"/>
      <c r="AJ80" s="915"/>
      <c r="AK80" s="915"/>
      <c r="AL80" s="915"/>
      <c r="AM80" s="915"/>
      <c r="AN80" s="915"/>
      <c r="AO80" s="915"/>
      <c r="AP80" s="915"/>
      <c r="AQ80" s="915"/>
      <c r="AR80" s="915"/>
      <c r="AS80" s="915"/>
      <c r="AT80" s="915"/>
      <c r="AU80" s="915"/>
      <c r="AV80" s="915"/>
      <c r="AW80" s="915"/>
      <c r="AX80" s="915"/>
      <c r="AY80" s="915"/>
      <c r="AZ80" s="961"/>
      <c r="BA80" s="961"/>
      <c r="BB80" s="961"/>
      <c r="BC80" s="961"/>
      <c r="BD80" s="962"/>
      <c r="BE80" s="266"/>
      <c r="BF80" s="266"/>
      <c r="BG80" s="266"/>
      <c r="BH80" s="266"/>
      <c r="BI80" s="266"/>
      <c r="BJ80" s="266"/>
      <c r="BK80" s="266"/>
      <c r="BL80" s="266"/>
      <c r="BM80" s="266"/>
      <c r="BN80" s="266"/>
      <c r="BO80" s="266"/>
      <c r="BP80" s="266"/>
      <c r="BQ80" s="263">
        <v>74</v>
      </c>
      <c r="BR80" s="268"/>
      <c r="BS80" s="947"/>
      <c r="BT80" s="948"/>
      <c r="BU80" s="948"/>
      <c r="BV80" s="948"/>
      <c r="BW80" s="948"/>
      <c r="BX80" s="948"/>
      <c r="BY80" s="948"/>
      <c r="BZ80" s="948"/>
      <c r="CA80" s="948"/>
      <c r="CB80" s="948"/>
      <c r="CC80" s="948"/>
      <c r="CD80" s="948"/>
      <c r="CE80" s="948"/>
      <c r="CF80" s="948"/>
      <c r="CG80" s="949"/>
      <c r="CH80" s="944"/>
      <c r="CI80" s="945"/>
      <c r="CJ80" s="945"/>
      <c r="CK80" s="945"/>
      <c r="CL80" s="946"/>
      <c r="CM80" s="944"/>
      <c r="CN80" s="945"/>
      <c r="CO80" s="945"/>
      <c r="CP80" s="945"/>
      <c r="CQ80" s="946"/>
      <c r="CR80" s="944"/>
      <c r="CS80" s="945"/>
      <c r="CT80" s="945"/>
      <c r="CU80" s="945"/>
      <c r="CV80" s="946"/>
      <c r="CW80" s="944"/>
      <c r="CX80" s="945"/>
      <c r="CY80" s="945"/>
      <c r="CZ80" s="945"/>
      <c r="DA80" s="946"/>
      <c r="DB80" s="944"/>
      <c r="DC80" s="945"/>
      <c r="DD80" s="945"/>
      <c r="DE80" s="945"/>
      <c r="DF80" s="946"/>
      <c r="DG80" s="944"/>
      <c r="DH80" s="945"/>
      <c r="DI80" s="945"/>
      <c r="DJ80" s="945"/>
      <c r="DK80" s="946"/>
      <c r="DL80" s="944"/>
      <c r="DM80" s="945"/>
      <c r="DN80" s="945"/>
      <c r="DO80" s="945"/>
      <c r="DP80" s="946"/>
      <c r="DQ80" s="944"/>
      <c r="DR80" s="945"/>
      <c r="DS80" s="945"/>
      <c r="DT80" s="945"/>
      <c r="DU80" s="946"/>
      <c r="DV80" s="941"/>
      <c r="DW80" s="942"/>
      <c r="DX80" s="942"/>
      <c r="DY80" s="942"/>
      <c r="DZ80" s="943"/>
      <c r="EA80" s="247"/>
    </row>
    <row r="81" spans="1:131" s="248" customFormat="1" ht="26.25" customHeight="1" x14ac:dyDescent="0.15">
      <c r="A81" s="262">
        <v>14</v>
      </c>
      <c r="B81" s="957"/>
      <c r="C81" s="958"/>
      <c r="D81" s="958"/>
      <c r="E81" s="958"/>
      <c r="F81" s="958"/>
      <c r="G81" s="958"/>
      <c r="H81" s="958"/>
      <c r="I81" s="958"/>
      <c r="J81" s="958"/>
      <c r="K81" s="958"/>
      <c r="L81" s="958"/>
      <c r="M81" s="958"/>
      <c r="N81" s="958"/>
      <c r="O81" s="958"/>
      <c r="P81" s="959"/>
      <c r="Q81" s="960"/>
      <c r="R81" s="915"/>
      <c r="S81" s="915"/>
      <c r="T81" s="915"/>
      <c r="U81" s="915"/>
      <c r="V81" s="915"/>
      <c r="W81" s="915"/>
      <c r="X81" s="915"/>
      <c r="Y81" s="915"/>
      <c r="Z81" s="915"/>
      <c r="AA81" s="915"/>
      <c r="AB81" s="915"/>
      <c r="AC81" s="915"/>
      <c r="AD81" s="915"/>
      <c r="AE81" s="915"/>
      <c r="AF81" s="915"/>
      <c r="AG81" s="915"/>
      <c r="AH81" s="915"/>
      <c r="AI81" s="915"/>
      <c r="AJ81" s="915"/>
      <c r="AK81" s="915"/>
      <c r="AL81" s="915"/>
      <c r="AM81" s="915"/>
      <c r="AN81" s="915"/>
      <c r="AO81" s="915"/>
      <c r="AP81" s="915"/>
      <c r="AQ81" s="915"/>
      <c r="AR81" s="915"/>
      <c r="AS81" s="915"/>
      <c r="AT81" s="915"/>
      <c r="AU81" s="915"/>
      <c r="AV81" s="915"/>
      <c r="AW81" s="915"/>
      <c r="AX81" s="915"/>
      <c r="AY81" s="915"/>
      <c r="AZ81" s="961"/>
      <c r="BA81" s="961"/>
      <c r="BB81" s="961"/>
      <c r="BC81" s="961"/>
      <c r="BD81" s="962"/>
      <c r="BE81" s="266"/>
      <c r="BF81" s="266"/>
      <c r="BG81" s="266"/>
      <c r="BH81" s="266"/>
      <c r="BI81" s="266"/>
      <c r="BJ81" s="266"/>
      <c r="BK81" s="266"/>
      <c r="BL81" s="266"/>
      <c r="BM81" s="266"/>
      <c r="BN81" s="266"/>
      <c r="BO81" s="266"/>
      <c r="BP81" s="266"/>
      <c r="BQ81" s="263">
        <v>75</v>
      </c>
      <c r="BR81" s="268"/>
      <c r="BS81" s="947"/>
      <c r="BT81" s="948"/>
      <c r="BU81" s="948"/>
      <c r="BV81" s="948"/>
      <c r="BW81" s="948"/>
      <c r="BX81" s="948"/>
      <c r="BY81" s="948"/>
      <c r="BZ81" s="948"/>
      <c r="CA81" s="948"/>
      <c r="CB81" s="948"/>
      <c r="CC81" s="948"/>
      <c r="CD81" s="948"/>
      <c r="CE81" s="948"/>
      <c r="CF81" s="948"/>
      <c r="CG81" s="949"/>
      <c r="CH81" s="944"/>
      <c r="CI81" s="945"/>
      <c r="CJ81" s="945"/>
      <c r="CK81" s="945"/>
      <c r="CL81" s="946"/>
      <c r="CM81" s="944"/>
      <c r="CN81" s="945"/>
      <c r="CO81" s="945"/>
      <c r="CP81" s="945"/>
      <c r="CQ81" s="946"/>
      <c r="CR81" s="944"/>
      <c r="CS81" s="945"/>
      <c r="CT81" s="945"/>
      <c r="CU81" s="945"/>
      <c r="CV81" s="946"/>
      <c r="CW81" s="944"/>
      <c r="CX81" s="945"/>
      <c r="CY81" s="945"/>
      <c r="CZ81" s="945"/>
      <c r="DA81" s="946"/>
      <c r="DB81" s="944"/>
      <c r="DC81" s="945"/>
      <c r="DD81" s="945"/>
      <c r="DE81" s="945"/>
      <c r="DF81" s="946"/>
      <c r="DG81" s="944"/>
      <c r="DH81" s="945"/>
      <c r="DI81" s="945"/>
      <c r="DJ81" s="945"/>
      <c r="DK81" s="946"/>
      <c r="DL81" s="944"/>
      <c r="DM81" s="945"/>
      <c r="DN81" s="945"/>
      <c r="DO81" s="945"/>
      <c r="DP81" s="946"/>
      <c r="DQ81" s="944"/>
      <c r="DR81" s="945"/>
      <c r="DS81" s="945"/>
      <c r="DT81" s="945"/>
      <c r="DU81" s="946"/>
      <c r="DV81" s="941"/>
      <c r="DW81" s="942"/>
      <c r="DX81" s="942"/>
      <c r="DY81" s="942"/>
      <c r="DZ81" s="943"/>
      <c r="EA81" s="247"/>
    </row>
    <row r="82" spans="1:131" s="248" customFormat="1" ht="26.25" customHeight="1" x14ac:dyDescent="0.15">
      <c r="A82" s="262">
        <v>15</v>
      </c>
      <c r="B82" s="957"/>
      <c r="C82" s="958"/>
      <c r="D82" s="958"/>
      <c r="E82" s="958"/>
      <c r="F82" s="958"/>
      <c r="G82" s="958"/>
      <c r="H82" s="958"/>
      <c r="I82" s="958"/>
      <c r="J82" s="958"/>
      <c r="K82" s="958"/>
      <c r="L82" s="958"/>
      <c r="M82" s="958"/>
      <c r="N82" s="958"/>
      <c r="O82" s="958"/>
      <c r="P82" s="959"/>
      <c r="Q82" s="960"/>
      <c r="R82" s="915"/>
      <c r="S82" s="915"/>
      <c r="T82" s="915"/>
      <c r="U82" s="915"/>
      <c r="V82" s="915"/>
      <c r="W82" s="915"/>
      <c r="X82" s="915"/>
      <c r="Y82" s="915"/>
      <c r="Z82" s="915"/>
      <c r="AA82" s="915"/>
      <c r="AB82" s="915"/>
      <c r="AC82" s="915"/>
      <c r="AD82" s="915"/>
      <c r="AE82" s="915"/>
      <c r="AF82" s="915"/>
      <c r="AG82" s="915"/>
      <c r="AH82" s="915"/>
      <c r="AI82" s="915"/>
      <c r="AJ82" s="915"/>
      <c r="AK82" s="915"/>
      <c r="AL82" s="915"/>
      <c r="AM82" s="915"/>
      <c r="AN82" s="915"/>
      <c r="AO82" s="915"/>
      <c r="AP82" s="915"/>
      <c r="AQ82" s="915"/>
      <c r="AR82" s="915"/>
      <c r="AS82" s="915"/>
      <c r="AT82" s="915"/>
      <c r="AU82" s="915"/>
      <c r="AV82" s="915"/>
      <c r="AW82" s="915"/>
      <c r="AX82" s="915"/>
      <c r="AY82" s="915"/>
      <c r="AZ82" s="961"/>
      <c r="BA82" s="961"/>
      <c r="BB82" s="961"/>
      <c r="BC82" s="961"/>
      <c r="BD82" s="962"/>
      <c r="BE82" s="266"/>
      <c r="BF82" s="266"/>
      <c r="BG82" s="266"/>
      <c r="BH82" s="266"/>
      <c r="BI82" s="266"/>
      <c r="BJ82" s="266"/>
      <c r="BK82" s="266"/>
      <c r="BL82" s="266"/>
      <c r="BM82" s="266"/>
      <c r="BN82" s="266"/>
      <c r="BO82" s="266"/>
      <c r="BP82" s="266"/>
      <c r="BQ82" s="263">
        <v>76</v>
      </c>
      <c r="BR82" s="268"/>
      <c r="BS82" s="947"/>
      <c r="BT82" s="948"/>
      <c r="BU82" s="948"/>
      <c r="BV82" s="948"/>
      <c r="BW82" s="948"/>
      <c r="BX82" s="948"/>
      <c r="BY82" s="948"/>
      <c r="BZ82" s="948"/>
      <c r="CA82" s="948"/>
      <c r="CB82" s="948"/>
      <c r="CC82" s="948"/>
      <c r="CD82" s="948"/>
      <c r="CE82" s="948"/>
      <c r="CF82" s="948"/>
      <c r="CG82" s="949"/>
      <c r="CH82" s="944"/>
      <c r="CI82" s="945"/>
      <c r="CJ82" s="945"/>
      <c r="CK82" s="945"/>
      <c r="CL82" s="946"/>
      <c r="CM82" s="944"/>
      <c r="CN82" s="945"/>
      <c r="CO82" s="945"/>
      <c r="CP82" s="945"/>
      <c r="CQ82" s="946"/>
      <c r="CR82" s="944"/>
      <c r="CS82" s="945"/>
      <c r="CT82" s="945"/>
      <c r="CU82" s="945"/>
      <c r="CV82" s="946"/>
      <c r="CW82" s="944"/>
      <c r="CX82" s="945"/>
      <c r="CY82" s="945"/>
      <c r="CZ82" s="945"/>
      <c r="DA82" s="946"/>
      <c r="DB82" s="944"/>
      <c r="DC82" s="945"/>
      <c r="DD82" s="945"/>
      <c r="DE82" s="945"/>
      <c r="DF82" s="946"/>
      <c r="DG82" s="944"/>
      <c r="DH82" s="945"/>
      <c r="DI82" s="945"/>
      <c r="DJ82" s="945"/>
      <c r="DK82" s="946"/>
      <c r="DL82" s="944"/>
      <c r="DM82" s="945"/>
      <c r="DN82" s="945"/>
      <c r="DO82" s="945"/>
      <c r="DP82" s="946"/>
      <c r="DQ82" s="944"/>
      <c r="DR82" s="945"/>
      <c r="DS82" s="945"/>
      <c r="DT82" s="945"/>
      <c r="DU82" s="946"/>
      <c r="DV82" s="941"/>
      <c r="DW82" s="942"/>
      <c r="DX82" s="942"/>
      <c r="DY82" s="942"/>
      <c r="DZ82" s="943"/>
      <c r="EA82" s="247"/>
    </row>
    <row r="83" spans="1:131" s="248" customFormat="1" ht="26.25" customHeight="1" x14ac:dyDescent="0.15">
      <c r="A83" s="262">
        <v>16</v>
      </c>
      <c r="B83" s="957"/>
      <c r="C83" s="958"/>
      <c r="D83" s="958"/>
      <c r="E83" s="958"/>
      <c r="F83" s="958"/>
      <c r="G83" s="958"/>
      <c r="H83" s="958"/>
      <c r="I83" s="958"/>
      <c r="J83" s="958"/>
      <c r="K83" s="958"/>
      <c r="L83" s="958"/>
      <c r="M83" s="958"/>
      <c r="N83" s="958"/>
      <c r="O83" s="958"/>
      <c r="P83" s="959"/>
      <c r="Q83" s="960"/>
      <c r="R83" s="915"/>
      <c r="S83" s="915"/>
      <c r="T83" s="915"/>
      <c r="U83" s="915"/>
      <c r="V83" s="915"/>
      <c r="W83" s="915"/>
      <c r="X83" s="915"/>
      <c r="Y83" s="915"/>
      <c r="Z83" s="915"/>
      <c r="AA83" s="915"/>
      <c r="AB83" s="915"/>
      <c r="AC83" s="915"/>
      <c r="AD83" s="915"/>
      <c r="AE83" s="915"/>
      <c r="AF83" s="915"/>
      <c r="AG83" s="915"/>
      <c r="AH83" s="915"/>
      <c r="AI83" s="915"/>
      <c r="AJ83" s="915"/>
      <c r="AK83" s="915"/>
      <c r="AL83" s="915"/>
      <c r="AM83" s="915"/>
      <c r="AN83" s="915"/>
      <c r="AO83" s="915"/>
      <c r="AP83" s="915"/>
      <c r="AQ83" s="915"/>
      <c r="AR83" s="915"/>
      <c r="AS83" s="915"/>
      <c r="AT83" s="915"/>
      <c r="AU83" s="915"/>
      <c r="AV83" s="915"/>
      <c r="AW83" s="915"/>
      <c r="AX83" s="915"/>
      <c r="AY83" s="915"/>
      <c r="AZ83" s="961"/>
      <c r="BA83" s="961"/>
      <c r="BB83" s="961"/>
      <c r="BC83" s="961"/>
      <c r="BD83" s="962"/>
      <c r="BE83" s="266"/>
      <c r="BF83" s="266"/>
      <c r="BG83" s="266"/>
      <c r="BH83" s="266"/>
      <c r="BI83" s="266"/>
      <c r="BJ83" s="266"/>
      <c r="BK83" s="266"/>
      <c r="BL83" s="266"/>
      <c r="BM83" s="266"/>
      <c r="BN83" s="266"/>
      <c r="BO83" s="266"/>
      <c r="BP83" s="266"/>
      <c r="BQ83" s="263">
        <v>77</v>
      </c>
      <c r="BR83" s="268"/>
      <c r="BS83" s="947"/>
      <c r="BT83" s="948"/>
      <c r="BU83" s="948"/>
      <c r="BV83" s="948"/>
      <c r="BW83" s="948"/>
      <c r="BX83" s="948"/>
      <c r="BY83" s="948"/>
      <c r="BZ83" s="948"/>
      <c r="CA83" s="948"/>
      <c r="CB83" s="948"/>
      <c r="CC83" s="948"/>
      <c r="CD83" s="948"/>
      <c r="CE83" s="948"/>
      <c r="CF83" s="948"/>
      <c r="CG83" s="949"/>
      <c r="CH83" s="944"/>
      <c r="CI83" s="945"/>
      <c r="CJ83" s="945"/>
      <c r="CK83" s="945"/>
      <c r="CL83" s="946"/>
      <c r="CM83" s="944"/>
      <c r="CN83" s="945"/>
      <c r="CO83" s="945"/>
      <c r="CP83" s="945"/>
      <c r="CQ83" s="946"/>
      <c r="CR83" s="944"/>
      <c r="CS83" s="945"/>
      <c r="CT83" s="945"/>
      <c r="CU83" s="945"/>
      <c r="CV83" s="946"/>
      <c r="CW83" s="944"/>
      <c r="CX83" s="945"/>
      <c r="CY83" s="945"/>
      <c r="CZ83" s="945"/>
      <c r="DA83" s="946"/>
      <c r="DB83" s="944"/>
      <c r="DC83" s="945"/>
      <c r="DD83" s="945"/>
      <c r="DE83" s="945"/>
      <c r="DF83" s="946"/>
      <c r="DG83" s="944"/>
      <c r="DH83" s="945"/>
      <c r="DI83" s="945"/>
      <c r="DJ83" s="945"/>
      <c r="DK83" s="946"/>
      <c r="DL83" s="944"/>
      <c r="DM83" s="945"/>
      <c r="DN83" s="945"/>
      <c r="DO83" s="945"/>
      <c r="DP83" s="946"/>
      <c r="DQ83" s="944"/>
      <c r="DR83" s="945"/>
      <c r="DS83" s="945"/>
      <c r="DT83" s="945"/>
      <c r="DU83" s="946"/>
      <c r="DV83" s="941"/>
      <c r="DW83" s="942"/>
      <c r="DX83" s="942"/>
      <c r="DY83" s="942"/>
      <c r="DZ83" s="943"/>
      <c r="EA83" s="247"/>
    </row>
    <row r="84" spans="1:131" s="248" customFormat="1" ht="26.25" customHeight="1" x14ac:dyDescent="0.15">
      <c r="A84" s="262">
        <v>17</v>
      </c>
      <c r="B84" s="957"/>
      <c r="C84" s="958"/>
      <c r="D84" s="958"/>
      <c r="E84" s="958"/>
      <c r="F84" s="958"/>
      <c r="G84" s="958"/>
      <c r="H84" s="958"/>
      <c r="I84" s="958"/>
      <c r="J84" s="958"/>
      <c r="K84" s="958"/>
      <c r="L84" s="958"/>
      <c r="M84" s="958"/>
      <c r="N84" s="958"/>
      <c r="O84" s="958"/>
      <c r="P84" s="959"/>
      <c r="Q84" s="960"/>
      <c r="R84" s="915"/>
      <c r="S84" s="915"/>
      <c r="T84" s="915"/>
      <c r="U84" s="915"/>
      <c r="V84" s="915"/>
      <c r="W84" s="915"/>
      <c r="X84" s="915"/>
      <c r="Y84" s="915"/>
      <c r="Z84" s="915"/>
      <c r="AA84" s="915"/>
      <c r="AB84" s="915"/>
      <c r="AC84" s="915"/>
      <c r="AD84" s="915"/>
      <c r="AE84" s="915"/>
      <c r="AF84" s="915"/>
      <c r="AG84" s="915"/>
      <c r="AH84" s="915"/>
      <c r="AI84" s="915"/>
      <c r="AJ84" s="915"/>
      <c r="AK84" s="915"/>
      <c r="AL84" s="915"/>
      <c r="AM84" s="915"/>
      <c r="AN84" s="915"/>
      <c r="AO84" s="915"/>
      <c r="AP84" s="915"/>
      <c r="AQ84" s="915"/>
      <c r="AR84" s="915"/>
      <c r="AS84" s="915"/>
      <c r="AT84" s="915"/>
      <c r="AU84" s="915"/>
      <c r="AV84" s="915"/>
      <c r="AW84" s="915"/>
      <c r="AX84" s="915"/>
      <c r="AY84" s="915"/>
      <c r="AZ84" s="961"/>
      <c r="BA84" s="961"/>
      <c r="BB84" s="961"/>
      <c r="BC84" s="961"/>
      <c r="BD84" s="962"/>
      <c r="BE84" s="266"/>
      <c r="BF84" s="266"/>
      <c r="BG84" s="266"/>
      <c r="BH84" s="266"/>
      <c r="BI84" s="266"/>
      <c r="BJ84" s="266"/>
      <c r="BK84" s="266"/>
      <c r="BL84" s="266"/>
      <c r="BM84" s="266"/>
      <c r="BN84" s="266"/>
      <c r="BO84" s="266"/>
      <c r="BP84" s="266"/>
      <c r="BQ84" s="263">
        <v>78</v>
      </c>
      <c r="BR84" s="268"/>
      <c r="BS84" s="947"/>
      <c r="BT84" s="948"/>
      <c r="BU84" s="948"/>
      <c r="BV84" s="948"/>
      <c r="BW84" s="948"/>
      <c r="BX84" s="948"/>
      <c r="BY84" s="948"/>
      <c r="BZ84" s="948"/>
      <c r="CA84" s="948"/>
      <c r="CB84" s="948"/>
      <c r="CC84" s="948"/>
      <c r="CD84" s="948"/>
      <c r="CE84" s="948"/>
      <c r="CF84" s="948"/>
      <c r="CG84" s="949"/>
      <c r="CH84" s="944"/>
      <c r="CI84" s="945"/>
      <c r="CJ84" s="945"/>
      <c r="CK84" s="945"/>
      <c r="CL84" s="946"/>
      <c r="CM84" s="944"/>
      <c r="CN84" s="945"/>
      <c r="CO84" s="945"/>
      <c r="CP84" s="945"/>
      <c r="CQ84" s="946"/>
      <c r="CR84" s="944"/>
      <c r="CS84" s="945"/>
      <c r="CT84" s="945"/>
      <c r="CU84" s="945"/>
      <c r="CV84" s="946"/>
      <c r="CW84" s="944"/>
      <c r="CX84" s="945"/>
      <c r="CY84" s="945"/>
      <c r="CZ84" s="945"/>
      <c r="DA84" s="946"/>
      <c r="DB84" s="944"/>
      <c r="DC84" s="945"/>
      <c r="DD84" s="945"/>
      <c r="DE84" s="945"/>
      <c r="DF84" s="946"/>
      <c r="DG84" s="944"/>
      <c r="DH84" s="945"/>
      <c r="DI84" s="945"/>
      <c r="DJ84" s="945"/>
      <c r="DK84" s="946"/>
      <c r="DL84" s="944"/>
      <c r="DM84" s="945"/>
      <c r="DN84" s="945"/>
      <c r="DO84" s="945"/>
      <c r="DP84" s="946"/>
      <c r="DQ84" s="944"/>
      <c r="DR84" s="945"/>
      <c r="DS84" s="945"/>
      <c r="DT84" s="945"/>
      <c r="DU84" s="946"/>
      <c r="DV84" s="941"/>
      <c r="DW84" s="942"/>
      <c r="DX84" s="942"/>
      <c r="DY84" s="942"/>
      <c r="DZ84" s="943"/>
      <c r="EA84" s="247"/>
    </row>
    <row r="85" spans="1:131" s="248" customFormat="1" ht="26.25" customHeight="1" x14ac:dyDescent="0.15">
      <c r="A85" s="262">
        <v>18</v>
      </c>
      <c r="B85" s="957"/>
      <c r="C85" s="958"/>
      <c r="D85" s="958"/>
      <c r="E85" s="958"/>
      <c r="F85" s="958"/>
      <c r="G85" s="958"/>
      <c r="H85" s="958"/>
      <c r="I85" s="958"/>
      <c r="J85" s="958"/>
      <c r="K85" s="958"/>
      <c r="L85" s="958"/>
      <c r="M85" s="958"/>
      <c r="N85" s="958"/>
      <c r="O85" s="958"/>
      <c r="P85" s="959"/>
      <c r="Q85" s="960"/>
      <c r="R85" s="915"/>
      <c r="S85" s="915"/>
      <c r="T85" s="915"/>
      <c r="U85" s="915"/>
      <c r="V85" s="915"/>
      <c r="W85" s="915"/>
      <c r="X85" s="915"/>
      <c r="Y85" s="915"/>
      <c r="Z85" s="915"/>
      <c r="AA85" s="915"/>
      <c r="AB85" s="915"/>
      <c r="AC85" s="915"/>
      <c r="AD85" s="915"/>
      <c r="AE85" s="915"/>
      <c r="AF85" s="915"/>
      <c r="AG85" s="915"/>
      <c r="AH85" s="915"/>
      <c r="AI85" s="915"/>
      <c r="AJ85" s="915"/>
      <c r="AK85" s="915"/>
      <c r="AL85" s="915"/>
      <c r="AM85" s="915"/>
      <c r="AN85" s="915"/>
      <c r="AO85" s="915"/>
      <c r="AP85" s="915"/>
      <c r="AQ85" s="915"/>
      <c r="AR85" s="915"/>
      <c r="AS85" s="915"/>
      <c r="AT85" s="915"/>
      <c r="AU85" s="915"/>
      <c r="AV85" s="915"/>
      <c r="AW85" s="915"/>
      <c r="AX85" s="915"/>
      <c r="AY85" s="915"/>
      <c r="AZ85" s="961"/>
      <c r="BA85" s="961"/>
      <c r="BB85" s="961"/>
      <c r="BC85" s="961"/>
      <c r="BD85" s="962"/>
      <c r="BE85" s="266"/>
      <c r="BF85" s="266"/>
      <c r="BG85" s="266"/>
      <c r="BH85" s="266"/>
      <c r="BI85" s="266"/>
      <c r="BJ85" s="266"/>
      <c r="BK85" s="266"/>
      <c r="BL85" s="266"/>
      <c r="BM85" s="266"/>
      <c r="BN85" s="266"/>
      <c r="BO85" s="266"/>
      <c r="BP85" s="266"/>
      <c r="BQ85" s="263">
        <v>79</v>
      </c>
      <c r="BR85" s="268"/>
      <c r="BS85" s="947"/>
      <c r="BT85" s="948"/>
      <c r="BU85" s="948"/>
      <c r="BV85" s="948"/>
      <c r="BW85" s="948"/>
      <c r="BX85" s="948"/>
      <c r="BY85" s="948"/>
      <c r="BZ85" s="948"/>
      <c r="CA85" s="948"/>
      <c r="CB85" s="948"/>
      <c r="CC85" s="948"/>
      <c r="CD85" s="948"/>
      <c r="CE85" s="948"/>
      <c r="CF85" s="948"/>
      <c r="CG85" s="949"/>
      <c r="CH85" s="944"/>
      <c r="CI85" s="945"/>
      <c r="CJ85" s="945"/>
      <c r="CK85" s="945"/>
      <c r="CL85" s="946"/>
      <c r="CM85" s="944"/>
      <c r="CN85" s="945"/>
      <c r="CO85" s="945"/>
      <c r="CP85" s="945"/>
      <c r="CQ85" s="946"/>
      <c r="CR85" s="944"/>
      <c r="CS85" s="945"/>
      <c r="CT85" s="945"/>
      <c r="CU85" s="945"/>
      <c r="CV85" s="946"/>
      <c r="CW85" s="944"/>
      <c r="CX85" s="945"/>
      <c r="CY85" s="945"/>
      <c r="CZ85" s="945"/>
      <c r="DA85" s="946"/>
      <c r="DB85" s="944"/>
      <c r="DC85" s="945"/>
      <c r="DD85" s="945"/>
      <c r="DE85" s="945"/>
      <c r="DF85" s="946"/>
      <c r="DG85" s="944"/>
      <c r="DH85" s="945"/>
      <c r="DI85" s="945"/>
      <c r="DJ85" s="945"/>
      <c r="DK85" s="946"/>
      <c r="DL85" s="944"/>
      <c r="DM85" s="945"/>
      <c r="DN85" s="945"/>
      <c r="DO85" s="945"/>
      <c r="DP85" s="946"/>
      <c r="DQ85" s="944"/>
      <c r="DR85" s="945"/>
      <c r="DS85" s="945"/>
      <c r="DT85" s="945"/>
      <c r="DU85" s="946"/>
      <c r="DV85" s="941"/>
      <c r="DW85" s="942"/>
      <c r="DX85" s="942"/>
      <c r="DY85" s="942"/>
      <c r="DZ85" s="943"/>
      <c r="EA85" s="247"/>
    </row>
    <row r="86" spans="1:131" s="248" customFormat="1" ht="26.25" customHeight="1" x14ac:dyDescent="0.15">
      <c r="A86" s="262">
        <v>19</v>
      </c>
      <c r="B86" s="957"/>
      <c r="C86" s="958"/>
      <c r="D86" s="958"/>
      <c r="E86" s="958"/>
      <c r="F86" s="958"/>
      <c r="G86" s="958"/>
      <c r="H86" s="958"/>
      <c r="I86" s="958"/>
      <c r="J86" s="958"/>
      <c r="K86" s="958"/>
      <c r="L86" s="958"/>
      <c r="M86" s="958"/>
      <c r="N86" s="958"/>
      <c r="O86" s="958"/>
      <c r="P86" s="959"/>
      <c r="Q86" s="960"/>
      <c r="R86" s="915"/>
      <c r="S86" s="915"/>
      <c r="T86" s="915"/>
      <c r="U86" s="915"/>
      <c r="V86" s="915"/>
      <c r="W86" s="915"/>
      <c r="X86" s="915"/>
      <c r="Y86" s="915"/>
      <c r="Z86" s="915"/>
      <c r="AA86" s="915"/>
      <c r="AB86" s="915"/>
      <c r="AC86" s="915"/>
      <c r="AD86" s="915"/>
      <c r="AE86" s="915"/>
      <c r="AF86" s="915"/>
      <c r="AG86" s="915"/>
      <c r="AH86" s="915"/>
      <c r="AI86" s="915"/>
      <c r="AJ86" s="915"/>
      <c r="AK86" s="915"/>
      <c r="AL86" s="915"/>
      <c r="AM86" s="915"/>
      <c r="AN86" s="915"/>
      <c r="AO86" s="915"/>
      <c r="AP86" s="915"/>
      <c r="AQ86" s="915"/>
      <c r="AR86" s="915"/>
      <c r="AS86" s="915"/>
      <c r="AT86" s="915"/>
      <c r="AU86" s="915"/>
      <c r="AV86" s="915"/>
      <c r="AW86" s="915"/>
      <c r="AX86" s="915"/>
      <c r="AY86" s="915"/>
      <c r="AZ86" s="961"/>
      <c r="BA86" s="961"/>
      <c r="BB86" s="961"/>
      <c r="BC86" s="961"/>
      <c r="BD86" s="962"/>
      <c r="BE86" s="266"/>
      <c r="BF86" s="266"/>
      <c r="BG86" s="266"/>
      <c r="BH86" s="266"/>
      <c r="BI86" s="266"/>
      <c r="BJ86" s="266"/>
      <c r="BK86" s="266"/>
      <c r="BL86" s="266"/>
      <c r="BM86" s="266"/>
      <c r="BN86" s="266"/>
      <c r="BO86" s="266"/>
      <c r="BP86" s="266"/>
      <c r="BQ86" s="263">
        <v>80</v>
      </c>
      <c r="BR86" s="268"/>
      <c r="BS86" s="947"/>
      <c r="BT86" s="948"/>
      <c r="BU86" s="948"/>
      <c r="BV86" s="948"/>
      <c r="BW86" s="948"/>
      <c r="BX86" s="948"/>
      <c r="BY86" s="948"/>
      <c r="BZ86" s="948"/>
      <c r="CA86" s="948"/>
      <c r="CB86" s="948"/>
      <c r="CC86" s="948"/>
      <c r="CD86" s="948"/>
      <c r="CE86" s="948"/>
      <c r="CF86" s="948"/>
      <c r="CG86" s="949"/>
      <c r="CH86" s="944"/>
      <c r="CI86" s="945"/>
      <c r="CJ86" s="945"/>
      <c r="CK86" s="945"/>
      <c r="CL86" s="946"/>
      <c r="CM86" s="944"/>
      <c r="CN86" s="945"/>
      <c r="CO86" s="945"/>
      <c r="CP86" s="945"/>
      <c r="CQ86" s="946"/>
      <c r="CR86" s="944"/>
      <c r="CS86" s="945"/>
      <c r="CT86" s="945"/>
      <c r="CU86" s="945"/>
      <c r="CV86" s="946"/>
      <c r="CW86" s="944"/>
      <c r="CX86" s="945"/>
      <c r="CY86" s="945"/>
      <c r="CZ86" s="945"/>
      <c r="DA86" s="946"/>
      <c r="DB86" s="944"/>
      <c r="DC86" s="945"/>
      <c r="DD86" s="945"/>
      <c r="DE86" s="945"/>
      <c r="DF86" s="946"/>
      <c r="DG86" s="944"/>
      <c r="DH86" s="945"/>
      <c r="DI86" s="945"/>
      <c r="DJ86" s="945"/>
      <c r="DK86" s="946"/>
      <c r="DL86" s="944"/>
      <c r="DM86" s="945"/>
      <c r="DN86" s="945"/>
      <c r="DO86" s="945"/>
      <c r="DP86" s="946"/>
      <c r="DQ86" s="944"/>
      <c r="DR86" s="945"/>
      <c r="DS86" s="945"/>
      <c r="DT86" s="945"/>
      <c r="DU86" s="946"/>
      <c r="DV86" s="941"/>
      <c r="DW86" s="942"/>
      <c r="DX86" s="942"/>
      <c r="DY86" s="942"/>
      <c r="DZ86" s="943"/>
      <c r="EA86" s="247"/>
    </row>
    <row r="87" spans="1:131" s="248" customFormat="1" ht="26.25" customHeight="1" x14ac:dyDescent="0.15">
      <c r="A87" s="270">
        <v>20</v>
      </c>
      <c r="B87" s="966"/>
      <c r="C87" s="967"/>
      <c r="D87" s="967"/>
      <c r="E87" s="967"/>
      <c r="F87" s="967"/>
      <c r="G87" s="967"/>
      <c r="H87" s="967"/>
      <c r="I87" s="967"/>
      <c r="J87" s="967"/>
      <c r="K87" s="967"/>
      <c r="L87" s="967"/>
      <c r="M87" s="967"/>
      <c r="N87" s="967"/>
      <c r="O87" s="967"/>
      <c r="P87" s="968"/>
      <c r="Q87" s="969"/>
      <c r="R87" s="970"/>
      <c r="S87" s="970"/>
      <c r="T87" s="970"/>
      <c r="U87" s="970"/>
      <c r="V87" s="970"/>
      <c r="W87" s="970"/>
      <c r="X87" s="970"/>
      <c r="Y87" s="970"/>
      <c r="Z87" s="970"/>
      <c r="AA87" s="970"/>
      <c r="AB87" s="970"/>
      <c r="AC87" s="970"/>
      <c r="AD87" s="970"/>
      <c r="AE87" s="970"/>
      <c r="AF87" s="970"/>
      <c r="AG87" s="970"/>
      <c r="AH87" s="970"/>
      <c r="AI87" s="970"/>
      <c r="AJ87" s="970"/>
      <c r="AK87" s="970"/>
      <c r="AL87" s="970"/>
      <c r="AM87" s="970"/>
      <c r="AN87" s="970"/>
      <c r="AO87" s="970"/>
      <c r="AP87" s="970"/>
      <c r="AQ87" s="970"/>
      <c r="AR87" s="970"/>
      <c r="AS87" s="970"/>
      <c r="AT87" s="970"/>
      <c r="AU87" s="970"/>
      <c r="AV87" s="970"/>
      <c r="AW87" s="970"/>
      <c r="AX87" s="970"/>
      <c r="AY87" s="970"/>
      <c r="AZ87" s="971"/>
      <c r="BA87" s="971"/>
      <c r="BB87" s="971"/>
      <c r="BC87" s="971"/>
      <c r="BD87" s="972"/>
      <c r="BE87" s="266"/>
      <c r="BF87" s="266"/>
      <c r="BG87" s="266"/>
      <c r="BH87" s="266"/>
      <c r="BI87" s="266"/>
      <c r="BJ87" s="266"/>
      <c r="BK87" s="266"/>
      <c r="BL87" s="266"/>
      <c r="BM87" s="266"/>
      <c r="BN87" s="266"/>
      <c r="BO87" s="266"/>
      <c r="BP87" s="266"/>
      <c r="BQ87" s="263">
        <v>81</v>
      </c>
      <c r="BR87" s="268"/>
      <c r="BS87" s="947"/>
      <c r="BT87" s="948"/>
      <c r="BU87" s="948"/>
      <c r="BV87" s="948"/>
      <c r="BW87" s="948"/>
      <c r="BX87" s="948"/>
      <c r="BY87" s="948"/>
      <c r="BZ87" s="948"/>
      <c r="CA87" s="948"/>
      <c r="CB87" s="948"/>
      <c r="CC87" s="948"/>
      <c r="CD87" s="948"/>
      <c r="CE87" s="948"/>
      <c r="CF87" s="948"/>
      <c r="CG87" s="949"/>
      <c r="CH87" s="944"/>
      <c r="CI87" s="945"/>
      <c r="CJ87" s="945"/>
      <c r="CK87" s="945"/>
      <c r="CL87" s="946"/>
      <c r="CM87" s="944"/>
      <c r="CN87" s="945"/>
      <c r="CO87" s="945"/>
      <c r="CP87" s="945"/>
      <c r="CQ87" s="946"/>
      <c r="CR87" s="944"/>
      <c r="CS87" s="945"/>
      <c r="CT87" s="945"/>
      <c r="CU87" s="945"/>
      <c r="CV87" s="946"/>
      <c r="CW87" s="944"/>
      <c r="CX87" s="945"/>
      <c r="CY87" s="945"/>
      <c r="CZ87" s="945"/>
      <c r="DA87" s="946"/>
      <c r="DB87" s="944"/>
      <c r="DC87" s="945"/>
      <c r="DD87" s="945"/>
      <c r="DE87" s="945"/>
      <c r="DF87" s="946"/>
      <c r="DG87" s="944"/>
      <c r="DH87" s="945"/>
      <c r="DI87" s="945"/>
      <c r="DJ87" s="945"/>
      <c r="DK87" s="946"/>
      <c r="DL87" s="944"/>
      <c r="DM87" s="945"/>
      <c r="DN87" s="945"/>
      <c r="DO87" s="945"/>
      <c r="DP87" s="946"/>
      <c r="DQ87" s="944"/>
      <c r="DR87" s="945"/>
      <c r="DS87" s="945"/>
      <c r="DT87" s="945"/>
      <c r="DU87" s="946"/>
      <c r="DV87" s="941"/>
      <c r="DW87" s="942"/>
      <c r="DX87" s="942"/>
      <c r="DY87" s="942"/>
      <c r="DZ87" s="943"/>
      <c r="EA87" s="247"/>
    </row>
    <row r="88" spans="1:131" s="248" customFormat="1" ht="26.25" customHeight="1" thickBot="1" x14ac:dyDescent="0.2">
      <c r="A88" s="265" t="s">
        <v>387</v>
      </c>
      <c r="B88" s="874" t="s">
        <v>418</v>
      </c>
      <c r="C88" s="875"/>
      <c r="D88" s="875"/>
      <c r="E88" s="875"/>
      <c r="F88" s="875"/>
      <c r="G88" s="875"/>
      <c r="H88" s="875"/>
      <c r="I88" s="875"/>
      <c r="J88" s="875"/>
      <c r="K88" s="875"/>
      <c r="L88" s="875"/>
      <c r="M88" s="875"/>
      <c r="N88" s="875"/>
      <c r="O88" s="875"/>
      <c r="P88" s="876"/>
      <c r="Q88" s="922"/>
      <c r="R88" s="923"/>
      <c r="S88" s="923"/>
      <c r="T88" s="923"/>
      <c r="U88" s="923"/>
      <c r="V88" s="923"/>
      <c r="W88" s="923"/>
      <c r="X88" s="923"/>
      <c r="Y88" s="923"/>
      <c r="Z88" s="923"/>
      <c r="AA88" s="923"/>
      <c r="AB88" s="923"/>
      <c r="AC88" s="923"/>
      <c r="AD88" s="923"/>
      <c r="AE88" s="923"/>
      <c r="AF88" s="926">
        <v>25343</v>
      </c>
      <c r="AG88" s="926"/>
      <c r="AH88" s="926"/>
      <c r="AI88" s="926"/>
      <c r="AJ88" s="926"/>
      <c r="AK88" s="923"/>
      <c r="AL88" s="923"/>
      <c r="AM88" s="923"/>
      <c r="AN88" s="923"/>
      <c r="AO88" s="923"/>
      <c r="AP88" s="926">
        <v>3241</v>
      </c>
      <c r="AQ88" s="926"/>
      <c r="AR88" s="926"/>
      <c r="AS88" s="926"/>
      <c r="AT88" s="926"/>
      <c r="AU88" s="926">
        <v>224</v>
      </c>
      <c r="AV88" s="926"/>
      <c r="AW88" s="926"/>
      <c r="AX88" s="926"/>
      <c r="AY88" s="926"/>
      <c r="AZ88" s="931"/>
      <c r="BA88" s="931"/>
      <c r="BB88" s="931"/>
      <c r="BC88" s="931"/>
      <c r="BD88" s="932"/>
      <c r="BE88" s="266"/>
      <c r="BF88" s="266"/>
      <c r="BG88" s="266"/>
      <c r="BH88" s="266"/>
      <c r="BI88" s="266"/>
      <c r="BJ88" s="266"/>
      <c r="BK88" s="266"/>
      <c r="BL88" s="266"/>
      <c r="BM88" s="266"/>
      <c r="BN88" s="266"/>
      <c r="BO88" s="266"/>
      <c r="BP88" s="266"/>
      <c r="BQ88" s="263">
        <v>82</v>
      </c>
      <c r="BR88" s="268"/>
      <c r="BS88" s="947"/>
      <c r="BT88" s="948"/>
      <c r="BU88" s="948"/>
      <c r="BV88" s="948"/>
      <c r="BW88" s="948"/>
      <c r="BX88" s="948"/>
      <c r="BY88" s="948"/>
      <c r="BZ88" s="948"/>
      <c r="CA88" s="948"/>
      <c r="CB88" s="948"/>
      <c r="CC88" s="948"/>
      <c r="CD88" s="948"/>
      <c r="CE88" s="948"/>
      <c r="CF88" s="948"/>
      <c r="CG88" s="949"/>
      <c r="CH88" s="944"/>
      <c r="CI88" s="945"/>
      <c r="CJ88" s="945"/>
      <c r="CK88" s="945"/>
      <c r="CL88" s="946"/>
      <c r="CM88" s="944"/>
      <c r="CN88" s="945"/>
      <c r="CO88" s="945"/>
      <c r="CP88" s="945"/>
      <c r="CQ88" s="946"/>
      <c r="CR88" s="944"/>
      <c r="CS88" s="945"/>
      <c r="CT88" s="945"/>
      <c r="CU88" s="945"/>
      <c r="CV88" s="946"/>
      <c r="CW88" s="944"/>
      <c r="CX88" s="945"/>
      <c r="CY88" s="945"/>
      <c r="CZ88" s="945"/>
      <c r="DA88" s="946"/>
      <c r="DB88" s="944"/>
      <c r="DC88" s="945"/>
      <c r="DD88" s="945"/>
      <c r="DE88" s="945"/>
      <c r="DF88" s="946"/>
      <c r="DG88" s="944"/>
      <c r="DH88" s="945"/>
      <c r="DI88" s="945"/>
      <c r="DJ88" s="945"/>
      <c r="DK88" s="946"/>
      <c r="DL88" s="944"/>
      <c r="DM88" s="945"/>
      <c r="DN88" s="945"/>
      <c r="DO88" s="945"/>
      <c r="DP88" s="946"/>
      <c r="DQ88" s="944"/>
      <c r="DR88" s="945"/>
      <c r="DS88" s="945"/>
      <c r="DT88" s="945"/>
      <c r="DU88" s="946"/>
      <c r="DV88" s="941"/>
      <c r="DW88" s="942"/>
      <c r="DX88" s="942"/>
      <c r="DY88" s="942"/>
      <c r="DZ88" s="943"/>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947"/>
      <c r="BT89" s="948"/>
      <c r="BU89" s="948"/>
      <c r="BV89" s="948"/>
      <c r="BW89" s="948"/>
      <c r="BX89" s="948"/>
      <c r="BY89" s="948"/>
      <c r="BZ89" s="948"/>
      <c r="CA89" s="948"/>
      <c r="CB89" s="948"/>
      <c r="CC89" s="948"/>
      <c r="CD89" s="948"/>
      <c r="CE89" s="948"/>
      <c r="CF89" s="948"/>
      <c r="CG89" s="949"/>
      <c r="CH89" s="944"/>
      <c r="CI89" s="945"/>
      <c r="CJ89" s="945"/>
      <c r="CK89" s="945"/>
      <c r="CL89" s="946"/>
      <c r="CM89" s="944"/>
      <c r="CN89" s="945"/>
      <c r="CO89" s="945"/>
      <c r="CP89" s="945"/>
      <c r="CQ89" s="946"/>
      <c r="CR89" s="944"/>
      <c r="CS89" s="945"/>
      <c r="CT89" s="945"/>
      <c r="CU89" s="945"/>
      <c r="CV89" s="946"/>
      <c r="CW89" s="944"/>
      <c r="CX89" s="945"/>
      <c r="CY89" s="945"/>
      <c r="CZ89" s="945"/>
      <c r="DA89" s="946"/>
      <c r="DB89" s="944"/>
      <c r="DC89" s="945"/>
      <c r="DD89" s="945"/>
      <c r="DE89" s="945"/>
      <c r="DF89" s="946"/>
      <c r="DG89" s="944"/>
      <c r="DH89" s="945"/>
      <c r="DI89" s="945"/>
      <c r="DJ89" s="945"/>
      <c r="DK89" s="946"/>
      <c r="DL89" s="944"/>
      <c r="DM89" s="945"/>
      <c r="DN89" s="945"/>
      <c r="DO89" s="945"/>
      <c r="DP89" s="946"/>
      <c r="DQ89" s="944"/>
      <c r="DR89" s="945"/>
      <c r="DS89" s="945"/>
      <c r="DT89" s="945"/>
      <c r="DU89" s="946"/>
      <c r="DV89" s="941"/>
      <c r="DW89" s="942"/>
      <c r="DX89" s="942"/>
      <c r="DY89" s="942"/>
      <c r="DZ89" s="943"/>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947"/>
      <c r="BT90" s="948"/>
      <c r="BU90" s="948"/>
      <c r="BV90" s="948"/>
      <c r="BW90" s="948"/>
      <c r="BX90" s="948"/>
      <c r="BY90" s="948"/>
      <c r="BZ90" s="948"/>
      <c r="CA90" s="948"/>
      <c r="CB90" s="948"/>
      <c r="CC90" s="948"/>
      <c r="CD90" s="948"/>
      <c r="CE90" s="948"/>
      <c r="CF90" s="948"/>
      <c r="CG90" s="949"/>
      <c r="CH90" s="944"/>
      <c r="CI90" s="945"/>
      <c r="CJ90" s="945"/>
      <c r="CK90" s="945"/>
      <c r="CL90" s="946"/>
      <c r="CM90" s="944"/>
      <c r="CN90" s="945"/>
      <c r="CO90" s="945"/>
      <c r="CP90" s="945"/>
      <c r="CQ90" s="946"/>
      <c r="CR90" s="944"/>
      <c r="CS90" s="945"/>
      <c r="CT90" s="945"/>
      <c r="CU90" s="945"/>
      <c r="CV90" s="946"/>
      <c r="CW90" s="944"/>
      <c r="CX90" s="945"/>
      <c r="CY90" s="945"/>
      <c r="CZ90" s="945"/>
      <c r="DA90" s="946"/>
      <c r="DB90" s="944"/>
      <c r="DC90" s="945"/>
      <c r="DD90" s="945"/>
      <c r="DE90" s="945"/>
      <c r="DF90" s="946"/>
      <c r="DG90" s="944"/>
      <c r="DH90" s="945"/>
      <c r="DI90" s="945"/>
      <c r="DJ90" s="945"/>
      <c r="DK90" s="946"/>
      <c r="DL90" s="944"/>
      <c r="DM90" s="945"/>
      <c r="DN90" s="945"/>
      <c r="DO90" s="945"/>
      <c r="DP90" s="946"/>
      <c r="DQ90" s="944"/>
      <c r="DR90" s="945"/>
      <c r="DS90" s="945"/>
      <c r="DT90" s="945"/>
      <c r="DU90" s="946"/>
      <c r="DV90" s="941"/>
      <c r="DW90" s="942"/>
      <c r="DX90" s="942"/>
      <c r="DY90" s="942"/>
      <c r="DZ90" s="943"/>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947"/>
      <c r="BT91" s="948"/>
      <c r="BU91" s="948"/>
      <c r="BV91" s="948"/>
      <c r="BW91" s="948"/>
      <c r="BX91" s="948"/>
      <c r="BY91" s="948"/>
      <c r="BZ91" s="948"/>
      <c r="CA91" s="948"/>
      <c r="CB91" s="948"/>
      <c r="CC91" s="948"/>
      <c r="CD91" s="948"/>
      <c r="CE91" s="948"/>
      <c r="CF91" s="948"/>
      <c r="CG91" s="949"/>
      <c r="CH91" s="944"/>
      <c r="CI91" s="945"/>
      <c r="CJ91" s="945"/>
      <c r="CK91" s="945"/>
      <c r="CL91" s="946"/>
      <c r="CM91" s="944"/>
      <c r="CN91" s="945"/>
      <c r="CO91" s="945"/>
      <c r="CP91" s="945"/>
      <c r="CQ91" s="946"/>
      <c r="CR91" s="944"/>
      <c r="CS91" s="945"/>
      <c r="CT91" s="945"/>
      <c r="CU91" s="945"/>
      <c r="CV91" s="946"/>
      <c r="CW91" s="944"/>
      <c r="CX91" s="945"/>
      <c r="CY91" s="945"/>
      <c r="CZ91" s="945"/>
      <c r="DA91" s="946"/>
      <c r="DB91" s="944"/>
      <c r="DC91" s="945"/>
      <c r="DD91" s="945"/>
      <c r="DE91" s="945"/>
      <c r="DF91" s="946"/>
      <c r="DG91" s="944"/>
      <c r="DH91" s="945"/>
      <c r="DI91" s="945"/>
      <c r="DJ91" s="945"/>
      <c r="DK91" s="946"/>
      <c r="DL91" s="944"/>
      <c r="DM91" s="945"/>
      <c r="DN91" s="945"/>
      <c r="DO91" s="945"/>
      <c r="DP91" s="946"/>
      <c r="DQ91" s="944"/>
      <c r="DR91" s="945"/>
      <c r="DS91" s="945"/>
      <c r="DT91" s="945"/>
      <c r="DU91" s="946"/>
      <c r="DV91" s="941"/>
      <c r="DW91" s="942"/>
      <c r="DX91" s="942"/>
      <c r="DY91" s="942"/>
      <c r="DZ91" s="943"/>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947"/>
      <c r="BT92" s="948"/>
      <c r="BU92" s="948"/>
      <c r="BV92" s="948"/>
      <c r="BW92" s="948"/>
      <c r="BX92" s="948"/>
      <c r="BY92" s="948"/>
      <c r="BZ92" s="948"/>
      <c r="CA92" s="948"/>
      <c r="CB92" s="948"/>
      <c r="CC92" s="948"/>
      <c r="CD92" s="948"/>
      <c r="CE92" s="948"/>
      <c r="CF92" s="948"/>
      <c r="CG92" s="949"/>
      <c r="CH92" s="944"/>
      <c r="CI92" s="945"/>
      <c r="CJ92" s="945"/>
      <c r="CK92" s="945"/>
      <c r="CL92" s="946"/>
      <c r="CM92" s="944"/>
      <c r="CN92" s="945"/>
      <c r="CO92" s="945"/>
      <c r="CP92" s="945"/>
      <c r="CQ92" s="946"/>
      <c r="CR92" s="944"/>
      <c r="CS92" s="945"/>
      <c r="CT92" s="945"/>
      <c r="CU92" s="945"/>
      <c r="CV92" s="946"/>
      <c r="CW92" s="944"/>
      <c r="CX92" s="945"/>
      <c r="CY92" s="945"/>
      <c r="CZ92" s="945"/>
      <c r="DA92" s="946"/>
      <c r="DB92" s="944"/>
      <c r="DC92" s="945"/>
      <c r="DD92" s="945"/>
      <c r="DE92" s="945"/>
      <c r="DF92" s="946"/>
      <c r="DG92" s="944"/>
      <c r="DH92" s="945"/>
      <c r="DI92" s="945"/>
      <c r="DJ92" s="945"/>
      <c r="DK92" s="946"/>
      <c r="DL92" s="944"/>
      <c r="DM92" s="945"/>
      <c r="DN92" s="945"/>
      <c r="DO92" s="945"/>
      <c r="DP92" s="946"/>
      <c r="DQ92" s="944"/>
      <c r="DR92" s="945"/>
      <c r="DS92" s="945"/>
      <c r="DT92" s="945"/>
      <c r="DU92" s="946"/>
      <c r="DV92" s="941"/>
      <c r="DW92" s="942"/>
      <c r="DX92" s="942"/>
      <c r="DY92" s="942"/>
      <c r="DZ92" s="943"/>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947"/>
      <c r="BT93" s="948"/>
      <c r="BU93" s="948"/>
      <c r="BV93" s="948"/>
      <c r="BW93" s="948"/>
      <c r="BX93" s="948"/>
      <c r="BY93" s="948"/>
      <c r="BZ93" s="948"/>
      <c r="CA93" s="948"/>
      <c r="CB93" s="948"/>
      <c r="CC93" s="948"/>
      <c r="CD93" s="948"/>
      <c r="CE93" s="948"/>
      <c r="CF93" s="948"/>
      <c r="CG93" s="949"/>
      <c r="CH93" s="944"/>
      <c r="CI93" s="945"/>
      <c r="CJ93" s="945"/>
      <c r="CK93" s="945"/>
      <c r="CL93" s="946"/>
      <c r="CM93" s="944"/>
      <c r="CN93" s="945"/>
      <c r="CO93" s="945"/>
      <c r="CP93" s="945"/>
      <c r="CQ93" s="946"/>
      <c r="CR93" s="944"/>
      <c r="CS93" s="945"/>
      <c r="CT93" s="945"/>
      <c r="CU93" s="945"/>
      <c r="CV93" s="946"/>
      <c r="CW93" s="944"/>
      <c r="CX93" s="945"/>
      <c r="CY93" s="945"/>
      <c r="CZ93" s="945"/>
      <c r="DA93" s="946"/>
      <c r="DB93" s="944"/>
      <c r="DC93" s="945"/>
      <c r="DD93" s="945"/>
      <c r="DE93" s="945"/>
      <c r="DF93" s="946"/>
      <c r="DG93" s="944"/>
      <c r="DH93" s="945"/>
      <c r="DI93" s="945"/>
      <c r="DJ93" s="945"/>
      <c r="DK93" s="946"/>
      <c r="DL93" s="944"/>
      <c r="DM93" s="945"/>
      <c r="DN93" s="945"/>
      <c r="DO93" s="945"/>
      <c r="DP93" s="946"/>
      <c r="DQ93" s="944"/>
      <c r="DR93" s="945"/>
      <c r="DS93" s="945"/>
      <c r="DT93" s="945"/>
      <c r="DU93" s="946"/>
      <c r="DV93" s="941"/>
      <c r="DW93" s="942"/>
      <c r="DX93" s="942"/>
      <c r="DY93" s="942"/>
      <c r="DZ93" s="943"/>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947"/>
      <c r="BT94" s="948"/>
      <c r="BU94" s="948"/>
      <c r="BV94" s="948"/>
      <c r="BW94" s="948"/>
      <c r="BX94" s="948"/>
      <c r="BY94" s="948"/>
      <c r="BZ94" s="948"/>
      <c r="CA94" s="948"/>
      <c r="CB94" s="948"/>
      <c r="CC94" s="948"/>
      <c r="CD94" s="948"/>
      <c r="CE94" s="948"/>
      <c r="CF94" s="948"/>
      <c r="CG94" s="949"/>
      <c r="CH94" s="944"/>
      <c r="CI94" s="945"/>
      <c r="CJ94" s="945"/>
      <c r="CK94" s="945"/>
      <c r="CL94" s="946"/>
      <c r="CM94" s="944"/>
      <c r="CN94" s="945"/>
      <c r="CO94" s="945"/>
      <c r="CP94" s="945"/>
      <c r="CQ94" s="946"/>
      <c r="CR94" s="944"/>
      <c r="CS94" s="945"/>
      <c r="CT94" s="945"/>
      <c r="CU94" s="945"/>
      <c r="CV94" s="946"/>
      <c r="CW94" s="944"/>
      <c r="CX94" s="945"/>
      <c r="CY94" s="945"/>
      <c r="CZ94" s="945"/>
      <c r="DA94" s="946"/>
      <c r="DB94" s="944"/>
      <c r="DC94" s="945"/>
      <c r="DD94" s="945"/>
      <c r="DE94" s="945"/>
      <c r="DF94" s="946"/>
      <c r="DG94" s="944"/>
      <c r="DH94" s="945"/>
      <c r="DI94" s="945"/>
      <c r="DJ94" s="945"/>
      <c r="DK94" s="946"/>
      <c r="DL94" s="944"/>
      <c r="DM94" s="945"/>
      <c r="DN94" s="945"/>
      <c r="DO94" s="945"/>
      <c r="DP94" s="946"/>
      <c r="DQ94" s="944"/>
      <c r="DR94" s="945"/>
      <c r="DS94" s="945"/>
      <c r="DT94" s="945"/>
      <c r="DU94" s="946"/>
      <c r="DV94" s="941"/>
      <c r="DW94" s="942"/>
      <c r="DX94" s="942"/>
      <c r="DY94" s="942"/>
      <c r="DZ94" s="943"/>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947"/>
      <c r="BT95" s="948"/>
      <c r="BU95" s="948"/>
      <c r="BV95" s="948"/>
      <c r="BW95" s="948"/>
      <c r="BX95" s="948"/>
      <c r="BY95" s="948"/>
      <c r="BZ95" s="948"/>
      <c r="CA95" s="948"/>
      <c r="CB95" s="948"/>
      <c r="CC95" s="948"/>
      <c r="CD95" s="948"/>
      <c r="CE95" s="948"/>
      <c r="CF95" s="948"/>
      <c r="CG95" s="949"/>
      <c r="CH95" s="944"/>
      <c r="CI95" s="945"/>
      <c r="CJ95" s="945"/>
      <c r="CK95" s="945"/>
      <c r="CL95" s="946"/>
      <c r="CM95" s="944"/>
      <c r="CN95" s="945"/>
      <c r="CO95" s="945"/>
      <c r="CP95" s="945"/>
      <c r="CQ95" s="946"/>
      <c r="CR95" s="944"/>
      <c r="CS95" s="945"/>
      <c r="CT95" s="945"/>
      <c r="CU95" s="945"/>
      <c r="CV95" s="946"/>
      <c r="CW95" s="944"/>
      <c r="CX95" s="945"/>
      <c r="CY95" s="945"/>
      <c r="CZ95" s="945"/>
      <c r="DA95" s="946"/>
      <c r="DB95" s="944"/>
      <c r="DC95" s="945"/>
      <c r="DD95" s="945"/>
      <c r="DE95" s="945"/>
      <c r="DF95" s="946"/>
      <c r="DG95" s="944"/>
      <c r="DH95" s="945"/>
      <c r="DI95" s="945"/>
      <c r="DJ95" s="945"/>
      <c r="DK95" s="946"/>
      <c r="DL95" s="944"/>
      <c r="DM95" s="945"/>
      <c r="DN95" s="945"/>
      <c r="DO95" s="945"/>
      <c r="DP95" s="946"/>
      <c r="DQ95" s="944"/>
      <c r="DR95" s="945"/>
      <c r="DS95" s="945"/>
      <c r="DT95" s="945"/>
      <c r="DU95" s="946"/>
      <c r="DV95" s="941"/>
      <c r="DW95" s="942"/>
      <c r="DX95" s="942"/>
      <c r="DY95" s="942"/>
      <c r="DZ95" s="943"/>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947"/>
      <c r="BT96" s="948"/>
      <c r="BU96" s="948"/>
      <c r="BV96" s="948"/>
      <c r="BW96" s="948"/>
      <c r="BX96" s="948"/>
      <c r="BY96" s="948"/>
      <c r="BZ96" s="948"/>
      <c r="CA96" s="948"/>
      <c r="CB96" s="948"/>
      <c r="CC96" s="948"/>
      <c r="CD96" s="948"/>
      <c r="CE96" s="948"/>
      <c r="CF96" s="948"/>
      <c r="CG96" s="949"/>
      <c r="CH96" s="944"/>
      <c r="CI96" s="945"/>
      <c r="CJ96" s="945"/>
      <c r="CK96" s="945"/>
      <c r="CL96" s="946"/>
      <c r="CM96" s="944"/>
      <c r="CN96" s="945"/>
      <c r="CO96" s="945"/>
      <c r="CP96" s="945"/>
      <c r="CQ96" s="946"/>
      <c r="CR96" s="944"/>
      <c r="CS96" s="945"/>
      <c r="CT96" s="945"/>
      <c r="CU96" s="945"/>
      <c r="CV96" s="946"/>
      <c r="CW96" s="944"/>
      <c r="CX96" s="945"/>
      <c r="CY96" s="945"/>
      <c r="CZ96" s="945"/>
      <c r="DA96" s="946"/>
      <c r="DB96" s="944"/>
      <c r="DC96" s="945"/>
      <c r="DD96" s="945"/>
      <c r="DE96" s="945"/>
      <c r="DF96" s="946"/>
      <c r="DG96" s="944"/>
      <c r="DH96" s="945"/>
      <c r="DI96" s="945"/>
      <c r="DJ96" s="945"/>
      <c r="DK96" s="946"/>
      <c r="DL96" s="944"/>
      <c r="DM96" s="945"/>
      <c r="DN96" s="945"/>
      <c r="DO96" s="945"/>
      <c r="DP96" s="946"/>
      <c r="DQ96" s="944"/>
      <c r="DR96" s="945"/>
      <c r="DS96" s="945"/>
      <c r="DT96" s="945"/>
      <c r="DU96" s="946"/>
      <c r="DV96" s="941"/>
      <c r="DW96" s="942"/>
      <c r="DX96" s="942"/>
      <c r="DY96" s="942"/>
      <c r="DZ96" s="943"/>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947"/>
      <c r="BT97" s="948"/>
      <c r="BU97" s="948"/>
      <c r="BV97" s="948"/>
      <c r="BW97" s="948"/>
      <c r="BX97" s="948"/>
      <c r="BY97" s="948"/>
      <c r="BZ97" s="948"/>
      <c r="CA97" s="948"/>
      <c r="CB97" s="948"/>
      <c r="CC97" s="948"/>
      <c r="CD97" s="948"/>
      <c r="CE97" s="948"/>
      <c r="CF97" s="948"/>
      <c r="CG97" s="949"/>
      <c r="CH97" s="944"/>
      <c r="CI97" s="945"/>
      <c r="CJ97" s="945"/>
      <c r="CK97" s="945"/>
      <c r="CL97" s="946"/>
      <c r="CM97" s="944"/>
      <c r="CN97" s="945"/>
      <c r="CO97" s="945"/>
      <c r="CP97" s="945"/>
      <c r="CQ97" s="946"/>
      <c r="CR97" s="944"/>
      <c r="CS97" s="945"/>
      <c r="CT97" s="945"/>
      <c r="CU97" s="945"/>
      <c r="CV97" s="946"/>
      <c r="CW97" s="944"/>
      <c r="CX97" s="945"/>
      <c r="CY97" s="945"/>
      <c r="CZ97" s="945"/>
      <c r="DA97" s="946"/>
      <c r="DB97" s="944"/>
      <c r="DC97" s="945"/>
      <c r="DD97" s="945"/>
      <c r="DE97" s="945"/>
      <c r="DF97" s="946"/>
      <c r="DG97" s="944"/>
      <c r="DH97" s="945"/>
      <c r="DI97" s="945"/>
      <c r="DJ97" s="945"/>
      <c r="DK97" s="946"/>
      <c r="DL97" s="944"/>
      <c r="DM97" s="945"/>
      <c r="DN97" s="945"/>
      <c r="DO97" s="945"/>
      <c r="DP97" s="946"/>
      <c r="DQ97" s="944"/>
      <c r="DR97" s="945"/>
      <c r="DS97" s="945"/>
      <c r="DT97" s="945"/>
      <c r="DU97" s="946"/>
      <c r="DV97" s="941"/>
      <c r="DW97" s="942"/>
      <c r="DX97" s="942"/>
      <c r="DY97" s="942"/>
      <c r="DZ97" s="943"/>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947"/>
      <c r="BT98" s="948"/>
      <c r="BU98" s="948"/>
      <c r="BV98" s="948"/>
      <c r="BW98" s="948"/>
      <c r="BX98" s="948"/>
      <c r="BY98" s="948"/>
      <c r="BZ98" s="948"/>
      <c r="CA98" s="948"/>
      <c r="CB98" s="948"/>
      <c r="CC98" s="948"/>
      <c r="CD98" s="948"/>
      <c r="CE98" s="948"/>
      <c r="CF98" s="948"/>
      <c r="CG98" s="949"/>
      <c r="CH98" s="944"/>
      <c r="CI98" s="945"/>
      <c r="CJ98" s="945"/>
      <c r="CK98" s="945"/>
      <c r="CL98" s="946"/>
      <c r="CM98" s="944"/>
      <c r="CN98" s="945"/>
      <c r="CO98" s="945"/>
      <c r="CP98" s="945"/>
      <c r="CQ98" s="946"/>
      <c r="CR98" s="944"/>
      <c r="CS98" s="945"/>
      <c r="CT98" s="945"/>
      <c r="CU98" s="945"/>
      <c r="CV98" s="946"/>
      <c r="CW98" s="944"/>
      <c r="CX98" s="945"/>
      <c r="CY98" s="945"/>
      <c r="CZ98" s="945"/>
      <c r="DA98" s="946"/>
      <c r="DB98" s="944"/>
      <c r="DC98" s="945"/>
      <c r="DD98" s="945"/>
      <c r="DE98" s="945"/>
      <c r="DF98" s="946"/>
      <c r="DG98" s="944"/>
      <c r="DH98" s="945"/>
      <c r="DI98" s="945"/>
      <c r="DJ98" s="945"/>
      <c r="DK98" s="946"/>
      <c r="DL98" s="944"/>
      <c r="DM98" s="945"/>
      <c r="DN98" s="945"/>
      <c r="DO98" s="945"/>
      <c r="DP98" s="946"/>
      <c r="DQ98" s="944"/>
      <c r="DR98" s="945"/>
      <c r="DS98" s="945"/>
      <c r="DT98" s="945"/>
      <c r="DU98" s="946"/>
      <c r="DV98" s="941"/>
      <c r="DW98" s="942"/>
      <c r="DX98" s="942"/>
      <c r="DY98" s="942"/>
      <c r="DZ98" s="943"/>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947"/>
      <c r="BT99" s="948"/>
      <c r="BU99" s="948"/>
      <c r="BV99" s="948"/>
      <c r="BW99" s="948"/>
      <c r="BX99" s="948"/>
      <c r="BY99" s="948"/>
      <c r="BZ99" s="948"/>
      <c r="CA99" s="948"/>
      <c r="CB99" s="948"/>
      <c r="CC99" s="948"/>
      <c r="CD99" s="948"/>
      <c r="CE99" s="948"/>
      <c r="CF99" s="948"/>
      <c r="CG99" s="949"/>
      <c r="CH99" s="944"/>
      <c r="CI99" s="945"/>
      <c r="CJ99" s="945"/>
      <c r="CK99" s="945"/>
      <c r="CL99" s="946"/>
      <c r="CM99" s="944"/>
      <c r="CN99" s="945"/>
      <c r="CO99" s="945"/>
      <c r="CP99" s="945"/>
      <c r="CQ99" s="946"/>
      <c r="CR99" s="944"/>
      <c r="CS99" s="945"/>
      <c r="CT99" s="945"/>
      <c r="CU99" s="945"/>
      <c r="CV99" s="946"/>
      <c r="CW99" s="944"/>
      <c r="CX99" s="945"/>
      <c r="CY99" s="945"/>
      <c r="CZ99" s="945"/>
      <c r="DA99" s="946"/>
      <c r="DB99" s="944"/>
      <c r="DC99" s="945"/>
      <c r="DD99" s="945"/>
      <c r="DE99" s="945"/>
      <c r="DF99" s="946"/>
      <c r="DG99" s="944"/>
      <c r="DH99" s="945"/>
      <c r="DI99" s="945"/>
      <c r="DJ99" s="945"/>
      <c r="DK99" s="946"/>
      <c r="DL99" s="944"/>
      <c r="DM99" s="945"/>
      <c r="DN99" s="945"/>
      <c r="DO99" s="945"/>
      <c r="DP99" s="946"/>
      <c r="DQ99" s="944"/>
      <c r="DR99" s="945"/>
      <c r="DS99" s="945"/>
      <c r="DT99" s="945"/>
      <c r="DU99" s="946"/>
      <c r="DV99" s="941"/>
      <c r="DW99" s="942"/>
      <c r="DX99" s="942"/>
      <c r="DY99" s="942"/>
      <c r="DZ99" s="943"/>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947"/>
      <c r="BT100" s="948"/>
      <c r="BU100" s="948"/>
      <c r="BV100" s="948"/>
      <c r="BW100" s="948"/>
      <c r="BX100" s="948"/>
      <c r="BY100" s="948"/>
      <c r="BZ100" s="948"/>
      <c r="CA100" s="948"/>
      <c r="CB100" s="948"/>
      <c r="CC100" s="948"/>
      <c r="CD100" s="948"/>
      <c r="CE100" s="948"/>
      <c r="CF100" s="948"/>
      <c r="CG100" s="949"/>
      <c r="CH100" s="944"/>
      <c r="CI100" s="945"/>
      <c r="CJ100" s="945"/>
      <c r="CK100" s="945"/>
      <c r="CL100" s="946"/>
      <c r="CM100" s="944"/>
      <c r="CN100" s="945"/>
      <c r="CO100" s="945"/>
      <c r="CP100" s="945"/>
      <c r="CQ100" s="946"/>
      <c r="CR100" s="944"/>
      <c r="CS100" s="945"/>
      <c r="CT100" s="945"/>
      <c r="CU100" s="945"/>
      <c r="CV100" s="946"/>
      <c r="CW100" s="944"/>
      <c r="CX100" s="945"/>
      <c r="CY100" s="945"/>
      <c r="CZ100" s="945"/>
      <c r="DA100" s="946"/>
      <c r="DB100" s="944"/>
      <c r="DC100" s="945"/>
      <c r="DD100" s="945"/>
      <c r="DE100" s="945"/>
      <c r="DF100" s="946"/>
      <c r="DG100" s="944"/>
      <c r="DH100" s="945"/>
      <c r="DI100" s="945"/>
      <c r="DJ100" s="945"/>
      <c r="DK100" s="946"/>
      <c r="DL100" s="944"/>
      <c r="DM100" s="945"/>
      <c r="DN100" s="945"/>
      <c r="DO100" s="945"/>
      <c r="DP100" s="946"/>
      <c r="DQ100" s="944"/>
      <c r="DR100" s="945"/>
      <c r="DS100" s="945"/>
      <c r="DT100" s="945"/>
      <c r="DU100" s="946"/>
      <c r="DV100" s="941"/>
      <c r="DW100" s="942"/>
      <c r="DX100" s="942"/>
      <c r="DY100" s="942"/>
      <c r="DZ100" s="943"/>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947"/>
      <c r="BT101" s="948"/>
      <c r="BU101" s="948"/>
      <c r="BV101" s="948"/>
      <c r="BW101" s="948"/>
      <c r="BX101" s="948"/>
      <c r="BY101" s="948"/>
      <c r="BZ101" s="948"/>
      <c r="CA101" s="948"/>
      <c r="CB101" s="948"/>
      <c r="CC101" s="948"/>
      <c r="CD101" s="948"/>
      <c r="CE101" s="948"/>
      <c r="CF101" s="948"/>
      <c r="CG101" s="949"/>
      <c r="CH101" s="944"/>
      <c r="CI101" s="945"/>
      <c r="CJ101" s="945"/>
      <c r="CK101" s="945"/>
      <c r="CL101" s="946"/>
      <c r="CM101" s="944"/>
      <c r="CN101" s="945"/>
      <c r="CO101" s="945"/>
      <c r="CP101" s="945"/>
      <c r="CQ101" s="946"/>
      <c r="CR101" s="944"/>
      <c r="CS101" s="945"/>
      <c r="CT101" s="945"/>
      <c r="CU101" s="945"/>
      <c r="CV101" s="946"/>
      <c r="CW101" s="944"/>
      <c r="CX101" s="945"/>
      <c r="CY101" s="945"/>
      <c r="CZ101" s="945"/>
      <c r="DA101" s="946"/>
      <c r="DB101" s="944"/>
      <c r="DC101" s="945"/>
      <c r="DD101" s="945"/>
      <c r="DE101" s="945"/>
      <c r="DF101" s="946"/>
      <c r="DG101" s="944"/>
      <c r="DH101" s="945"/>
      <c r="DI101" s="945"/>
      <c r="DJ101" s="945"/>
      <c r="DK101" s="946"/>
      <c r="DL101" s="944"/>
      <c r="DM101" s="945"/>
      <c r="DN101" s="945"/>
      <c r="DO101" s="945"/>
      <c r="DP101" s="946"/>
      <c r="DQ101" s="944"/>
      <c r="DR101" s="945"/>
      <c r="DS101" s="945"/>
      <c r="DT101" s="945"/>
      <c r="DU101" s="946"/>
      <c r="DV101" s="941"/>
      <c r="DW101" s="942"/>
      <c r="DX101" s="942"/>
      <c r="DY101" s="942"/>
      <c r="DZ101" s="943"/>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387</v>
      </c>
      <c r="BR102" s="874" t="s">
        <v>419</v>
      </c>
      <c r="BS102" s="875"/>
      <c r="BT102" s="875"/>
      <c r="BU102" s="875"/>
      <c r="BV102" s="875"/>
      <c r="BW102" s="875"/>
      <c r="BX102" s="875"/>
      <c r="BY102" s="875"/>
      <c r="BZ102" s="875"/>
      <c r="CA102" s="875"/>
      <c r="CB102" s="875"/>
      <c r="CC102" s="875"/>
      <c r="CD102" s="875"/>
      <c r="CE102" s="875"/>
      <c r="CF102" s="875"/>
      <c r="CG102" s="876"/>
      <c r="CH102" s="973"/>
      <c r="CI102" s="974"/>
      <c r="CJ102" s="974"/>
      <c r="CK102" s="974"/>
      <c r="CL102" s="975"/>
      <c r="CM102" s="973"/>
      <c r="CN102" s="974"/>
      <c r="CO102" s="974"/>
      <c r="CP102" s="974"/>
      <c r="CQ102" s="975"/>
      <c r="CR102" s="976">
        <v>6</v>
      </c>
      <c r="CS102" s="934"/>
      <c r="CT102" s="934"/>
      <c r="CU102" s="934"/>
      <c r="CV102" s="977"/>
      <c r="CW102" s="976"/>
      <c r="CX102" s="934"/>
      <c r="CY102" s="934"/>
      <c r="CZ102" s="934"/>
      <c r="DA102" s="977"/>
      <c r="DB102" s="976">
        <v>518</v>
      </c>
      <c r="DC102" s="934"/>
      <c r="DD102" s="934"/>
      <c r="DE102" s="934"/>
      <c r="DF102" s="977"/>
      <c r="DG102" s="976"/>
      <c r="DH102" s="934"/>
      <c r="DI102" s="934"/>
      <c r="DJ102" s="934"/>
      <c r="DK102" s="977"/>
      <c r="DL102" s="976"/>
      <c r="DM102" s="934"/>
      <c r="DN102" s="934"/>
      <c r="DO102" s="934"/>
      <c r="DP102" s="977"/>
      <c r="DQ102" s="976"/>
      <c r="DR102" s="934"/>
      <c r="DS102" s="934"/>
      <c r="DT102" s="934"/>
      <c r="DU102" s="977"/>
      <c r="DV102" s="1000"/>
      <c r="DW102" s="1001"/>
      <c r="DX102" s="1001"/>
      <c r="DY102" s="1001"/>
      <c r="DZ102" s="1002"/>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03" t="s">
        <v>420</v>
      </c>
      <c r="BR103" s="1003"/>
      <c r="BS103" s="1003"/>
      <c r="BT103" s="1003"/>
      <c r="BU103" s="1003"/>
      <c r="BV103" s="1003"/>
      <c r="BW103" s="1003"/>
      <c r="BX103" s="1003"/>
      <c r="BY103" s="1003"/>
      <c r="BZ103" s="1003"/>
      <c r="CA103" s="1003"/>
      <c r="CB103" s="1003"/>
      <c r="CC103" s="1003"/>
      <c r="CD103" s="1003"/>
      <c r="CE103" s="1003"/>
      <c r="CF103" s="1003"/>
      <c r="CG103" s="1003"/>
      <c r="CH103" s="1003"/>
      <c r="CI103" s="1003"/>
      <c r="CJ103" s="1003"/>
      <c r="CK103" s="1003"/>
      <c r="CL103" s="1003"/>
      <c r="CM103" s="1003"/>
      <c r="CN103" s="1003"/>
      <c r="CO103" s="1003"/>
      <c r="CP103" s="1003"/>
      <c r="CQ103" s="1003"/>
      <c r="CR103" s="1003"/>
      <c r="CS103" s="1003"/>
      <c r="CT103" s="1003"/>
      <c r="CU103" s="1003"/>
      <c r="CV103" s="1003"/>
      <c r="CW103" s="1003"/>
      <c r="CX103" s="1003"/>
      <c r="CY103" s="1003"/>
      <c r="CZ103" s="1003"/>
      <c r="DA103" s="1003"/>
      <c r="DB103" s="1003"/>
      <c r="DC103" s="1003"/>
      <c r="DD103" s="1003"/>
      <c r="DE103" s="1003"/>
      <c r="DF103" s="1003"/>
      <c r="DG103" s="1003"/>
      <c r="DH103" s="1003"/>
      <c r="DI103" s="1003"/>
      <c r="DJ103" s="1003"/>
      <c r="DK103" s="1003"/>
      <c r="DL103" s="1003"/>
      <c r="DM103" s="1003"/>
      <c r="DN103" s="1003"/>
      <c r="DO103" s="1003"/>
      <c r="DP103" s="1003"/>
      <c r="DQ103" s="1003"/>
      <c r="DR103" s="1003"/>
      <c r="DS103" s="1003"/>
      <c r="DT103" s="1003"/>
      <c r="DU103" s="1003"/>
      <c r="DV103" s="1003"/>
      <c r="DW103" s="1003"/>
      <c r="DX103" s="1003"/>
      <c r="DY103" s="1003"/>
      <c r="DZ103" s="1003"/>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04" t="s">
        <v>421</v>
      </c>
      <c r="BR104" s="1004"/>
      <c r="BS104" s="1004"/>
      <c r="BT104" s="1004"/>
      <c r="BU104" s="1004"/>
      <c r="BV104" s="1004"/>
      <c r="BW104" s="1004"/>
      <c r="BX104" s="1004"/>
      <c r="BY104" s="1004"/>
      <c r="BZ104" s="1004"/>
      <c r="CA104" s="1004"/>
      <c r="CB104" s="1004"/>
      <c r="CC104" s="1004"/>
      <c r="CD104" s="1004"/>
      <c r="CE104" s="1004"/>
      <c r="CF104" s="1004"/>
      <c r="CG104" s="1004"/>
      <c r="CH104" s="1004"/>
      <c r="CI104" s="1004"/>
      <c r="CJ104" s="1004"/>
      <c r="CK104" s="1004"/>
      <c r="CL104" s="1004"/>
      <c r="CM104" s="1004"/>
      <c r="CN104" s="1004"/>
      <c r="CO104" s="1004"/>
      <c r="CP104" s="1004"/>
      <c r="CQ104" s="1004"/>
      <c r="CR104" s="1004"/>
      <c r="CS104" s="1004"/>
      <c r="CT104" s="1004"/>
      <c r="CU104" s="1004"/>
      <c r="CV104" s="1004"/>
      <c r="CW104" s="1004"/>
      <c r="CX104" s="1004"/>
      <c r="CY104" s="1004"/>
      <c r="CZ104" s="1004"/>
      <c r="DA104" s="1004"/>
      <c r="DB104" s="1004"/>
      <c r="DC104" s="1004"/>
      <c r="DD104" s="1004"/>
      <c r="DE104" s="1004"/>
      <c r="DF104" s="1004"/>
      <c r="DG104" s="1004"/>
      <c r="DH104" s="1004"/>
      <c r="DI104" s="1004"/>
      <c r="DJ104" s="1004"/>
      <c r="DK104" s="1004"/>
      <c r="DL104" s="1004"/>
      <c r="DM104" s="1004"/>
      <c r="DN104" s="1004"/>
      <c r="DO104" s="1004"/>
      <c r="DP104" s="1004"/>
      <c r="DQ104" s="1004"/>
      <c r="DR104" s="1004"/>
      <c r="DS104" s="1004"/>
      <c r="DT104" s="1004"/>
      <c r="DU104" s="1004"/>
      <c r="DV104" s="1004"/>
      <c r="DW104" s="1004"/>
      <c r="DX104" s="1004"/>
      <c r="DY104" s="1004"/>
      <c r="DZ104" s="1004"/>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422</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423</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1005" t="s">
        <v>424</v>
      </c>
      <c r="B108" s="1006"/>
      <c r="C108" s="1006"/>
      <c r="D108" s="1006"/>
      <c r="E108" s="1006"/>
      <c r="F108" s="1006"/>
      <c r="G108" s="1006"/>
      <c r="H108" s="1006"/>
      <c r="I108" s="1006"/>
      <c r="J108" s="1006"/>
      <c r="K108" s="1006"/>
      <c r="L108" s="1006"/>
      <c r="M108" s="1006"/>
      <c r="N108" s="1006"/>
      <c r="O108" s="1006"/>
      <c r="P108" s="1006"/>
      <c r="Q108" s="1006"/>
      <c r="R108" s="1006"/>
      <c r="S108" s="1006"/>
      <c r="T108" s="1006"/>
      <c r="U108" s="1006"/>
      <c r="V108" s="1006"/>
      <c r="W108" s="1006"/>
      <c r="X108" s="1006"/>
      <c r="Y108" s="1006"/>
      <c r="Z108" s="1006"/>
      <c r="AA108" s="1006"/>
      <c r="AB108" s="1006"/>
      <c r="AC108" s="1006"/>
      <c r="AD108" s="1006"/>
      <c r="AE108" s="1006"/>
      <c r="AF108" s="1006"/>
      <c r="AG108" s="1006"/>
      <c r="AH108" s="1006"/>
      <c r="AI108" s="1006"/>
      <c r="AJ108" s="1006"/>
      <c r="AK108" s="1006"/>
      <c r="AL108" s="1006"/>
      <c r="AM108" s="1006"/>
      <c r="AN108" s="1006"/>
      <c r="AO108" s="1006"/>
      <c r="AP108" s="1006"/>
      <c r="AQ108" s="1006"/>
      <c r="AR108" s="1006"/>
      <c r="AS108" s="1006"/>
      <c r="AT108" s="1007"/>
      <c r="AU108" s="1005" t="s">
        <v>425</v>
      </c>
      <c r="AV108" s="1006"/>
      <c r="AW108" s="1006"/>
      <c r="AX108" s="1006"/>
      <c r="AY108" s="1006"/>
      <c r="AZ108" s="1006"/>
      <c r="BA108" s="1006"/>
      <c r="BB108" s="1006"/>
      <c r="BC108" s="1006"/>
      <c r="BD108" s="1006"/>
      <c r="BE108" s="1006"/>
      <c r="BF108" s="1006"/>
      <c r="BG108" s="1006"/>
      <c r="BH108" s="1006"/>
      <c r="BI108" s="1006"/>
      <c r="BJ108" s="1006"/>
      <c r="BK108" s="1006"/>
      <c r="BL108" s="1006"/>
      <c r="BM108" s="1006"/>
      <c r="BN108" s="1006"/>
      <c r="BO108" s="1006"/>
      <c r="BP108" s="1006"/>
      <c r="BQ108" s="1006"/>
      <c r="BR108" s="1006"/>
      <c r="BS108" s="1006"/>
      <c r="BT108" s="1006"/>
      <c r="BU108" s="1006"/>
      <c r="BV108" s="1006"/>
      <c r="BW108" s="1006"/>
      <c r="BX108" s="1006"/>
      <c r="BY108" s="1006"/>
      <c r="BZ108" s="1006"/>
      <c r="CA108" s="1006"/>
      <c r="CB108" s="1006"/>
      <c r="CC108" s="1006"/>
      <c r="CD108" s="1006"/>
      <c r="CE108" s="1006"/>
      <c r="CF108" s="1006"/>
      <c r="CG108" s="1006"/>
      <c r="CH108" s="1006"/>
      <c r="CI108" s="1006"/>
      <c r="CJ108" s="1006"/>
      <c r="CK108" s="1006"/>
      <c r="CL108" s="1006"/>
      <c r="CM108" s="1006"/>
      <c r="CN108" s="1006"/>
      <c r="CO108" s="1006"/>
      <c r="CP108" s="1006"/>
      <c r="CQ108" s="1006"/>
      <c r="CR108" s="1006"/>
      <c r="CS108" s="1006"/>
      <c r="CT108" s="1006"/>
      <c r="CU108" s="1006"/>
      <c r="CV108" s="1006"/>
      <c r="CW108" s="1006"/>
      <c r="CX108" s="1006"/>
      <c r="CY108" s="1006"/>
      <c r="CZ108" s="1006"/>
      <c r="DA108" s="1006"/>
      <c r="DB108" s="1006"/>
      <c r="DC108" s="1006"/>
      <c r="DD108" s="1006"/>
      <c r="DE108" s="1006"/>
      <c r="DF108" s="1006"/>
      <c r="DG108" s="1006"/>
      <c r="DH108" s="1006"/>
      <c r="DI108" s="1006"/>
      <c r="DJ108" s="1006"/>
      <c r="DK108" s="1006"/>
      <c r="DL108" s="1006"/>
      <c r="DM108" s="1006"/>
      <c r="DN108" s="1006"/>
      <c r="DO108" s="1006"/>
      <c r="DP108" s="1006"/>
      <c r="DQ108" s="1006"/>
      <c r="DR108" s="1006"/>
      <c r="DS108" s="1006"/>
      <c r="DT108" s="1006"/>
      <c r="DU108" s="1006"/>
      <c r="DV108" s="1006"/>
      <c r="DW108" s="1006"/>
      <c r="DX108" s="1006"/>
      <c r="DY108" s="1006"/>
      <c r="DZ108" s="1007"/>
    </row>
    <row r="109" spans="1:131" s="247" customFormat="1" ht="26.25" customHeight="1" x14ac:dyDescent="0.15">
      <c r="A109" s="998" t="s">
        <v>426</v>
      </c>
      <c r="B109" s="979"/>
      <c r="C109" s="979"/>
      <c r="D109" s="979"/>
      <c r="E109" s="979"/>
      <c r="F109" s="979"/>
      <c r="G109" s="979"/>
      <c r="H109" s="979"/>
      <c r="I109" s="979"/>
      <c r="J109" s="979"/>
      <c r="K109" s="979"/>
      <c r="L109" s="979"/>
      <c r="M109" s="979"/>
      <c r="N109" s="979"/>
      <c r="O109" s="979"/>
      <c r="P109" s="979"/>
      <c r="Q109" s="979"/>
      <c r="R109" s="979"/>
      <c r="S109" s="979"/>
      <c r="T109" s="979"/>
      <c r="U109" s="979"/>
      <c r="V109" s="979"/>
      <c r="W109" s="979"/>
      <c r="X109" s="979"/>
      <c r="Y109" s="979"/>
      <c r="Z109" s="980"/>
      <c r="AA109" s="978" t="s">
        <v>427</v>
      </c>
      <c r="AB109" s="979"/>
      <c r="AC109" s="979"/>
      <c r="AD109" s="979"/>
      <c r="AE109" s="980"/>
      <c r="AF109" s="978" t="s">
        <v>305</v>
      </c>
      <c r="AG109" s="979"/>
      <c r="AH109" s="979"/>
      <c r="AI109" s="979"/>
      <c r="AJ109" s="980"/>
      <c r="AK109" s="978" t="s">
        <v>304</v>
      </c>
      <c r="AL109" s="979"/>
      <c r="AM109" s="979"/>
      <c r="AN109" s="979"/>
      <c r="AO109" s="980"/>
      <c r="AP109" s="978" t="s">
        <v>428</v>
      </c>
      <c r="AQ109" s="979"/>
      <c r="AR109" s="979"/>
      <c r="AS109" s="979"/>
      <c r="AT109" s="981"/>
      <c r="AU109" s="998" t="s">
        <v>426</v>
      </c>
      <c r="AV109" s="979"/>
      <c r="AW109" s="979"/>
      <c r="AX109" s="979"/>
      <c r="AY109" s="979"/>
      <c r="AZ109" s="979"/>
      <c r="BA109" s="979"/>
      <c r="BB109" s="979"/>
      <c r="BC109" s="979"/>
      <c r="BD109" s="979"/>
      <c r="BE109" s="979"/>
      <c r="BF109" s="979"/>
      <c r="BG109" s="979"/>
      <c r="BH109" s="979"/>
      <c r="BI109" s="979"/>
      <c r="BJ109" s="979"/>
      <c r="BK109" s="979"/>
      <c r="BL109" s="979"/>
      <c r="BM109" s="979"/>
      <c r="BN109" s="979"/>
      <c r="BO109" s="979"/>
      <c r="BP109" s="980"/>
      <c r="BQ109" s="978" t="s">
        <v>427</v>
      </c>
      <c r="BR109" s="979"/>
      <c r="BS109" s="979"/>
      <c r="BT109" s="979"/>
      <c r="BU109" s="980"/>
      <c r="BV109" s="978" t="s">
        <v>305</v>
      </c>
      <c r="BW109" s="979"/>
      <c r="BX109" s="979"/>
      <c r="BY109" s="979"/>
      <c r="BZ109" s="980"/>
      <c r="CA109" s="978" t="s">
        <v>304</v>
      </c>
      <c r="CB109" s="979"/>
      <c r="CC109" s="979"/>
      <c r="CD109" s="979"/>
      <c r="CE109" s="980"/>
      <c r="CF109" s="999" t="s">
        <v>428</v>
      </c>
      <c r="CG109" s="999"/>
      <c r="CH109" s="999"/>
      <c r="CI109" s="999"/>
      <c r="CJ109" s="999"/>
      <c r="CK109" s="978" t="s">
        <v>429</v>
      </c>
      <c r="CL109" s="979"/>
      <c r="CM109" s="979"/>
      <c r="CN109" s="979"/>
      <c r="CO109" s="979"/>
      <c r="CP109" s="979"/>
      <c r="CQ109" s="979"/>
      <c r="CR109" s="979"/>
      <c r="CS109" s="979"/>
      <c r="CT109" s="979"/>
      <c r="CU109" s="979"/>
      <c r="CV109" s="979"/>
      <c r="CW109" s="979"/>
      <c r="CX109" s="979"/>
      <c r="CY109" s="979"/>
      <c r="CZ109" s="979"/>
      <c r="DA109" s="979"/>
      <c r="DB109" s="979"/>
      <c r="DC109" s="979"/>
      <c r="DD109" s="979"/>
      <c r="DE109" s="979"/>
      <c r="DF109" s="980"/>
      <c r="DG109" s="978" t="s">
        <v>427</v>
      </c>
      <c r="DH109" s="979"/>
      <c r="DI109" s="979"/>
      <c r="DJ109" s="979"/>
      <c r="DK109" s="980"/>
      <c r="DL109" s="978" t="s">
        <v>305</v>
      </c>
      <c r="DM109" s="979"/>
      <c r="DN109" s="979"/>
      <c r="DO109" s="979"/>
      <c r="DP109" s="980"/>
      <c r="DQ109" s="978" t="s">
        <v>304</v>
      </c>
      <c r="DR109" s="979"/>
      <c r="DS109" s="979"/>
      <c r="DT109" s="979"/>
      <c r="DU109" s="980"/>
      <c r="DV109" s="978" t="s">
        <v>428</v>
      </c>
      <c r="DW109" s="979"/>
      <c r="DX109" s="979"/>
      <c r="DY109" s="979"/>
      <c r="DZ109" s="981"/>
    </row>
    <row r="110" spans="1:131" s="247" customFormat="1" ht="26.25" customHeight="1" x14ac:dyDescent="0.15">
      <c r="A110" s="982" t="s">
        <v>430</v>
      </c>
      <c r="B110" s="983"/>
      <c r="C110" s="983"/>
      <c r="D110" s="983"/>
      <c r="E110" s="983"/>
      <c r="F110" s="983"/>
      <c r="G110" s="983"/>
      <c r="H110" s="983"/>
      <c r="I110" s="983"/>
      <c r="J110" s="983"/>
      <c r="K110" s="983"/>
      <c r="L110" s="983"/>
      <c r="M110" s="983"/>
      <c r="N110" s="983"/>
      <c r="O110" s="983"/>
      <c r="P110" s="983"/>
      <c r="Q110" s="983"/>
      <c r="R110" s="983"/>
      <c r="S110" s="983"/>
      <c r="T110" s="983"/>
      <c r="U110" s="983"/>
      <c r="V110" s="983"/>
      <c r="W110" s="983"/>
      <c r="X110" s="983"/>
      <c r="Y110" s="983"/>
      <c r="Z110" s="984"/>
      <c r="AA110" s="985">
        <v>1189562</v>
      </c>
      <c r="AB110" s="986"/>
      <c r="AC110" s="986"/>
      <c r="AD110" s="986"/>
      <c r="AE110" s="987"/>
      <c r="AF110" s="988">
        <v>1104705</v>
      </c>
      <c r="AG110" s="986"/>
      <c r="AH110" s="986"/>
      <c r="AI110" s="986"/>
      <c r="AJ110" s="987"/>
      <c r="AK110" s="988">
        <v>1024001</v>
      </c>
      <c r="AL110" s="986"/>
      <c r="AM110" s="986"/>
      <c r="AN110" s="986"/>
      <c r="AO110" s="987"/>
      <c r="AP110" s="989">
        <v>6.1</v>
      </c>
      <c r="AQ110" s="990"/>
      <c r="AR110" s="990"/>
      <c r="AS110" s="990"/>
      <c r="AT110" s="991"/>
      <c r="AU110" s="992" t="s">
        <v>73</v>
      </c>
      <c r="AV110" s="993"/>
      <c r="AW110" s="993"/>
      <c r="AX110" s="993"/>
      <c r="AY110" s="993"/>
      <c r="AZ110" s="1034" t="s">
        <v>431</v>
      </c>
      <c r="BA110" s="983"/>
      <c r="BB110" s="983"/>
      <c r="BC110" s="983"/>
      <c r="BD110" s="983"/>
      <c r="BE110" s="983"/>
      <c r="BF110" s="983"/>
      <c r="BG110" s="983"/>
      <c r="BH110" s="983"/>
      <c r="BI110" s="983"/>
      <c r="BJ110" s="983"/>
      <c r="BK110" s="983"/>
      <c r="BL110" s="983"/>
      <c r="BM110" s="983"/>
      <c r="BN110" s="983"/>
      <c r="BO110" s="983"/>
      <c r="BP110" s="984"/>
      <c r="BQ110" s="1020">
        <v>7548250</v>
      </c>
      <c r="BR110" s="1021"/>
      <c r="BS110" s="1021"/>
      <c r="BT110" s="1021"/>
      <c r="BU110" s="1021"/>
      <c r="BV110" s="1021">
        <v>6745954</v>
      </c>
      <c r="BW110" s="1021"/>
      <c r="BX110" s="1021"/>
      <c r="BY110" s="1021"/>
      <c r="BZ110" s="1021"/>
      <c r="CA110" s="1021">
        <v>6165526</v>
      </c>
      <c r="CB110" s="1021"/>
      <c r="CC110" s="1021"/>
      <c r="CD110" s="1021"/>
      <c r="CE110" s="1021"/>
      <c r="CF110" s="1035">
        <v>36.5</v>
      </c>
      <c r="CG110" s="1036"/>
      <c r="CH110" s="1036"/>
      <c r="CI110" s="1036"/>
      <c r="CJ110" s="1036"/>
      <c r="CK110" s="1037" t="s">
        <v>432</v>
      </c>
      <c r="CL110" s="1038"/>
      <c r="CM110" s="1017" t="s">
        <v>433</v>
      </c>
      <c r="CN110" s="1018"/>
      <c r="CO110" s="1018"/>
      <c r="CP110" s="1018"/>
      <c r="CQ110" s="1018"/>
      <c r="CR110" s="1018"/>
      <c r="CS110" s="1018"/>
      <c r="CT110" s="1018"/>
      <c r="CU110" s="1018"/>
      <c r="CV110" s="1018"/>
      <c r="CW110" s="1018"/>
      <c r="CX110" s="1018"/>
      <c r="CY110" s="1018"/>
      <c r="CZ110" s="1018"/>
      <c r="DA110" s="1018"/>
      <c r="DB110" s="1018"/>
      <c r="DC110" s="1018"/>
      <c r="DD110" s="1018"/>
      <c r="DE110" s="1018"/>
      <c r="DF110" s="1019"/>
      <c r="DG110" s="1020" t="s">
        <v>434</v>
      </c>
      <c r="DH110" s="1021"/>
      <c r="DI110" s="1021"/>
      <c r="DJ110" s="1021"/>
      <c r="DK110" s="1021"/>
      <c r="DL110" s="1021" t="s">
        <v>435</v>
      </c>
      <c r="DM110" s="1021"/>
      <c r="DN110" s="1021"/>
      <c r="DO110" s="1021"/>
      <c r="DP110" s="1021"/>
      <c r="DQ110" s="1021" t="s">
        <v>436</v>
      </c>
      <c r="DR110" s="1021"/>
      <c r="DS110" s="1021"/>
      <c r="DT110" s="1021"/>
      <c r="DU110" s="1021"/>
      <c r="DV110" s="1022" t="s">
        <v>436</v>
      </c>
      <c r="DW110" s="1022"/>
      <c r="DX110" s="1022"/>
      <c r="DY110" s="1022"/>
      <c r="DZ110" s="1023"/>
    </row>
    <row r="111" spans="1:131" s="247" customFormat="1" ht="26.25" customHeight="1" x14ac:dyDescent="0.15">
      <c r="A111" s="1024" t="s">
        <v>437</v>
      </c>
      <c r="B111" s="1025"/>
      <c r="C111" s="1025"/>
      <c r="D111" s="1025"/>
      <c r="E111" s="1025"/>
      <c r="F111" s="1025"/>
      <c r="G111" s="1025"/>
      <c r="H111" s="1025"/>
      <c r="I111" s="1025"/>
      <c r="J111" s="1025"/>
      <c r="K111" s="1025"/>
      <c r="L111" s="1025"/>
      <c r="M111" s="1025"/>
      <c r="N111" s="1025"/>
      <c r="O111" s="1025"/>
      <c r="P111" s="1025"/>
      <c r="Q111" s="1025"/>
      <c r="R111" s="1025"/>
      <c r="S111" s="1025"/>
      <c r="T111" s="1025"/>
      <c r="U111" s="1025"/>
      <c r="V111" s="1025"/>
      <c r="W111" s="1025"/>
      <c r="X111" s="1025"/>
      <c r="Y111" s="1025"/>
      <c r="Z111" s="1026"/>
      <c r="AA111" s="1027" t="s">
        <v>438</v>
      </c>
      <c r="AB111" s="1028"/>
      <c r="AC111" s="1028"/>
      <c r="AD111" s="1028"/>
      <c r="AE111" s="1029"/>
      <c r="AF111" s="1030" t="s">
        <v>439</v>
      </c>
      <c r="AG111" s="1028"/>
      <c r="AH111" s="1028"/>
      <c r="AI111" s="1028"/>
      <c r="AJ111" s="1029"/>
      <c r="AK111" s="1030" t="s">
        <v>389</v>
      </c>
      <c r="AL111" s="1028"/>
      <c r="AM111" s="1028"/>
      <c r="AN111" s="1028"/>
      <c r="AO111" s="1029"/>
      <c r="AP111" s="1031" t="s">
        <v>440</v>
      </c>
      <c r="AQ111" s="1032"/>
      <c r="AR111" s="1032"/>
      <c r="AS111" s="1032"/>
      <c r="AT111" s="1033"/>
      <c r="AU111" s="994"/>
      <c r="AV111" s="995"/>
      <c r="AW111" s="995"/>
      <c r="AX111" s="995"/>
      <c r="AY111" s="995"/>
      <c r="AZ111" s="1043" t="s">
        <v>441</v>
      </c>
      <c r="BA111" s="1044"/>
      <c r="BB111" s="1044"/>
      <c r="BC111" s="1044"/>
      <c r="BD111" s="1044"/>
      <c r="BE111" s="1044"/>
      <c r="BF111" s="1044"/>
      <c r="BG111" s="1044"/>
      <c r="BH111" s="1044"/>
      <c r="BI111" s="1044"/>
      <c r="BJ111" s="1044"/>
      <c r="BK111" s="1044"/>
      <c r="BL111" s="1044"/>
      <c r="BM111" s="1044"/>
      <c r="BN111" s="1044"/>
      <c r="BO111" s="1044"/>
      <c r="BP111" s="1045"/>
      <c r="BQ111" s="1013">
        <v>1746453</v>
      </c>
      <c r="BR111" s="1014"/>
      <c r="BS111" s="1014"/>
      <c r="BT111" s="1014"/>
      <c r="BU111" s="1014"/>
      <c r="BV111" s="1014">
        <v>1687069</v>
      </c>
      <c r="BW111" s="1014"/>
      <c r="BX111" s="1014"/>
      <c r="BY111" s="1014"/>
      <c r="BZ111" s="1014"/>
      <c r="CA111" s="1014">
        <v>1395628</v>
      </c>
      <c r="CB111" s="1014"/>
      <c r="CC111" s="1014"/>
      <c r="CD111" s="1014"/>
      <c r="CE111" s="1014"/>
      <c r="CF111" s="1008">
        <v>8.3000000000000007</v>
      </c>
      <c r="CG111" s="1009"/>
      <c r="CH111" s="1009"/>
      <c r="CI111" s="1009"/>
      <c r="CJ111" s="1009"/>
      <c r="CK111" s="1039"/>
      <c r="CL111" s="1040"/>
      <c r="CM111" s="1010" t="s">
        <v>442</v>
      </c>
      <c r="CN111" s="1011"/>
      <c r="CO111" s="1011"/>
      <c r="CP111" s="1011"/>
      <c r="CQ111" s="1011"/>
      <c r="CR111" s="1011"/>
      <c r="CS111" s="1011"/>
      <c r="CT111" s="1011"/>
      <c r="CU111" s="1011"/>
      <c r="CV111" s="1011"/>
      <c r="CW111" s="1011"/>
      <c r="CX111" s="1011"/>
      <c r="CY111" s="1011"/>
      <c r="CZ111" s="1011"/>
      <c r="DA111" s="1011"/>
      <c r="DB111" s="1011"/>
      <c r="DC111" s="1011"/>
      <c r="DD111" s="1011"/>
      <c r="DE111" s="1011"/>
      <c r="DF111" s="1012"/>
      <c r="DG111" s="1013">
        <v>209860</v>
      </c>
      <c r="DH111" s="1014"/>
      <c r="DI111" s="1014"/>
      <c r="DJ111" s="1014"/>
      <c r="DK111" s="1014"/>
      <c r="DL111" s="1014">
        <v>153061</v>
      </c>
      <c r="DM111" s="1014"/>
      <c r="DN111" s="1014"/>
      <c r="DO111" s="1014"/>
      <c r="DP111" s="1014"/>
      <c r="DQ111" s="1014" t="s">
        <v>443</v>
      </c>
      <c r="DR111" s="1014"/>
      <c r="DS111" s="1014"/>
      <c r="DT111" s="1014"/>
      <c r="DU111" s="1014"/>
      <c r="DV111" s="1015" t="s">
        <v>225</v>
      </c>
      <c r="DW111" s="1015"/>
      <c r="DX111" s="1015"/>
      <c r="DY111" s="1015"/>
      <c r="DZ111" s="1016"/>
    </row>
    <row r="112" spans="1:131" s="247" customFormat="1" ht="26.25" customHeight="1" x14ac:dyDescent="0.15">
      <c r="A112" s="1046" t="s">
        <v>444</v>
      </c>
      <c r="B112" s="1047"/>
      <c r="C112" s="1044" t="s">
        <v>445</v>
      </c>
      <c r="D112" s="1044"/>
      <c r="E112" s="1044"/>
      <c r="F112" s="1044"/>
      <c r="G112" s="1044"/>
      <c r="H112" s="1044"/>
      <c r="I112" s="1044"/>
      <c r="J112" s="1044"/>
      <c r="K112" s="1044"/>
      <c r="L112" s="1044"/>
      <c r="M112" s="1044"/>
      <c r="N112" s="1044"/>
      <c r="O112" s="1044"/>
      <c r="P112" s="1044"/>
      <c r="Q112" s="1044"/>
      <c r="R112" s="1044"/>
      <c r="S112" s="1044"/>
      <c r="T112" s="1044"/>
      <c r="U112" s="1044"/>
      <c r="V112" s="1044"/>
      <c r="W112" s="1044"/>
      <c r="X112" s="1044"/>
      <c r="Y112" s="1044"/>
      <c r="Z112" s="1045"/>
      <c r="AA112" s="1052" t="s">
        <v>446</v>
      </c>
      <c r="AB112" s="1053"/>
      <c r="AC112" s="1053"/>
      <c r="AD112" s="1053"/>
      <c r="AE112" s="1054"/>
      <c r="AF112" s="1055" t="s">
        <v>436</v>
      </c>
      <c r="AG112" s="1053"/>
      <c r="AH112" s="1053"/>
      <c r="AI112" s="1053"/>
      <c r="AJ112" s="1054"/>
      <c r="AK112" s="1055" t="s">
        <v>436</v>
      </c>
      <c r="AL112" s="1053"/>
      <c r="AM112" s="1053"/>
      <c r="AN112" s="1053"/>
      <c r="AO112" s="1054"/>
      <c r="AP112" s="1056" t="s">
        <v>436</v>
      </c>
      <c r="AQ112" s="1057"/>
      <c r="AR112" s="1057"/>
      <c r="AS112" s="1057"/>
      <c r="AT112" s="1058"/>
      <c r="AU112" s="994"/>
      <c r="AV112" s="995"/>
      <c r="AW112" s="995"/>
      <c r="AX112" s="995"/>
      <c r="AY112" s="995"/>
      <c r="AZ112" s="1043" t="s">
        <v>447</v>
      </c>
      <c r="BA112" s="1044"/>
      <c r="BB112" s="1044"/>
      <c r="BC112" s="1044"/>
      <c r="BD112" s="1044"/>
      <c r="BE112" s="1044"/>
      <c r="BF112" s="1044"/>
      <c r="BG112" s="1044"/>
      <c r="BH112" s="1044"/>
      <c r="BI112" s="1044"/>
      <c r="BJ112" s="1044"/>
      <c r="BK112" s="1044"/>
      <c r="BL112" s="1044"/>
      <c r="BM112" s="1044"/>
      <c r="BN112" s="1044"/>
      <c r="BO112" s="1044"/>
      <c r="BP112" s="1045"/>
      <c r="BQ112" s="1013">
        <v>7188434</v>
      </c>
      <c r="BR112" s="1014"/>
      <c r="BS112" s="1014"/>
      <c r="BT112" s="1014"/>
      <c r="BU112" s="1014"/>
      <c r="BV112" s="1014">
        <v>1970735</v>
      </c>
      <c r="BW112" s="1014"/>
      <c r="BX112" s="1014"/>
      <c r="BY112" s="1014"/>
      <c r="BZ112" s="1014"/>
      <c r="CA112" s="1014">
        <v>6449272</v>
      </c>
      <c r="CB112" s="1014"/>
      <c r="CC112" s="1014"/>
      <c r="CD112" s="1014"/>
      <c r="CE112" s="1014"/>
      <c r="CF112" s="1008">
        <v>38.200000000000003</v>
      </c>
      <c r="CG112" s="1009"/>
      <c r="CH112" s="1009"/>
      <c r="CI112" s="1009"/>
      <c r="CJ112" s="1009"/>
      <c r="CK112" s="1039"/>
      <c r="CL112" s="1040"/>
      <c r="CM112" s="1010" t="s">
        <v>448</v>
      </c>
      <c r="CN112" s="1011"/>
      <c r="CO112" s="1011"/>
      <c r="CP112" s="1011"/>
      <c r="CQ112" s="1011"/>
      <c r="CR112" s="1011"/>
      <c r="CS112" s="1011"/>
      <c r="CT112" s="1011"/>
      <c r="CU112" s="1011"/>
      <c r="CV112" s="1011"/>
      <c r="CW112" s="1011"/>
      <c r="CX112" s="1011"/>
      <c r="CY112" s="1011"/>
      <c r="CZ112" s="1011"/>
      <c r="DA112" s="1011"/>
      <c r="DB112" s="1011"/>
      <c r="DC112" s="1011"/>
      <c r="DD112" s="1011"/>
      <c r="DE112" s="1011"/>
      <c r="DF112" s="1012"/>
      <c r="DG112" s="1013" t="s">
        <v>440</v>
      </c>
      <c r="DH112" s="1014"/>
      <c r="DI112" s="1014"/>
      <c r="DJ112" s="1014"/>
      <c r="DK112" s="1014"/>
      <c r="DL112" s="1014" t="s">
        <v>446</v>
      </c>
      <c r="DM112" s="1014"/>
      <c r="DN112" s="1014"/>
      <c r="DO112" s="1014"/>
      <c r="DP112" s="1014"/>
      <c r="DQ112" s="1014" t="s">
        <v>434</v>
      </c>
      <c r="DR112" s="1014"/>
      <c r="DS112" s="1014"/>
      <c r="DT112" s="1014"/>
      <c r="DU112" s="1014"/>
      <c r="DV112" s="1015" t="s">
        <v>449</v>
      </c>
      <c r="DW112" s="1015"/>
      <c r="DX112" s="1015"/>
      <c r="DY112" s="1015"/>
      <c r="DZ112" s="1016"/>
    </row>
    <row r="113" spans="1:130" s="247" customFormat="1" ht="26.25" customHeight="1" x14ac:dyDescent="0.15">
      <c r="A113" s="1048"/>
      <c r="B113" s="1049"/>
      <c r="C113" s="1044" t="s">
        <v>450</v>
      </c>
      <c r="D113" s="1044"/>
      <c r="E113" s="1044"/>
      <c r="F113" s="1044"/>
      <c r="G113" s="1044"/>
      <c r="H113" s="1044"/>
      <c r="I113" s="1044"/>
      <c r="J113" s="1044"/>
      <c r="K113" s="1044"/>
      <c r="L113" s="1044"/>
      <c r="M113" s="1044"/>
      <c r="N113" s="1044"/>
      <c r="O113" s="1044"/>
      <c r="P113" s="1044"/>
      <c r="Q113" s="1044"/>
      <c r="R113" s="1044"/>
      <c r="S113" s="1044"/>
      <c r="T113" s="1044"/>
      <c r="U113" s="1044"/>
      <c r="V113" s="1044"/>
      <c r="W113" s="1044"/>
      <c r="X113" s="1044"/>
      <c r="Y113" s="1044"/>
      <c r="Z113" s="1045"/>
      <c r="AA113" s="1027">
        <v>750826</v>
      </c>
      <c r="AB113" s="1028"/>
      <c r="AC113" s="1028"/>
      <c r="AD113" s="1028"/>
      <c r="AE113" s="1029"/>
      <c r="AF113" s="1030">
        <v>674928</v>
      </c>
      <c r="AG113" s="1028"/>
      <c r="AH113" s="1028"/>
      <c r="AI113" s="1028"/>
      <c r="AJ113" s="1029"/>
      <c r="AK113" s="1030">
        <v>906796</v>
      </c>
      <c r="AL113" s="1028"/>
      <c r="AM113" s="1028"/>
      <c r="AN113" s="1028"/>
      <c r="AO113" s="1029"/>
      <c r="AP113" s="1031">
        <v>5.4</v>
      </c>
      <c r="AQ113" s="1032"/>
      <c r="AR113" s="1032"/>
      <c r="AS113" s="1032"/>
      <c r="AT113" s="1033"/>
      <c r="AU113" s="994"/>
      <c r="AV113" s="995"/>
      <c r="AW113" s="995"/>
      <c r="AX113" s="995"/>
      <c r="AY113" s="995"/>
      <c r="AZ113" s="1043" t="s">
        <v>451</v>
      </c>
      <c r="BA113" s="1044"/>
      <c r="BB113" s="1044"/>
      <c r="BC113" s="1044"/>
      <c r="BD113" s="1044"/>
      <c r="BE113" s="1044"/>
      <c r="BF113" s="1044"/>
      <c r="BG113" s="1044"/>
      <c r="BH113" s="1044"/>
      <c r="BI113" s="1044"/>
      <c r="BJ113" s="1044"/>
      <c r="BK113" s="1044"/>
      <c r="BL113" s="1044"/>
      <c r="BM113" s="1044"/>
      <c r="BN113" s="1044"/>
      <c r="BO113" s="1044"/>
      <c r="BP113" s="1045"/>
      <c r="BQ113" s="1013">
        <v>254909</v>
      </c>
      <c r="BR113" s="1014"/>
      <c r="BS113" s="1014"/>
      <c r="BT113" s="1014"/>
      <c r="BU113" s="1014"/>
      <c r="BV113" s="1014">
        <v>241196</v>
      </c>
      <c r="BW113" s="1014"/>
      <c r="BX113" s="1014"/>
      <c r="BY113" s="1014"/>
      <c r="BZ113" s="1014"/>
      <c r="CA113" s="1014">
        <v>223741</v>
      </c>
      <c r="CB113" s="1014"/>
      <c r="CC113" s="1014"/>
      <c r="CD113" s="1014"/>
      <c r="CE113" s="1014"/>
      <c r="CF113" s="1008">
        <v>1.3</v>
      </c>
      <c r="CG113" s="1009"/>
      <c r="CH113" s="1009"/>
      <c r="CI113" s="1009"/>
      <c r="CJ113" s="1009"/>
      <c r="CK113" s="1039"/>
      <c r="CL113" s="1040"/>
      <c r="CM113" s="1010" t="s">
        <v>452</v>
      </c>
      <c r="CN113" s="1011"/>
      <c r="CO113" s="1011"/>
      <c r="CP113" s="1011"/>
      <c r="CQ113" s="1011"/>
      <c r="CR113" s="1011"/>
      <c r="CS113" s="1011"/>
      <c r="CT113" s="1011"/>
      <c r="CU113" s="1011"/>
      <c r="CV113" s="1011"/>
      <c r="CW113" s="1011"/>
      <c r="CX113" s="1011"/>
      <c r="CY113" s="1011"/>
      <c r="CZ113" s="1011"/>
      <c r="DA113" s="1011"/>
      <c r="DB113" s="1011"/>
      <c r="DC113" s="1011"/>
      <c r="DD113" s="1011"/>
      <c r="DE113" s="1011"/>
      <c r="DF113" s="1012"/>
      <c r="DG113" s="1052" t="s">
        <v>446</v>
      </c>
      <c r="DH113" s="1053"/>
      <c r="DI113" s="1053"/>
      <c r="DJ113" s="1053"/>
      <c r="DK113" s="1054"/>
      <c r="DL113" s="1055" t="s">
        <v>435</v>
      </c>
      <c r="DM113" s="1053"/>
      <c r="DN113" s="1053"/>
      <c r="DO113" s="1053"/>
      <c r="DP113" s="1054"/>
      <c r="DQ113" s="1055" t="s">
        <v>440</v>
      </c>
      <c r="DR113" s="1053"/>
      <c r="DS113" s="1053"/>
      <c r="DT113" s="1053"/>
      <c r="DU113" s="1054"/>
      <c r="DV113" s="1056" t="s">
        <v>453</v>
      </c>
      <c r="DW113" s="1057"/>
      <c r="DX113" s="1057"/>
      <c r="DY113" s="1057"/>
      <c r="DZ113" s="1058"/>
    </row>
    <row r="114" spans="1:130" s="247" customFormat="1" ht="26.25" customHeight="1" x14ac:dyDescent="0.15">
      <c r="A114" s="1048"/>
      <c r="B114" s="1049"/>
      <c r="C114" s="1044" t="s">
        <v>454</v>
      </c>
      <c r="D114" s="1044"/>
      <c r="E114" s="1044"/>
      <c r="F114" s="1044"/>
      <c r="G114" s="1044"/>
      <c r="H114" s="1044"/>
      <c r="I114" s="1044"/>
      <c r="J114" s="1044"/>
      <c r="K114" s="1044"/>
      <c r="L114" s="1044"/>
      <c r="M114" s="1044"/>
      <c r="N114" s="1044"/>
      <c r="O114" s="1044"/>
      <c r="P114" s="1044"/>
      <c r="Q114" s="1044"/>
      <c r="R114" s="1044"/>
      <c r="S114" s="1044"/>
      <c r="T114" s="1044"/>
      <c r="U114" s="1044"/>
      <c r="V114" s="1044"/>
      <c r="W114" s="1044"/>
      <c r="X114" s="1044"/>
      <c r="Y114" s="1044"/>
      <c r="Z114" s="1045"/>
      <c r="AA114" s="1052">
        <v>107285</v>
      </c>
      <c r="AB114" s="1053"/>
      <c r="AC114" s="1053"/>
      <c r="AD114" s="1053"/>
      <c r="AE114" s="1054"/>
      <c r="AF114" s="1055">
        <v>100607</v>
      </c>
      <c r="AG114" s="1053"/>
      <c r="AH114" s="1053"/>
      <c r="AI114" s="1053"/>
      <c r="AJ114" s="1054"/>
      <c r="AK114" s="1055">
        <v>90569</v>
      </c>
      <c r="AL114" s="1053"/>
      <c r="AM114" s="1053"/>
      <c r="AN114" s="1053"/>
      <c r="AO114" s="1054"/>
      <c r="AP114" s="1056">
        <v>0.5</v>
      </c>
      <c r="AQ114" s="1057"/>
      <c r="AR114" s="1057"/>
      <c r="AS114" s="1057"/>
      <c r="AT114" s="1058"/>
      <c r="AU114" s="994"/>
      <c r="AV114" s="995"/>
      <c r="AW114" s="995"/>
      <c r="AX114" s="995"/>
      <c r="AY114" s="995"/>
      <c r="AZ114" s="1043" t="s">
        <v>455</v>
      </c>
      <c r="BA114" s="1044"/>
      <c r="BB114" s="1044"/>
      <c r="BC114" s="1044"/>
      <c r="BD114" s="1044"/>
      <c r="BE114" s="1044"/>
      <c r="BF114" s="1044"/>
      <c r="BG114" s="1044"/>
      <c r="BH114" s="1044"/>
      <c r="BI114" s="1044"/>
      <c r="BJ114" s="1044"/>
      <c r="BK114" s="1044"/>
      <c r="BL114" s="1044"/>
      <c r="BM114" s="1044"/>
      <c r="BN114" s="1044"/>
      <c r="BO114" s="1044"/>
      <c r="BP114" s="1045"/>
      <c r="BQ114" s="1013">
        <v>741936</v>
      </c>
      <c r="BR114" s="1014"/>
      <c r="BS114" s="1014"/>
      <c r="BT114" s="1014"/>
      <c r="BU114" s="1014"/>
      <c r="BV114" s="1014">
        <v>2095676</v>
      </c>
      <c r="BW114" s="1014"/>
      <c r="BX114" s="1014"/>
      <c r="BY114" s="1014"/>
      <c r="BZ114" s="1014"/>
      <c r="CA114" s="1014">
        <v>549710</v>
      </c>
      <c r="CB114" s="1014"/>
      <c r="CC114" s="1014"/>
      <c r="CD114" s="1014"/>
      <c r="CE114" s="1014"/>
      <c r="CF114" s="1008">
        <v>3.3</v>
      </c>
      <c r="CG114" s="1009"/>
      <c r="CH114" s="1009"/>
      <c r="CI114" s="1009"/>
      <c r="CJ114" s="1009"/>
      <c r="CK114" s="1039"/>
      <c r="CL114" s="1040"/>
      <c r="CM114" s="1010" t="s">
        <v>456</v>
      </c>
      <c r="CN114" s="1011"/>
      <c r="CO114" s="1011"/>
      <c r="CP114" s="1011"/>
      <c r="CQ114" s="1011"/>
      <c r="CR114" s="1011"/>
      <c r="CS114" s="1011"/>
      <c r="CT114" s="1011"/>
      <c r="CU114" s="1011"/>
      <c r="CV114" s="1011"/>
      <c r="CW114" s="1011"/>
      <c r="CX114" s="1011"/>
      <c r="CY114" s="1011"/>
      <c r="CZ114" s="1011"/>
      <c r="DA114" s="1011"/>
      <c r="DB114" s="1011"/>
      <c r="DC114" s="1011"/>
      <c r="DD114" s="1011"/>
      <c r="DE114" s="1011"/>
      <c r="DF114" s="1012"/>
      <c r="DG114" s="1052" t="s">
        <v>436</v>
      </c>
      <c r="DH114" s="1053"/>
      <c r="DI114" s="1053"/>
      <c r="DJ114" s="1053"/>
      <c r="DK114" s="1054"/>
      <c r="DL114" s="1055" t="s">
        <v>443</v>
      </c>
      <c r="DM114" s="1053"/>
      <c r="DN114" s="1053"/>
      <c r="DO114" s="1053"/>
      <c r="DP114" s="1054"/>
      <c r="DQ114" s="1055" t="s">
        <v>449</v>
      </c>
      <c r="DR114" s="1053"/>
      <c r="DS114" s="1053"/>
      <c r="DT114" s="1053"/>
      <c r="DU114" s="1054"/>
      <c r="DV114" s="1056" t="s">
        <v>225</v>
      </c>
      <c r="DW114" s="1057"/>
      <c r="DX114" s="1057"/>
      <c r="DY114" s="1057"/>
      <c r="DZ114" s="1058"/>
    </row>
    <row r="115" spans="1:130" s="247" customFormat="1" ht="26.25" customHeight="1" x14ac:dyDescent="0.15">
      <c r="A115" s="1048"/>
      <c r="B115" s="1049"/>
      <c r="C115" s="1044" t="s">
        <v>457</v>
      </c>
      <c r="D115" s="1044"/>
      <c r="E115" s="1044"/>
      <c r="F115" s="1044"/>
      <c r="G115" s="1044"/>
      <c r="H115" s="1044"/>
      <c r="I115" s="1044"/>
      <c r="J115" s="1044"/>
      <c r="K115" s="1044"/>
      <c r="L115" s="1044"/>
      <c r="M115" s="1044"/>
      <c r="N115" s="1044"/>
      <c r="O115" s="1044"/>
      <c r="P115" s="1044"/>
      <c r="Q115" s="1044"/>
      <c r="R115" s="1044"/>
      <c r="S115" s="1044"/>
      <c r="T115" s="1044"/>
      <c r="U115" s="1044"/>
      <c r="V115" s="1044"/>
      <c r="W115" s="1044"/>
      <c r="X115" s="1044"/>
      <c r="Y115" s="1044"/>
      <c r="Z115" s="1045"/>
      <c r="AA115" s="1027">
        <v>184650</v>
      </c>
      <c r="AB115" s="1028"/>
      <c r="AC115" s="1028"/>
      <c r="AD115" s="1028"/>
      <c r="AE115" s="1029"/>
      <c r="AF115" s="1030">
        <v>148505</v>
      </c>
      <c r="AG115" s="1028"/>
      <c r="AH115" s="1028"/>
      <c r="AI115" s="1028"/>
      <c r="AJ115" s="1029"/>
      <c r="AK115" s="1030">
        <v>230262</v>
      </c>
      <c r="AL115" s="1028"/>
      <c r="AM115" s="1028"/>
      <c r="AN115" s="1028"/>
      <c r="AO115" s="1029"/>
      <c r="AP115" s="1031">
        <v>1.4</v>
      </c>
      <c r="AQ115" s="1032"/>
      <c r="AR115" s="1032"/>
      <c r="AS115" s="1032"/>
      <c r="AT115" s="1033"/>
      <c r="AU115" s="994"/>
      <c r="AV115" s="995"/>
      <c r="AW115" s="995"/>
      <c r="AX115" s="995"/>
      <c r="AY115" s="995"/>
      <c r="AZ115" s="1043" t="s">
        <v>458</v>
      </c>
      <c r="BA115" s="1044"/>
      <c r="BB115" s="1044"/>
      <c r="BC115" s="1044"/>
      <c r="BD115" s="1044"/>
      <c r="BE115" s="1044"/>
      <c r="BF115" s="1044"/>
      <c r="BG115" s="1044"/>
      <c r="BH115" s="1044"/>
      <c r="BI115" s="1044"/>
      <c r="BJ115" s="1044"/>
      <c r="BK115" s="1044"/>
      <c r="BL115" s="1044"/>
      <c r="BM115" s="1044"/>
      <c r="BN115" s="1044"/>
      <c r="BO115" s="1044"/>
      <c r="BP115" s="1045"/>
      <c r="BQ115" s="1013" t="s">
        <v>443</v>
      </c>
      <c r="BR115" s="1014"/>
      <c r="BS115" s="1014"/>
      <c r="BT115" s="1014"/>
      <c r="BU115" s="1014"/>
      <c r="BV115" s="1014" t="s">
        <v>440</v>
      </c>
      <c r="BW115" s="1014"/>
      <c r="BX115" s="1014"/>
      <c r="BY115" s="1014"/>
      <c r="BZ115" s="1014"/>
      <c r="CA115" s="1014" t="s">
        <v>453</v>
      </c>
      <c r="CB115" s="1014"/>
      <c r="CC115" s="1014"/>
      <c r="CD115" s="1014"/>
      <c r="CE115" s="1014"/>
      <c r="CF115" s="1008" t="s">
        <v>434</v>
      </c>
      <c r="CG115" s="1009"/>
      <c r="CH115" s="1009"/>
      <c r="CI115" s="1009"/>
      <c r="CJ115" s="1009"/>
      <c r="CK115" s="1039"/>
      <c r="CL115" s="1040"/>
      <c r="CM115" s="1043" t="s">
        <v>459</v>
      </c>
      <c r="CN115" s="1064"/>
      <c r="CO115" s="1064"/>
      <c r="CP115" s="1064"/>
      <c r="CQ115" s="1064"/>
      <c r="CR115" s="1064"/>
      <c r="CS115" s="1064"/>
      <c r="CT115" s="1064"/>
      <c r="CU115" s="1064"/>
      <c r="CV115" s="1064"/>
      <c r="CW115" s="1064"/>
      <c r="CX115" s="1064"/>
      <c r="CY115" s="1064"/>
      <c r="CZ115" s="1064"/>
      <c r="DA115" s="1064"/>
      <c r="DB115" s="1064"/>
      <c r="DC115" s="1064"/>
      <c r="DD115" s="1064"/>
      <c r="DE115" s="1064"/>
      <c r="DF115" s="1045"/>
      <c r="DG115" s="1052">
        <v>889585</v>
      </c>
      <c r="DH115" s="1053"/>
      <c r="DI115" s="1053"/>
      <c r="DJ115" s="1053"/>
      <c r="DK115" s="1054"/>
      <c r="DL115" s="1055">
        <v>980367</v>
      </c>
      <c r="DM115" s="1053"/>
      <c r="DN115" s="1053"/>
      <c r="DO115" s="1053"/>
      <c r="DP115" s="1054"/>
      <c r="DQ115" s="1055">
        <v>980494</v>
      </c>
      <c r="DR115" s="1053"/>
      <c r="DS115" s="1053"/>
      <c r="DT115" s="1053"/>
      <c r="DU115" s="1054"/>
      <c r="DV115" s="1056">
        <v>5.8</v>
      </c>
      <c r="DW115" s="1057"/>
      <c r="DX115" s="1057"/>
      <c r="DY115" s="1057"/>
      <c r="DZ115" s="1058"/>
    </row>
    <row r="116" spans="1:130" s="247" customFormat="1" ht="26.25" customHeight="1" x14ac:dyDescent="0.15">
      <c r="A116" s="1050"/>
      <c r="B116" s="1051"/>
      <c r="C116" s="1059" t="s">
        <v>460</v>
      </c>
      <c r="D116" s="1059"/>
      <c r="E116" s="1059"/>
      <c r="F116" s="1059"/>
      <c r="G116" s="1059"/>
      <c r="H116" s="1059"/>
      <c r="I116" s="1059"/>
      <c r="J116" s="1059"/>
      <c r="K116" s="1059"/>
      <c r="L116" s="1059"/>
      <c r="M116" s="1059"/>
      <c r="N116" s="1059"/>
      <c r="O116" s="1059"/>
      <c r="P116" s="1059"/>
      <c r="Q116" s="1059"/>
      <c r="R116" s="1059"/>
      <c r="S116" s="1059"/>
      <c r="T116" s="1059"/>
      <c r="U116" s="1059"/>
      <c r="V116" s="1059"/>
      <c r="W116" s="1059"/>
      <c r="X116" s="1059"/>
      <c r="Y116" s="1059"/>
      <c r="Z116" s="1060"/>
      <c r="AA116" s="1052" t="s">
        <v>434</v>
      </c>
      <c r="AB116" s="1053"/>
      <c r="AC116" s="1053"/>
      <c r="AD116" s="1053"/>
      <c r="AE116" s="1054"/>
      <c r="AF116" s="1055" t="s">
        <v>440</v>
      </c>
      <c r="AG116" s="1053"/>
      <c r="AH116" s="1053"/>
      <c r="AI116" s="1053"/>
      <c r="AJ116" s="1054"/>
      <c r="AK116" s="1055" t="s">
        <v>389</v>
      </c>
      <c r="AL116" s="1053"/>
      <c r="AM116" s="1053"/>
      <c r="AN116" s="1053"/>
      <c r="AO116" s="1054"/>
      <c r="AP116" s="1056" t="s">
        <v>434</v>
      </c>
      <c r="AQ116" s="1057"/>
      <c r="AR116" s="1057"/>
      <c r="AS116" s="1057"/>
      <c r="AT116" s="1058"/>
      <c r="AU116" s="994"/>
      <c r="AV116" s="995"/>
      <c r="AW116" s="995"/>
      <c r="AX116" s="995"/>
      <c r="AY116" s="995"/>
      <c r="AZ116" s="1061" t="s">
        <v>461</v>
      </c>
      <c r="BA116" s="1062"/>
      <c r="BB116" s="1062"/>
      <c r="BC116" s="1062"/>
      <c r="BD116" s="1062"/>
      <c r="BE116" s="1062"/>
      <c r="BF116" s="1062"/>
      <c r="BG116" s="1062"/>
      <c r="BH116" s="1062"/>
      <c r="BI116" s="1062"/>
      <c r="BJ116" s="1062"/>
      <c r="BK116" s="1062"/>
      <c r="BL116" s="1062"/>
      <c r="BM116" s="1062"/>
      <c r="BN116" s="1062"/>
      <c r="BO116" s="1062"/>
      <c r="BP116" s="1063"/>
      <c r="BQ116" s="1013" t="s">
        <v>439</v>
      </c>
      <c r="BR116" s="1014"/>
      <c r="BS116" s="1014"/>
      <c r="BT116" s="1014"/>
      <c r="BU116" s="1014"/>
      <c r="BV116" s="1014" t="s">
        <v>449</v>
      </c>
      <c r="BW116" s="1014"/>
      <c r="BX116" s="1014"/>
      <c r="BY116" s="1014"/>
      <c r="BZ116" s="1014"/>
      <c r="CA116" s="1014" t="s">
        <v>435</v>
      </c>
      <c r="CB116" s="1014"/>
      <c r="CC116" s="1014"/>
      <c r="CD116" s="1014"/>
      <c r="CE116" s="1014"/>
      <c r="CF116" s="1008" t="s">
        <v>436</v>
      </c>
      <c r="CG116" s="1009"/>
      <c r="CH116" s="1009"/>
      <c r="CI116" s="1009"/>
      <c r="CJ116" s="1009"/>
      <c r="CK116" s="1039"/>
      <c r="CL116" s="1040"/>
      <c r="CM116" s="1010" t="s">
        <v>462</v>
      </c>
      <c r="CN116" s="1011"/>
      <c r="CO116" s="1011"/>
      <c r="CP116" s="1011"/>
      <c r="CQ116" s="1011"/>
      <c r="CR116" s="1011"/>
      <c r="CS116" s="1011"/>
      <c r="CT116" s="1011"/>
      <c r="CU116" s="1011"/>
      <c r="CV116" s="1011"/>
      <c r="CW116" s="1011"/>
      <c r="CX116" s="1011"/>
      <c r="CY116" s="1011"/>
      <c r="CZ116" s="1011"/>
      <c r="DA116" s="1011"/>
      <c r="DB116" s="1011"/>
      <c r="DC116" s="1011"/>
      <c r="DD116" s="1011"/>
      <c r="DE116" s="1011"/>
      <c r="DF116" s="1012"/>
      <c r="DG116" s="1052">
        <v>31611</v>
      </c>
      <c r="DH116" s="1053"/>
      <c r="DI116" s="1053"/>
      <c r="DJ116" s="1053"/>
      <c r="DK116" s="1054"/>
      <c r="DL116" s="1055">
        <v>28837</v>
      </c>
      <c r="DM116" s="1053"/>
      <c r="DN116" s="1053"/>
      <c r="DO116" s="1053"/>
      <c r="DP116" s="1054"/>
      <c r="DQ116" s="1055">
        <v>28837</v>
      </c>
      <c r="DR116" s="1053"/>
      <c r="DS116" s="1053"/>
      <c r="DT116" s="1053"/>
      <c r="DU116" s="1054"/>
      <c r="DV116" s="1056">
        <v>0.2</v>
      </c>
      <c r="DW116" s="1057"/>
      <c r="DX116" s="1057"/>
      <c r="DY116" s="1057"/>
      <c r="DZ116" s="1058"/>
    </row>
    <row r="117" spans="1:130" s="247" customFormat="1" ht="26.25" customHeight="1" x14ac:dyDescent="0.15">
      <c r="A117" s="998" t="s">
        <v>186</v>
      </c>
      <c r="B117" s="979"/>
      <c r="C117" s="979"/>
      <c r="D117" s="979"/>
      <c r="E117" s="979"/>
      <c r="F117" s="979"/>
      <c r="G117" s="979"/>
      <c r="H117" s="979"/>
      <c r="I117" s="979"/>
      <c r="J117" s="979"/>
      <c r="K117" s="979"/>
      <c r="L117" s="979"/>
      <c r="M117" s="979"/>
      <c r="N117" s="979"/>
      <c r="O117" s="979"/>
      <c r="P117" s="979"/>
      <c r="Q117" s="979"/>
      <c r="R117" s="979"/>
      <c r="S117" s="979"/>
      <c r="T117" s="979"/>
      <c r="U117" s="979"/>
      <c r="V117" s="979"/>
      <c r="W117" s="979"/>
      <c r="X117" s="979"/>
      <c r="Y117" s="1069" t="s">
        <v>463</v>
      </c>
      <c r="Z117" s="980"/>
      <c r="AA117" s="1070">
        <v>2232323</v>
      </c>
      <c r="AB117" s="1071"/>
      <c r="AC117" s="1071"/>
      <c r="AD117" s="1071"/>
      <c r="AE117" s="1072"/>
      <c r="AF117" s="1073">
        <v>2028745</v>
      </c>
      <c r="AG117" s="1071"/>
      <c r="AH117" s="1071"/>
      <c r="AI117" s="1071"/>
      <c r="AJ117" s="1072"/>
      <c r="AK117" s="1073">
        <v>2251628</v>
      </c>
      <c r="AL117" s="1071"/>
      <c r="AM117" s="1071"/>
      <c r="AN117" s="1071"/>
      <c r="AO117" s="1072"/>
      <c r="AP117" s="1074"/>
      <c r="AQ117" s="1075"/>
      <c r="AR117" s="1075"/>
      <c r="AS117" s="1075"/>
      <c r="AT117" s="1076"/>
      <c r="AU117" s="994"/>
      <c r="AV117" s="995"/>
      <c r="AW117" s="995"/>
      <c r="AX117" s="995"/>
      <c r="AY117" s="995"/>
      <c r="AZ117" s="1061" t="s">
        <v>464</v>
      </c>
      <c r="BA117" s="1062"/>
      <c r="BB117" s="1062"/>
      <c r="BC117" s="1062"/>
      <c r="BD117" s="1062"/>
      <c r="BE117" s="1062"/>
      <c r="BF117" s="1062"/>
      <c r="BG117" s="1062"/>
      <c r="BH117" s="1062"/>
      <c r="BI117" s="1062"/>
      <c r="BJ117" s="1062"/>
      <c r="BK117" s="1062"/>
      <c r="BL117" s="1062"/>
      <c r="BM117" s="1062"/>
      <c r="BN117" s="1062"/>
      <c r="BO117" s="1062"/>
      <c r="BP117" s="1063"/>
      <c r="BQ117" s="1013" t="s">
        <v>436</v>
      </c>
      <c r="BR117" s="1014"/>
      <c r="BS117" s="1014"/>
      <c r="BT117" s="1014"/>
      <c r="BU117" s="1014"/>
      <c r="BV117" s="1014" t="s">
        <v>438</v>
      </c>
      <c r="BW117" s="1014"/>
      <c r="BX117" s="1014"/>
      <c r="BY117" s="1014"/>
      <c r="BZ117" s="1014"/>
      <c r="CA117" s="1014" t="s">
        <v>434</v>
      </c>
      <c r="CB117" s="1014"/>
      <c r="CC117" s="1014"/>
      <c r="CD117" s="1014"/>
      <c r="CE117" s="1014"/>
      <c r="CF117" s="1008" t="s">
        <v>446</v>
      </c>
      <c r="CG117" s="1009"/>
      <c r="CH117" s="1009"/>
      <c r="CI117" s="1009"/>
      <c r="CJ117" s="1009"/>
      <c r="CK117" s="1039"/>
      <c r="CL117" s="1040"/>
      <c r="CM117" s="1010" t="s">
        <v>465</v>
      </c>
      <c r="CN117" s="1011"/>
      <c r="CO117" s="1011"/>
      <c r="CP117" s="1011"/>
      <c r="CQ117" s="1011"/>
      <c r="CR117" s="1011"/>
      <c r="CS117" s="1011"/>
      <c r="CT117" s="1011"/>
      <c r="CU117" s="1011"/>
      <c r="CV117" s="1011"/>
      <c r="CW117" s="1011"/>
      <c r="CX117" s="1011"/>
      <c r="CY117" s="1011"/>
      <c r="CZ117" s="1011"/>
      <c r="DA117" s="1011"/>
      <c r="DB117" s="1011"/>
      <c r="DC117" s="1011"/>
      <c r="DD117" s="1011"/>
      <c r="DE117" s="1011"/>
      <c r="DF117" s="1012"/>
      <c r="DG117" s="1052" t="s">
        <v>438</v>
      </c>
      <c r="DH117" s="1053"/>
      <c r="DI117" s="1053"/>
      <c r="DJ117" s="1053"/>
      <c r="DK117" s="1054"/>
      <c r="DL117" s="1055" t="s">
        <v>440</v>
      </c>
      <c r="DM117" s="1053"/>
      <c r="DN117" s="1053"/>
      <c r="DO117" s="1053"/>
      <c r="DP117" s="1054"/>
      <c r="DQ117" s="1055" t="s">
        <v>438</v>
      </c>
      <c r="DR117" s="1053"/>
      <c r="DS117" s="1053"/>
      <c r="DT117" s="1053"/>
      <c r="DU117" s="1054"/>
      <c r="DV117" s="1056" t="s">
        <v>438</v>
      </c>
      <c r="DW117" s="1057"/>
      <c r="DX117" s="1057"/>
      <c r="DY117" s="1057"/>
      <c r="DZ117" s="1058"/>
    </row>
    <row r="118" spans="1:130" s="247" customFormat="1" ht="26.25" customHeight="1" x14ac:dyDescent="0.15">
      <c r="A118" s="998" t="s">
        <v>429</v>
      </c>
      <c r="B118" s="979"/>
      <c r="C118" s="979"/>
      <c r="D118" s="979"/>
      <c r="E118" s="979"/>
      <c r="F118" s="979"/>
      <c r="G118" s="979"/>
      <c r="H118" s="979"/>
      <c r="I118" s="979"/>
      <c r="J118" s="979"/>
      <c r="K118" s="979"/>
      <c r="L118" s="979"/>
      <c r="M118" s="979"/>
      <c r="N118" s="979"/>
      <c r="O118" s="979"/>
      <c r="P118" s="979"/>
      <c r="Q118" s="979"/>
      <c r="R118" s="979"/>
      <c r="S118" s="979"/>
      <c r="T118" s="979"/>
      <c r="U118" s="979"/>
      <c r="V118" s="979"/>
      <c r="W118" s="979"/>
      <c r="X118" s="979"/>
      <c r="Y118" s="979"/>
      <c r="Z118" s="980"/>
      <c r="AA118" s="978" t="s">
        <v>427</v>
      </c>
      <c r="AB118" s="979"/>
      <c r="AC118" s="979"/>
      <c r="AD118" s="979"/>
      <c r="AE118" s="980"/>
      <c r="AF118" s="978" t="s">
        <v>305</v>
      </c>
      <c r="AG118" s="979"/>
      <c r="AH118" s="979"/>
      <c r="AI118" s="979"/>
      <c r="AJ118" s="980"/>
      <c r="AK118" s="978" t="s">
        <v>304</v>
      </c>
      <c r="AL118" s="979"/>
      <c r="AM118" s="979"/>
      <c r="AN118" s="979"/>
      <c r="AO118" s="980"/>
      <c r="AP118" s="1065" t="s">
        <v>428</v>
      </c>
      <c r="AQ118" s="1066"/>
      <c r="AR118" s="1066"/>
      <c r="AS118" s="1066"/>
      <c r="AT118" s="1067"/>
      <c r="AU118" s="994"/>
      <c r="AV118" s="995"/>
      <c r="AW118" s="995"/>
      <c r="AX118" s="995"/>
      <c r="AY118" s="995"/>
      <c r="AZ118" s="1068" t="s">
        <v>466</v>
      </c>
      <c r="BA118" s="1059"/>
      <c r="BB118" s="1059"/>
      <c r="BC118" s="1059"/>
      <c r="BD118" s="1059"/>
      <c r="BE118" s="1059"/>
      <c r="BF118" s="1059"/>
      <c r="BG118" s="1059"/>
      <c r="BH118" s="1059"/>
      <c r="BI118" s="1059"/>
      <c r="BJ118" s="1059"/>
      <c r="BK118" s="1059"/>
      <c r="BL118" s="1059"/>
      <c r="BM118" s="1059"/>
      <c r="BN118" s="1059"/>
      <c r="BO118" s="1059"/>
      <c r="BP118" s="1060"/>
      <c r="BQ118" s="1091" t="s">
        <v>225</v>
      </c>
      <c r="BR118" s="1092"/>
      <c r="BS118" s="1092"/>
      <c r="BT118" s="1092"/>
      <c r="BU118" s="1092"/>
      <c r="BV118" s="1092" t="s">
        <v>446</v>
      </c>
      <c r="BW118" s="1092"/>
      <c r="BX118" s="1092"/>
      <c r="BY118" s="1092"/>
      <c r="BZ118" s="1092"/>
      <c r="CA118" s="1092" t="s">
        <v>225</v>
      </c>
      <c r="CB118" s="1092"/>
      <c r="CC118" s="1092"/>
      <c r="CD118" s="1092"/>
      <c r="CE118" s="1092"/>
      <c r="CF118" s="1008" t="s">
        <v>438</v>
      </c>
      <c r="CG118" s="1009"/>
      <c r="CH118" s="1009"/>
      <c r="CI118" s="1009"/>
      <c r="CJ118" s="1009"/>
      <c r="CK118" s="1039"/>
      <c r="CL118" s="1040"/>
      <c r="CM118" s="1010" t="s">
        <v>467</v>
      </c>
      <c r="CN118" s="1011"/>
      <c r="CO118" s="1011"/>
      <c r="CP118" s="1011"/>
      <c r="CQ118" s="1011"/>
      <c r="CR118" s="1011"/>
      <c r="CS118" s="1011"/>
      <c r="CT118" s="1011"/>
      <c r="CU118" s="1011"/>
      <c r="CV118" s="1011"/>
      <c r="CW118" s="1011"/>
      <c r="CX118" s="1011"/>
      <c r="CY118" s="1011"/>
      <c r="CZ118" s="1011"/>
      <c r="DA118" s="1011"/>
      <c r="DB118" s="1011"/>
      <c r="DC118" s="1011"/>
      <c r="DD118" s="1011"/>
      <c r="DE118" s="1011"/>
      <c r="DF118" s="1012"/>
      <c r="DG118" s="1052" t="s">
        <v>438</v>
      </c>
      <c r="DH118" s="1053"/>
      <c r="DI118" s="1053"/>
      <c r="DJ118" s="1053"/>
      <c r="DK118" s="1054"/>
      <c r="DL118" s="1055" t="s">
        <v>446</v>
      </c>
      <c r="DM118" s="1053"/>
      <c r="DN118" s="1053"/>
      <c r="DO118" s="1053"/>
      <c r="DP118" s="1054"/>
      <c r="DQ118" s="1055" t="s">
        <v>449</v>
      </c>
      <c r="DR118" s="1053"/>
      <c r="DS118" s="1053"/>
      <c r="DT118" s="1053"/>
      <c r="DU118" s="1054"/>
      <c r="DV118" s="1056" t="s">
        <v>438</v>
      </c>
      <c r="DW118" s="1057"/>
      <c r="DX118" s="1057"/>
      <c r="DY118" s="1057"/>
      <c r="DZ118" s="1058"/>
    </row>
    <row r="119" spans="1:130" s="247" customFormat="1" ht="26.25" customHeight="1" x14ac:dyDescent="0.15">
      <c r="A119" s="1152" t="s">
        <v>432</v>
      </c>
      <c r="B119" s="1038"/>
      <c r="C119" s="1017" t="s">
        <v>433</v>
      </c>
      <c r="D119" s="1018"/>
      <c r="E119" s="1018"/>
      <c r="F119" s="1018"/>
      <c r="G119" s="1018"/>
      <c r="H119" s="1018"/>
      <c r="I119" s="1018"/>
      <c r="J119" s="1018"/>
      <c r="K119" s="1018"/>
      <c r="L119" s="1018"/>
      <c r="M119" s="1018"/>
      <c r="N119" s="1018"/>
      <c r="O119" s="1018"/>
      <c r="P119" s="1018"/>
      <c r="Q119" s="1018"/>
      <c r="R119" s="1018"/>
      <c r="S119" s="1018"/>
      <c r="T119" s="1018"/>
      <c r="U119" s="1018"/>
      <c r="V119" s="1018"/>
      <c r="W119" s="1018"/>
      <c r="X119" s="1018"/>
      <c r="Y119" s="1018"/>
      <c r="Z119" s="1019"/>
      <c r="AA119" s="985" t="s">
        <v>225</v>
      </c>
      <c r="AB119" s="986"/>
      <c r="AC119" s="986"/>
      <c r="AD119" s="986"/>
      <c r="AE119" s="987"/>
      <c r="AF119" s="988" t="s">
        <v>436</v>
      </c>
      <c r="AG119" s="986"/>
      <c r="AH119" s="986"/>
      <c r="AI119" s="986"/>
      <c r="AJ119" s="987"/>
      <c r="AK119" s="988" t="s">
        <v>449</v>
      </c>
      <c r="AL119" s="986"/>
      <c r="AM119" s="986"/>
      <c r="AN119" s="986"/>
      <c r="AO119" s="987"/>
      <c r="AP119" s="989" t="s">
        <v>225</v>
      </c>
      <c r="AQ119" s="990"/>
      <c r="AR119" s="990"/>
      <c r="AS119" s="990"/>
      <c r="AT119" s="991"/>
      <c r="AU119" s="996"/>
      <c r="AV119" s="997"/>
      <c r="AW119" s="997"/>
      <c r="AX119" s="997"/>
      <c r="AY119" s="997"/>
      <c r="AZ119" s="278" t="s">
        <v>186</v>
      </c>
      <c r="BA119" s="278"/>
      <c r="BB119" s="278"/>
      <c r="BC119" s="278"/>
      <c r="BD119" s="278"/>
      <c r="BE119" s="278"/>
      <c r="BF119" s="278"/>
      <c r="BG119" s="278"/>
      <c r="BH119" s="278"/>
      <c r="BI119" s="278"/>
      <c r="BJ119" s="278"/>
      <c r="BK119" s="278"/>
      <c r="BL119" s="278"/>
      <c r="BM119" s="278"/>
      <c r="BN119" s="278"/>
      <c r="BO119" s="1069" t="s">
        <v>468</v>
      </c>
      <c r="BP119" s="1100"/>
      <c r="BQ119" s="1091">
        <v>17479982</v>
      </c>
      <c r="BR119" s="1092"/>
      <c r="BS119" s="1092"/>
      <c r="BT119" s="1092"/>
      <c r="BU119" s="1092"/>
      <c r="BV119" s="1092">
        <v>12740630</v>
      </c>
      <c r="BW119" s="1092"/>
      <c r="BX119" s="1092"/>
      <c r="BY119" s="1092"/>
      <c r="BZ119" s="1092"/>
      <c r="CA119" s="1092">
        <v>14783877</v>
      </c>
      <c r="CB119" s="1092"/>
      <c r="CC119" s="1092"/>
      <c r="CD119" s="1092"/>
      <c r="CE119" s="1092"/>
      <c r="CF119" s="1093"/>
      <c r="CG119" s="1094"/>
      <c r="CH119" s="1094"/>
      <c r="CI119" s="1094"/>
      <c r="CJ119" s="1095"/>
      <c r="CK119" s="1041"/>
      <c r="CL119" s="1042"/>
      <c r="CM119" s="1096" t="s">
        <v>469</v>
      </c>
      <c r="CN119" s="1097"/>
      <c r="CO119" s="1097"/>
      <c r="CP119" s="1097"/>
      <c r="CQ119" s="1097"/>
      <c r="CR119" s="1097"/>
      <c r="CS119" s="1097"/>
      <c r="CT119" s="1097"/>
      <c r="CU119" s="1097"/>
      <c r="CV119" s="1097"/>
      <c r="CW119" s="1097"/>
      <c r="CX119" s="1097"/>
      <c r="CY119" s="1097"/>
      <c r="CZ119" s="1097"/>
      <c r="DA119" s="1097"/>
      <c r="DB119" s="1097"/>
      <c r="DC119" s="1097"/>
      <c r="DD119" s="1097"/>
      <c r="DE119" s="1097"/>
      <c r="DF119" s="1098"/>
      <c r="DG119" s="1099">
        <v>615397</v>
      </c>
      <c r="DH119" s="1078"/>
      <c r="DI119" s="1078"/>
      <c r="DJ119" s="1078"/>
      <c r="DK119" s="1079"/>
      <c r="DL119" s="1077">
        <v>524804</v>
      </c>
      <c r="DM119" s="1078"/>
      <c r="DN119" s="1078"/>
      <c r="DO119" s="1078"/>
      <c r="DP119" s="1079"/>
      <c r="DQ119" s="1077">
        <v>386297</v>
      </c>
      <c r="DR119" s="1078"/>
      <c r="DS119" s="1078"/>
      <c r="DT119" s="1078"/>
      <c r="DU119" s="1079"/>
      <c r="DV119" s="1080">
        <v>2.2999999999999998</v>
      </c>
      <c r="DW119" s="1081"/>
      <c r="DX119" s="1081"/>
      <c r="DY119" s="1081"/>
      <c r="DZ119" s="1082"/>
    </row>
    <row r="120" spans="1:130" s="247" customFormat="1" ht="26.25" customHeight="1" x14ac:dyDescent="0.15">
      <c r="A120" s="1153"/>
      <c r="B120" s="1040"/>
      <c r="C120" s="1010" t="s">
        <v>442</v>
      </c>
      <c r="D120" s="1011"/>
      <c r="E120" s="1011"/>
      <c r="F120" s="1011"/>
      <c r="G120" s="1011"/>
      <c r="H120" s="1011"/>
      <c r="I120" s="1011"/>
      <c r="J120" s="1011"/>
      <c r="K120" s="1011"/>
      <c r="L120" s="1011"/>
      <c r="M120" s="1011"/>
      <c r="N120" s="1011"/>
      <c r="O120" s="1011"/>
      <c r="P120" s="1011"/>
      <c r="Q120" s="1011"/>
      <c r="R120" s="1011"/>
      <c r="S120" s="1011"/>
      <c r="T120" s="1011"/>
      <c r="U120" s="1011"/>
      <c r="V120" s="1011"/>
      <c r="W120" s="1011"/>
      <c r="X120" s="1011"/>
      <c r="Y120" s="1011"/>
      <c r="Z120" s="1012"/>
      <c r="AA120" s="1052">
        <v>56761</v>
      </c>
      <c r="AB120" s="1053"/>
      <c r="AC120" s="1053"/>
      <c r="AD120" s="1053"/>
      <c r="AE120" s="1054"/>
      <c r="AF120" s="1055">
        <v>56799</v>
      </c>
      <c r="AG120" s="1053"/>
      <c r="AH120" s="1053"/>
      <c r="AI120" s="1053"/>
      <c r="AJ120" s="1054"/>
      <c r="AK120" s="1055">
        <v>128160</v>
      </c>
      <c r="AL120" s="1053"/>
      <c r="AM120" s="1053"/>
      <c r="AN120" s="1053"/>
      <c r="AO120" s="1054"/>
      <c r="AP120" s="1056">
        <v>0.8</v>
      </c>
      <c r="AQ120" s="1057"/>
      <c r="AR120" s="1057"/>
      <c r="AS120" s="1057"/>
      <c r="AT120" s="1058"/>
      <c r="AU120" s="1083" t="s">
        <v>470</v>
      </c>
      <c r="AV120" s="1084"/>
      <c r="AW120" s="1084"/>
      <c r="AX120" s="1084"/>
      <c r="AY120" s="1085"/>
      <c r="AZ120" s="1034" t="s">
        <v>471</v>
      </c>
      <c r="BA120" s="983"/>
      <c r="BB120" s="983"/>
      <c r="BC120" s="983"/>
      <c r="BD120" s="983"/>
      <c r="BE120" s="983"/>
      <c r="BF120" s="983"/>
      <c r="BG120" s="983"/>
      <c r="BH120" s="983"/>
      <c r="BI120" s="983"/>
      <c r="BJ120" s="983"/>
      <c r="BK120" s="983"/>
      <c r="BL120" s="983"/>
      <c r="BM120" s="983"/>
      <c r="BN120" s="983"/>
      <c r="BO120" s="983"/>
      <c r="BP120" s="984"/>
      <c r="BQ120" s="1020">
        <v>18940805</v>
      </c>
      <c r="BR120" s="1021"/>
      <c r="BS120" s="1021"/>
      <c r="BT120" s="1021"/>
      <c r="BU120" s="1021"/>
      <c r="BV120" s="1021">
        <v>19217123</v>
      </c>
      <c r="BW120" s="1021"/>
      <c r="BX120" s="1021"/>
      <c r="BY120" s="1021"/>
      <c r="BZ120" s="1021"/>
      <c r="CA120" s="1021">
        <v>20815418</v>
      </c>
      <c r="CB120" s="1021"/>
      <c r="CC120" s="1021"/>
      <c r="CD120" s="1021"/>
      <c r="CE120" s="1021"/>
      <c r="CF120" s="1035">
        <v>123.3</v>
      </c>
      <c r="CG120" s="1036"/>
      <c r="CH120" s="1036"/>
      <c r="CI120" s="1036"/>
      <c r="CJ120" s="1036"/>
      <c r="CK120" s="1101" t="s">
        <v>472</v>
      </c>
      <c r="CL120" s="1102"/>
      <c r="CM120" s="1102"/>
      <c r="CN120" s="1102"/>
      <c r="CO120" s="1103"/>
      <c r="CP120" s="1109" t="s">
        <v>473</v>
      </c>
      <c r="CQ120" s="1110"/>
      <c r="CR120" s="1110"/>
      <c r="CS120" s="1110"/>
      <c r="CT120" s="1110"/>
      <c r="CU120" s="1110"/>
      <c r="CV120" s="1110"/>
      <c r="CW120" s="1110"/>
      <c r="CX120" s="1110"/>
      <c r="CY120" s="1110"/>
      <c r="CZ120" s="1110"/>
      <c r="DA120" s="1110"/>
      <c r="DB120" s="1110"/>
      <c r="DC120" s="1110"/>
      <c r="DD120" s="1110"/>
      <c r="DE120" s="1110"/>
      <c r="DF120" s="1111"/>
      <c r="DG120" s="1020" t="s">
        <v>439</v>
      </c>
      <c r="DH120" s="1021"/>
      <c r="DI120" s="1021"/>
      <c r="DJ120" s="1021"/>
      <c r="DK120" s="1021"/>
      <c r="DL120" s="1021" t="s">
        <v>449</v>
      </c>
      <c r="DM120" s="1021"/>
      <c r="DN120" s="1021"/>
      <c r="DO120" s="1021"/>
      <c r="DP120" s="1021"/>
      <c r="DQ120" s="1021">
        <v>4637221</v>
      </c>
      <c r="DR120" s="1021"/>
      <c r="DS120" s="1021"/>
      <c r="DT120" s="1021"/>
      <c r="DU120" s="1021"/>
      <c r="DV120" s="1022">
        <v>27.5</v>
      </c>
      <c r="DW120" s="1022"/>
      <c r="DX120" s="1022"/>
      <c r="DY120" s="1022"/>
      <c r="DZ120" s="1023"/>
    </row>
    <row r="121" spans="1:130" s="247" customFormat="1" ht="26.25" customHeight="1" x14ac:dyDescent="0.15">
      <c r="A121" s="1153"/>
      <c r="B121" s="1040"/>
      <c r="C121" s="1061" t="s">
        <v>474</v>
      </c>
      <c r="D121" s="1062"/>
      <c r="E121" s="1062"/>
      <c r="F121" s="1062"/>
      <c r="G121" s="1062"/>
      <c r="H121" s="1062"/>
      <c r="I121" s="1062"/>
      <c r="J121" s="1062"/>
      <c r="K121" s="1062"/>
      <c r="L121" s="1062"/>
      <c r="M121" s="1062"/>
      <c r="N121" s="1062"/>
      <c r="O121" s="1062"/>
      <c r="P121" s="1062"/>
      <c r="Q121" s="1062"/>
      <c r="R121" s="1062"/>
      <c r="S121" s="1062"/>
      <c r="T121" s="1062"/>
      <c r="U121" s="1062"/>
      <c r="V121" s="1062"/>
      <c r="W121" s="1062"/>
      <c r="X121" s="1062"/>
      <c r="Y121" s="1062"/>
      <c r="Z121" s="1063"/>
      <c r="AA121" s="1052" t="s">
        <v>439</v>
      </c>
      <c r="AB121" s="1053"/>
      <c r="AC121" s="1053"/>
      <c r="AD121" s="1053"/>
      <c r="AE121" s="1054"/>
      <c r="AF121" s="1055" t="s">
        <v>446</v>
      </c>
      <c r="AG121" s="1053"/>
      <c r="AH121" s="1053"/>
      <c r="AI121" s="1053"/>
      <c r="AJ121" s="1054"/>
      <c r="AK121" s="1055" t="s">
        <v>440</v>
      </c>
      <c r="AL121" s="1053"/>
      <c r="AM121" s="1053"/>
      <c r="AN121" s="1053"/>
      <c r="AO121" s="1054"/>
      <c r="AP121" s="1056" t="s">
        <v>446</v>
      </c>
      <c r="AQ121" s="1057"/>
      <c r="AR121" s="1057"/>
      <c r="AS121" s="1057"/>
      <c r="AT121" s="1058"/>
      <c r="AU121" s="1086"/>
      <c r="AV121" s="1087"/>
      <c r="AW121" s="1087"/>
      <c r="AX121" s="1087"/>
      <c r="AY121" s="1088"/>
      <c r="AZ121" s="1043" t="s">
        <v>475</v>
      </c>
      <c r="BA121" s="1044"/>
      <c r="BB121" s="1044"/>
      <c r="BC121" s="1044"/>
      <c r="BD121" s="1044"/>
      <c r="BE121" s="1044"/>
      <c r="BF121" s="1044"/>
      <c r="BG121" s="1044"/>
      <c r="BH121" s="1044"/>
      <c r="BI121" s="1044"/>
      <c r="BJ121" s="1044"/>
      <c r="BK121" s="1044"/>
      <c r="BL121" s="1044"/>
      <c r="BM121" s="1044"/>
      <c r="BN121" s="1044"/>
      <c r="BO121" s="1044"/>
      <c r="BP121" s="1045"/>
      <c r="BQ121" s="1013">
        <v>6163122</v>
      </c>
      <c r="BR121" s="1014"/>
      <c r="BS121" s="1014"/>
      <c r="BT121" s="1014"/>
      <c r="BU121" s="1014"/>
      <c r="BV121" s="1014">
        <v>5890017</v>
      </c>
      <c r="BW121" s="1014"/>
      <c r="BX121" s="1014"/>
      <c r="BY121" s="1014"/>
      <c r="BZ121" s="1014"/>
      <c r="CA121" s="1014">
        <v>6083260</v>
      </c>
      <c r="CB121" s="1014"/>
      <c r="CC121" s="1014"/>
      <c r="CD121" s="1014"/>
      <c r="CE121" s="1014"/>
      <c r="CF121" s="1008">
        <v>36</v>
      </c>
      <c r="CG121" s="1009"/>
      <c r="CH121" s="1009"/>
      <c r="CI121" s="1009"/>
      <c r="CJ121" s="1009"/>
      <c r="CK121" s="1104"/>
      <c r="CL121" s="1105"/>
      <c r="CM121" s="1105"/>
      <c r="CN121" s="1105"/>
      <c r="CO121" s="1106"/>
      <c r="CP121" s="1114" t="s">
        <v>476</v>
      </c>
      <c r="CQ121" s="1115"/>
      <c r="CR121" s="1115"/>
      <c r="CS121" s="1115"/>
      <c r="CT121" s="1115"/>
      <c r="CU121" s="1115"/>
      <c r="CV121" s="1115"/>
      <c r="CW121" s="1115"/>
      <c r="CX121" s="1115"/>
      <c r="CY121" s="1115"/>
      <c r="CZ121" s="1115"/>
      <c r="DA121" s="1115"/>
      <c r="DB121" s="1115"/>
      <c r="DC121" s="1115"/>
      <c r="DD121" s="1115"/>
      <c r="DE121" s="1115"/>
      <c r="DF121" s="1116"/>
      <c r="DG121" s="1013">
        <v>2148902</v>
      </c>
      <c r="DH121" s="1014"/>
      <c r="DI121" s="1014"/>
      <c r="DJ121" s="1014"/>
      <c r="DK121" s="1014"/>
      <c r="DL121" s="1014">
        <v>2025340</v>
      </c>
      <c r="DM121" s="1014"/>
      <c r="DN121" s="1014"/>
      <c r="DO121" s="1014"/>
      <c r="DP121" s="1014"/>
      <c r="DQ121" s="1014">
        <v>1812051</v>
      </c>
      <c r="DR121" s="1014"/>
      <c r="DS121" s="1014"/>
      <c r="DT121" s="1014"/>
      <c r="DU121" s="1014"/>
      <c r="DV121" s="1015">
        <v>10.7</v>
      </c>
      <c r="DW121" s="1015"/>
      <c r="DX121" s="1015"/>
      <c r="DY121" s="1015"/>
      <c r="DZ121" s="1016"/>
    </row>
    <row r="122" spans="1:130" s="247" customFormat="1" ht="26.25" customHeight="1" x14ac:dyDescent="0.15">
      <c r="A122" s="1153"/>
      <c r="B122" s="1040"/>
      <c r="C122" s="1010" t="s">
        <v>456</v>
      </c>
      <c r="D122" s="1011"/>
      <c r="E122" s="1011"/>
      <c r="F122" s="1011"/>
      <c r="G122" s="1011"/>
      <c r="H122" s="1011"/>
      <c r="I122" s="1011"/>
      <c r="J122" s="1011"/>
      <c r="K122" s="1011"/>
      <c r="L122" s="1011"/>
      <c r="M122" s="1011"/>
      <c r="N122" s="1011"/>
      <c r="O122" s="1011"/>
      <c r="P122" s="1011"/>
      <c r="Q122" s="1011"/>
      <c r="R122" s="1011"/>
      <c r="S122" s="1011"/>
      <c r="T122" s="1011"/>
      <c r="U122" s="1011"/>
      <c r="V122" s="1011"/>
      <c r="W122" s="1011"/>
      <c r="X122" s="1011"/>
      <c r="Y122" s="1011"/>
      <c r="Z122" s="1012"/>
      <c r="AA122" s="1052" t="s">
        <v>225</v>
      </c>
      <c r="AB122" s="1053"/>
      <c r="AC122" s="1053"/>
      <c r="AD122" s="1053"/>
      <c r="AE122" s="1054"/>
      <c r="AF122" s="1055" t="s">
        <v>436</v>
      </c>
      <c r="AG122" s="1053"/>
      <c r="AH122" s="1053"/>
      <c r="AI122" s="1053"/>
      <c r="AJ122" s="1054"/>
      <c r="AK122" s="1055" t="s">
        <v>446</v>
      </c>
      <c r="AL122" s="1053"/>
      <c r="AM122" s="1053"/>
      <c r="AN122" s="1053"/>
      <c r="AO122" s="1054"/>
      <c r="AP122" s="1056" t="s">
        <v>434</v>
      </c>
      <c r="AQ122" s="1057"/>
      <c r="AR122" s="1057"/>
      <c r="AS122" s="1057"/>
      <c r="AT122" s="1058"/>
      <c r="AU122" s="1086"/>
      <c r="AV122" s="1087"/>
      <c r="AW122" s="1087"/>
      <c r="AX122" s="1087"/>
      <c r="AY122" s="1088"/>
      <c r="AZ122" s="1068" t="s">
        <v>477</v>
      </c>
      <c r="BA122" s="1059"/>
      <c r="BB122" s="1059"/>
      <c r="BC122" s="1059"/>
      <c r="BD122" s="1059"/>
      <c r="BE122" s="1059"/>
      <c r="BF122" s="1059"/>
      <c r="BG122" s="1059"/>
      <c r="BH122" s="1059"/>
      <c r="BI122" s="1059"/>
      <c r="BJ122" s="1059"/>
      <c r="BK122" s="1059"/>
      <c r="BL122" s="1059"/>
      <c r="BM122" s="1059"/>
      <c r="BN122" s="1059"/>
      <c r="BO122" s="1059"/>
      <c r="BP122" s="1060"/>
      <c r="BQ122" s="1091">
        <v>9617542</v>
      </c>
      <c r="BR122" s="1092"/>
      <c r="BS122" s="1092"/>
      <c r="BT122" s="1092"/>
      <c r="BU122" s="1092"/>
      <c r="BV122" s="1092">
        <v>8688587</v>
      </c>
      <c r="BW122" s="1092"/>
      <c r="BX122" s="1092"/>
      <c r="BY122" s="1092"/>
      <c r="BZ122" s="1092"/>
      <c r="CA122" s="1092">
        <v>7930543</v>
      </c>
      <c r="CB122" s="1092"/>
      <c r="CC122" s="1092"/>
      <c r="CD122" s="1092"/>
      <c r="CE122" s="1092"/>
      <c r="CF122" s="1112">
        <v>47</v>
      </c>
      <c r="CG122" s="1113"/>
      <c r="CH122" s="1113"/>
      <c r="CI122" s="1113"/>
      <c r="CJ122" s="1113"/>
      <c r="CK122" s="1104"/>
      <c r="CL122" s="1105"/>
      <c r="CM122" s="1105"/>
      <c r="CN122" s="1105"/>
      <c r="CO122" s="1106"/>
      <c r="CP122" s="1114" t="s">
        <v>478</v>
      </c>
      <c r="CQ122" s="1115"/>
      <c r="CR122" s="1115"/>
      <c r="CS122" s="1115"/>
      <c r="CT122" s="1115"/>
      <c r="CU122" s="1115"/>
      <c r="CV122" s="1115"/>
      <c r="CW122" s="1115"/>
      <c r="CX122" s="1115"/>
      <c r="CY122" s="1115"/>
      <c r="CZ122" s="1115"/>
      <c r="DA122" s="1115"/>
      <c r="DB122" s="1115"/>
      <c r="DC122" s="1115"/>
      <c r="DD122" s="1115"/>
      <c r="DE122" s="1115"/>
      <c r="DF122" s="1116"/>
      <c r="DG122" s="1013" t="s">
        <v>436</v>
      </c>
      <c r="DH122" s="1014"/>
      <c r="DI122" s="1014"/>
      <c r="DJ122" s="1014"/>
      <c r="DK122" s="1014"/>
      <c r="DL122" s="1014" t="s">
        <v>225</v>
      </c>
      <c r="DM122" s="1014"/>
      <c r="DN122" s="1014"/>
      <c r="DO122" s="1014"/>
      <c r="DP122" s="1014"/>
      <c r="DQ122" s="1014" t="s">
        <v>440</v>
      </c>
      <c r="DR122" s="1014"/>
      <c r="DS122" s="1014"/>
      <c r="DT122" s="1014"/>
      <c r="DU122" s="1014"/>
      <c r="DV122" s="1015" t="s">
        <v>225</v>
      </c>
      <c r="DW122" s="1015"/>
      <c r="DX122" s="1015"/>
      <c r="DY122" s="1015"/>
      <c r="DZ122" s="1016"/>
    </row>
    <row r="123" spans="1:130" s="247" customFormat="1" ht="26.25" customHeight="1" x14ac:dyDescent="0.15">
      <c r="A123" s="1153"/>
      <c r="B123" s="1040"/>
      <c r="C123" s="1010" t="s">
        <v>462</v>
      </c>
      <c r="D123" s="1011"/>
      <c r="E123" s="1011"/>
      <c r="F123" s="1011"/>
      <c r="G123" s="1011"/>
      <c r="H123" s="1011"/>
      <c r="I123" s="1011"/>
      <c r="J123" s="1011"/>
      <c r="K123" s="1011"/>
      <c r="L123" s="1011"/>
      <c r="M123" s="1011"/>
      <c r="N123" s="1011"/>
      <c r="O123" s="1011"/>
      <c r="P123" s="1011"/>
      <c r="Q123" s="1011"/>
      <c r="R123" s="1011"/>
      <c r="S123" s="1011"/>
      <c r="T123" s="1011"/>
      <c r="U123" s="1011"/>
      <c r="V123" s="1011"/>
      <c r="W123" s="1011"/>
      <c r="X123" s="1011"/>
      <c r="Y123" s="1011"/>
      <c r="Z123" s="1012"/>
      <c r="AA123" s="1052">
        <v>2810</v>
      </c>
      <c r="AB123" s="1053"/>
      <c r="AC123" s="1053"/>
      <c r="AD123" s="1053"/>
      <c r="AE123" s="1054"/>
      <c r="AF123" s="1055">
        <v>2774</v>
      </c>
      <c r="AG123" s="1053"/>
      <c r="AH123" s="1053"/>
      <c r="AI123" s="1053"/>
      <c r="AJ123" s="1054"/>
      <c r="AK123" s="1055">
        <v>2737</v>
      </c>
      <c r="AL123" s="1053"/>
      <c r="AM123" s="1053"/>
      <c r="AN123" s="1053"/>
      <c r="AO123" s="1054"/>
      <c r="AP123" s="1056">
        <v>0</v>
      </c>
      <c r="AQ123" s="1057"/>
      <c r="AR123" s="1057"/>
      <c r="AS123" s="1057"/>
      <c r="AT123" s="1058"/>
      <c r="AU123" s="1089"/>
      <c r="AV123" s="1090"/>
      <c r="AW123" s="1090"/>
      <c r="AX123" s="1090"/>
      <c r="AY123" s="1090"/>
      <c r="AZ123" s="278" t="s">
        <v>186</v>
      </c>
      <c r="BA123" s="278"/>
      <c r="BB123" s="278"/>
      <c r="BC123" s="278"/>
      <c r="BD123" s="278"/>
      <c r="BE123" s="278"/>
      <c r="BF123" s="278"/>
      <c r="BG123" s="278"/>
      <c r="BH123" s="278"/>
      <c r="BI123" s="278"/>
      <c r="BJ123" s="278"/>
      <c r="BK123" s="278"/>
      <c r="BL123" s="278"/>
      <c r="BM123" s="278"/>
      <c r="BN123" s="278"/>
      <c r="BO123" s="1069" t="s">
        <v>479</v>
      </c>
      <c r="BP123" s="1100"/>
      <c r="BQ123" s="1159">
        <v>34721469</v>
      </c>
      <c r="BR123" s="1160"/>
      <c r="BS123" s="1160"/>
      <c r="BT123" s="1160"/>
      <c r="BU123" s="1160"/>
      <c r="BV123" s="1160">
        <v>33795727</v>
      </c>
      <c r="BW123" s="1160"/>
      <c r="BX123" s="1160"/>
      <c r="BY123" s="1160"/>
      <c r="BZ123" s="1160"/>
      <c r="CA123" s="1160">
        <v>34829221</v>
      </c>
      <c r="CB123" s="1160"/>
      <c r="CC123" s="1160"/>
      <c r="CD123" s="1160"/>
      <c r="CE123" s="1160"/>
      <c r="CF123" s="1093"/>
      <c r="CG123" s="1094"/>
      <c r="CH123" s="1094"/>
      <c r="CI123" s="1094"/>
      <c r="CJ123" s="1095"/>
      <c r="CK123" s="1104"/>
      <c r="CL123" s="1105"/>
      <c r="CM123" s="1105"/>
      <c r="CN123" s="1105"/>
      <c r="CO123" s="1106"/>
      <c r="CP123" s="1114" t="s">
        <v>480</v>
      </c>
      <c r="CQ123" s="1115"/>
      <c r="CR123" s="1115"/>
      <c r="CS123" s="1115"/>
      <c r="CT123" s="1115"/>
      <c r="CU123" s="1115"/>
      <c r="CV123" s="1115"/>
      <c r="CW123" s="1115"/>
      <c r="CX123" s="1115"/>
      <c r="CY123" s="1115"/>
      <c r="CZ123" s="1115"/>
      <c r="DA123" s="1115"/>
      <c r="DB123" s="1115"/>
      <c r="DC123" s="1115"/>
      <c r="DD123" s="1115"/>
      <c r="DE123" s="1115"/>
      <c r="DF123" s="1116"/>
      <c r="DG123" s="1052" t="s">
        <v>440</v>
      </c>
      <c r="DH123" s="1053"/>
      <c r="DI123" s="1053"/>
      <c r="DJ123" s="1053"/>
      <c r="DK123" s="1054"/>
      <c r="DL123" s="1055" t="s">
        <v>225</v>
      </c>
      <c r="DM123" s="1053"/>
      <c r="DN123" s="1053"/>
      <c r="DO123" s="1053"/>
      <c r="DP123" s="1054"/>
      <c r="DQ123" s="1055" t="s">
        <v>436</v>
      </c>
      <c r="DR123" s="1053"/>
      <c r="DS123" s="1053"/>
      <c r="DT123" s="1053"/>
      <c r="DU123" s="1054"/>
      <c r="DV123" s="1056" t="s">
        <v>225</v>
      </c>
      <c r="DW123" s="1057"/>
      <c r="DX123" s="1057"/>
      <c r="DY123" s="1057"/>
      <c r="DZ123" s="1058"/>
    </row>
    <row r="124" spans="1:130" s="247" customFormat="1" ht="26.25" customHeight="1" thickBot="1" x14ac:dyDescent="0.2">
      <c r="A124" s="1153"/>
      <c r="B124" s="1040"/>
      <c r="C124" s="1010" t="s">
        <v>465</v>
      </c>
      <c r="D124" s="1011"/>
      <c r="E124" s="1011"/>
      <c r="F124" s="1011"/>
      <c r="G124" s="1011"/>
      <c r="H124" s="1011"/>
      <c r="I124" s="1011"/>
      <c r="J124" s="1011"/>
      <c r="K124" s="1011"/>
      <c r="L124" s="1011"/>
      <c r="M124" s="1011"/>
      <c r="N124" s="1011"/>
      <c r="O124" s="1011"/>
      <c r="P124" s="1011"/>
      <c r="Q124" s="1011"/>
      <c r="R124" s="1011"/>
      <c r="S124" s="1011"/>
      <c r="T124" s="1011"/>
      <c r="U124" s="1011"/>
      <c r="V124" s="1011"/>
      <c r="W124" s="1011"/>
      <c r="X124" s="1011"/>
      <c r="Y124" s="1011"/>
      <c r="Z124" s="1012"/>
      <c r="AA124" s="1052" t="s">
        <v>440</v>
      </c>
      <c r="AB124" s="1053"/>
      <c r="AC124" s="1053"/>
      <c r="AD124" s="1053"/>
      <c r="AE124" s="1054"/>
      <c r="AF124" s="1055" t="s">
        <v>440</v>
      </c>
      <c r="AG124" s="1053"/>
      <c r="AH124" s="1053"/>
      <c r="AI124" s="1053"/>
      <c r="AJ124" s="1054"/>
      <c r="AK124" s="1055" t="s">
        <v>440</v>
      </c>
      <c r="AL124" s="1053"/>
      <c r="AM124" s="1053"/>
      <c r="AN124" s="1053"/>
      <c r="AO124" s="1054"/>
      <c r="AP124" s="1056" t="s">
        <v>453</v>
      </c>
      <c r="AQ124" s="1057"/>
      <c r="AR124" s="1057"/>
      <c r="AS124" s="1057"/>
      <c r="AT124" s="1058"/>
      <c r="AU124" s="1155" t="s">
        <v>481</v>
      </c>
      <c r="AV124" s="1156"/>
      <c r="AW124" s="1156"/>
      <c r="AX124" s="1156"/>
      <c r="AY124" s="1156"/>
      <c r="AZ124" s="1156"/>
      <c r="BA124" s="1156"/>
      <c r="BB124" s="1156"/>
      <c r="BC124" s="1156"/>
      <c r="BD124" s="1156"/>
      <c r="BE124" s="1156"/>
      <c r="BF124" s="1156"/>
      <c r="BG124" s="1156"/>
      <c r="BH124" s="1156"/>
      <c r="BI124" s="1156"/>
      <c r="BJ124" s="1156"/>
      <c r="BK124" s="1156"/>
      <c r="BL124" s="1156"/>
      <c r="BM124" s="1156"/>
      <c r="BN124" s="1156"/>
      <c r="BO124" s="1156"/>
      <c r="BP124" s="1157"/>
      <c r="BQ124" s="1158" t="s">
        <v>440</v>
      </c>
      <c r="BR124" s="1122"/>
      <c r="BS124" s="1122"/>
      <c r="BT124" s="1122"/>
      <c r="BU124" s="1122"/>
      <c r="BV124" s="1122" t="s">
        <v>436</v>
      </c>
      <c r="BW124" s="1122"/>
      <c r="BX124" s="1122"/>
      <c r="BY124" s="1122"/>
      <c r="BZ124" s="1122"/>
      <c r="CA124" s="1122" t="s">
        <v>436</v>
      </c>
      <c r="CB124" s="1122"/>
      <c r="CC124" s="1122"/>
      <c r="CD124" s="1122"/>
      <c r="CE124" s="1122"/>
      <c r="CF124" s="1123"/>
      <c r="CG124" s="1124"/>
      <c r="CH124" s="1124"/>
      <c r="CI124" s="1124"/>
      <c r="CJ124" s="1125"/>
      <c r="CK124" s="1107"/>
      <c r="CL124" s="1107"/>
      <c r="CM124" s="1107"/>
      <c r="CN124" s="1107"/>
      <c r="CO124" s="1108"/>
      <c r="CP124" s="1114" t="s">
        <v>482</v>
      </c>
      <c r="CQ124" s="1115"/>
      <c r="CR124" s="1115"/>
      <c r="CS124" s="1115"/>
      <c r="CT124" s="1115"/>
      <c r="CU124" s="1115"/>
      <c r="CV124" s="1115"/>
      <c r="CW124" s="1115"/>
      <c r="CX124" s="1115"/>
      <c r="CY124" s="1115"/>
      <c r="CZ124" s="1115"/>
      <c r="DA124" s="1115"/>
      <c r="DB124" s="1115"/>
      <c r="DC124" s="1115"/>
      <c r="DD124" s="1115"/>
      <c r="DE124" s="1115"/>
      <c r="DF124" s="1116"/>
      <c r="DG124" s="1099">
        <v>5039532</v>
      </c>
      <c r="DH124" s="1078"/>
      <c r="DI124" s="1078"/>
      <c r="DJ124" s="1078"/>
      <c r="DK124" s="1079"/>
      <c r="DL124" s="1077">
        <v>4505854</v>
      </c>
      <c r="DM124" s="1078"/>
      <c r="DN124" s="1078"/>
      <c r="DO124" s="1078"/>
      <c r="DP124" s="1079"/>
      <c r="DQ124" s="1077" t="s">
        <v>436</v>
      </c>
      <c r="DR124" s="1078"/>
      <c r="DS124" s="1078"/>
      <c r="DT124" s="1078"/>
      <c r="DU124" s="1079"/>
      <c r="DV124" s="1080" t="s">
        <v>449</v>
      </c>
      <c r="DW124" s="1081"/>
      <c r="DX124" s="1081"/>
      <c r="DY124" s="1081"/>
      <c r="DZ124" s="1082"/>
    </row>
    <row r="125" spans="1:130" s="247" customFormat="1" ht="26.25" customHeight="1" x14ac:dyDescent="0.15">
      <c r="A125" s="1153"/>
      <c r="B125" s="1040"/>
      <c r="C125" s="1010" t="s">
        <v>467</v>
      </c>
      <c r="D125" s="1011"/>
      <c r="E125" s="1011"/>
      <c r="F125" s="1011"/>
      <c r="G125" s="1011"/>
      <c r="H125" s="1011"/>
      <c r="I125" s="1011"/>
      <c r="J125" s="1011"/>
      <c r="K125" s="1011"/>
      <c r="L125" s="1011"/>
      <c r="M125" s="1011"/>
      <c r="N125" s="1011"/>
      <c r="O125" s="1011"/>
      <c r="P125" s="1011"/>
      <c r="Q125" s="1011"/>
      <c r="R125" s="1011"/>
      <c r="S125" s="1011"/>
      <c r="T125" s="1011"/>
      <c r="U125" s="1011"/>
      <c r="V125" s="1011"/>
      <c r="W125" s="1011"/>
      <c r="X125" s="1011"/>
      <c r="Y125" s="1011"/>
      <c r="Z125" s="1012"/>
      <c r="AA125" s="1052" t="s">
        <v>225</v>
      </c>
      <c r="AB125" s="1053"/>
      <c r="AC125" s="1053"/>
      <c r="AD125" s="1053"/>
      <c r="AE125" s="1054"/>
      <c r="AF125" s="1055" t="s">
        <v>449</v>
      </c>
      <c r="AG125" s="1053"/>
      <c r="AH125" s="1053"/>
      <c r="AI125" s="1053"/>
      <c r="AJ125" s="1054"/>
      <c r="AK125" s="1055" t="s">
        <v>436</v>
      </c>
      <c r="AL125" s="1053"/>
      <c r="AM125" s="1053"/>
      <c r="AN125" s="1053"/>
      <c r="AO125" s="1054"/>
      <c r="AP125" s="1056" t="s">
        <v>225</v>
      </c>
      <c r="AQ125" s="1057"/>
      <c r="AR125" s="1057"/>
      <c r="AS125" s="1057"/>
      <c r="AT125" s="1058"/>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1117" t="s">
        <v>483</v>
      </c>
      <c r="CL125" s="1102"/>
      <c r="CM125" s="1102"/>
      <c r="CN125" s="1102"/>
      <c r="CO125" s="1103"/>
      <c r="CP125" s="1034" t="s">
        <v>484</v>
      </c>
      <c r="CQ125" s="983"/>
      <c r="CR125" s="983"/>
      <c r="CS125" s="983"/>
      <c r="CT125" s="983"/>
      <c r="CU125" s="983"/>
      <c r="CV125" s="983"/>
      <c r="CW125" s="983"/>
      <c r="CX125" s="983"/>
      <c r="CY125" s="983"/>
      <c r="CZ125" s="983"/>
      <c r="DA125" s="983"/>
      <c r="DB125" s="983"/>
      <c r="DC125" s="983"/>
      <c r="DD125" s="983"/>
      <c r="DE125" s="983"/>
      <c r="DF125" s="984"/>
      <c r="DG125" s="1020" t="s">
        <v>436</v>
      </c>
      <c r="DH125" s="1021"/>
      <c r="DI125" s="1021"/>
      <c r="DJ125" s="1021"/>
      <c r="DK125" s="1021"/>
      <c r="DL125" s="1021" t="s">
        <v>225</v>
      </c>
      <c r="DM125" s="1021"/>
      <c r="DN125" s="1021"/>
      <c r="DO125" s="1021"/>
      <c r="DP125" s="1021"/>
      <c r="DQ125" s="1021" t="s">
        <v>436</v>
      </c>
      <c r="DR125" s="1021"/>
      <c r="DS125" s="1021"/>
      <c r="DT125" s="1021"/>
      <c r="DU125" s="1021"/>
      <c r="DV125" s="1022" t="s">
        <v>436</v>
      </c>
      <c r="DW125" s="1022"/>
      <c r="DX125" s="1022"/>
      <c r="DY125" s="1022"/>
      <c r="DZ125" s="1023"/>
    </row>
    <row r="126" spans="1:130" s="247" customFormat="1" ht="26.25" customHeight="1" thickBot="1" x14ac:dyDescent="0.2">
      <c r="A126" s="1153"/>
      <c r="B126" s="1040"/>
      <c r="C126" s="1010" t="s">
        <v>469</v>
      </c>
      <c r="D126" s="1011"/>
      <c r="E126" s="1011"/>
      <c r="F126" s="1011"/>
      <c r="G126" s="1011"/>
      <c r="H126" s="1011"/>
      <c r="I126" s="1011"/>
      <c r="J126" s="1011"/>
      <c r="K126" s="1011"/>
      <c r="L126" s="1011"/>
      <c r="M126" s="1011"/>
      <c r="N126" s="1011"/>
      <c r="O126" s="1011"/>
      <c r="P126" s="1011"/>
      <c r="Q126" s="1011"/>
      <c r="R126" s="1011"/>
      <c r="S126" s="1011"/>
      <c r="T126" s="1011"/>
      <c r="U126" s="1011"/>
      <c r="V126" s="1011"/>
      <c r="W126" s="1011"/>
      <c r="X126" s="1011"/>
      <c r="Y126" s="1011"/>
      <c r="Z126" s="1012"/>
      <c r="AA126" s="1052">
        <v>125079</v>
      </c>
      <c r="AB126" s="1053"/>
      <c r="AC126" s="1053"/>
      <c r="AD126" s="1053"/>
      <c r="AE126" s="1054"/>
      <c r="AF126" s="1055">
        <v>88932</v>
      </c>
      <c r="AG126" s="1053"/>
      <c r="AH126" s="1053"/>
      <c r="AI126" s="1053"/>
      <c r="AJ126" s="1054"/>
      <c r="AK126" s="1055">
        <v>99365</v>
      </c>
      <c r="AL126" s="1053"/>
      <c r="AM126" s="1053"/>
      <c r="AN126" s="1053"/>
      <c r="AO126" s="1054"/>
      <c r="AP126" s="1056">
        <v>0.6</v>
      </c>
      <c r="AQ126" s="1057"/>
      <c r="AR126" s="1057"/>
      <c r="AS126" s="1057"/>
      <c r="AT126" s="1058"/>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1118"/>
      <c r="CL126" s="1105"/>
      <c r="CM126" s="1105"/>
      <c r="CN126" s="1105"/>
      <c r="CO126" s="1106"/>
      <c r="CP126" s="1043" t="s">
        <v>485</v>
      </c>
      <c r="CQ126" s="1044"/>
      <c r="CR126" s="1044"/>
      <c r="CS126" s="1044"/>
      <c r="CT126" s="1044"/>
      <c r="CU126" s="1044"/>
      <c r="CV126" s="1044"/>
      <c r="CW126" s="1044"/>
      <c r="CX126" s="1044"/>
      <c r="CY126" s="1044"/>
      <c r="CZ126" s="1044"/>
      <c r="DA126" s="1044"/>
      <c r="DB126" s="1044"/>
      <c r="DC126" s="1044"/>
      <c r="DD126" s="1044"/>
      <c r="DE126" s="1044"/>
      <c r="DF126" s="1045"/>
      <c r="DG126" s="1013" t="s">
        <v>225</v>
      </c>
      <c r="DH126" s="1014"/>
      <c r="DI126" s="1014"/>
      <c r="DJ126" s="1014"/>
      <c r="DK126" s="1014"/>
      <c r="DL126" s="1014" t="s">
        <v>225</v>
      </c>
      <c r="DM126" s="1014"/>
      <c r="DN126" s="1014"/>
      <c r="DO126" s="1014"/>
      <c r="DP126" s="1014"/>
      <c r="DQ126" s="1014" t="s">
        <v>436</v>
      </c>
      <c r="DR126" s="1014"/>
      <c r="DS126" s="1014"/>
      <c r="DT126" s="1014"/>
      <c r="DU126" s="1014"/>
      <c r="DV126" s="1015" t="s">
        <v>436</v>
      </c>
      <c r="DW126" s="1015"/>
      <c r="DX126" s="1015"/>
      <c r="DY126" s="1015"/>
      <c r="DZ126" s="1016"/>
    </row>
    <row r="127" spans="1:130" s="247" customFormat="1" ht="26.25" customHeight="1" x14ac:dyDescent="0.15">
      <c r="A127" s="1154"/>
      <c r="B127" s="1042"/>
      <c r="C127" s="1096" t="s">
        <v>486</v>
      </c>
      <c r="D127" s="1097"/>
      <c r="E127" s="1097"/>
      <c r="F127" s="1097"/>
      <c r="G127" s="1097"/>
      <c r="H127" s="1097"/>
      <c r="I127" s="1097"/>
      <c r="J127" s="1097"/>
      <c r="K127" s="1097"/>
      <c r="L127" s="1097"/>
      <c r="M127" s="1097"/>
      <c r="N127" s="1097"/>
      <c r="O127" s="1097"/>
      <c r="P127" s="1097"/>
      <c r="Q127" s="1097"/>
      <c r="R127" s="1097"/>
      <c r="S127" s="1097"/>
      <c r="T127" s="1097"/>
      <c r="U127" s="1097"/>
      <c r="V127" s="1097"/>
      <c r="W127" s="1097"/>
      <c r="X127" s="1097"/>
      <c r="Y127" s="1097"/>
      <c r="Z127" s="1098"/>
      <c r="AA127" s="1052" t="s">
        <v>436</v>
      </c>
      <c r="AB127" s="1053"/>
      <c r="AC127" s="1053"/>
      <c r="AD127" s="1053"/>
      <c r="AE127" s="1054"/>
      <c r="AF127" s="1055" t="s">
        <v>225</v>
      </c>
      <c r="AG127" s="1053"/>
      <c r="AH127" s="1053"/>
      <c r="AI127" s="1053"/>
      <c r="AJ127" s="1054"/>
      <c r="AK127" s="1055" t="s">
        <v>487</v>
      </c>
      <c r="AL127" s="1053"/>
      <c r="AM127" s="1053"/>
      <c r="AN127" s="1053"/>
      <c r="AO127" s="1054"/>
      <c r="AP127" s="1056" t="s">
        <v>436</v>
      </c>
      <c r="AQ127" s="1057"/>
      <c r="AR127" s="1057"/>
      <c r="AS127" s="1057"/>
      <c r="AT127" s="1058"/>
      <c r="AU127" s="283"/>
      <c r="AV127" s="283"/>
      <c r="AW127" s="283"/>
      <c r="AX127" s="1126" t="s">
        <v>488</v>
      </c>
      <c r="AY127" s="1127"/>
      <c r="AZ127" s="1127"/>
      <c r="BA127" s="1127"/>
      <c r="BB127" s="1127"/>
      <c r="BC127" s="1127"/>
      <c r="BD127" s="1127"/>
      <c r="BE127" s="1128"/>
      <c r="BF127" s="1129" t="s">
        <v>489</v>
      </c>
      <c r="BG127" s="1127"/>
      <c r="BH127" s="1127"/>
      <c r="BI127" s="1127"/>
      <c r="BJ127" s="1127"/>
      <c r="BK127" s="1127"/>
      <c r="BL127" s="1128"/>
      <c r="BM127" s="1129" t="s">
        <v>490</v>
      </c>
      <c r="BN127" s="1127"/>
      <c r="BO127" s="1127"/>
      <c r="BP127" s="1127"/>
      <c r="BQ127" s="1127"/>
      <c r="BR127" s="1127"/>
      <c r="BS127" s="1128"/>
      <c r="BT127" s="1129" t="s">
        <v>491</v>
      </c>
      <c r="BU127" s="1127"/>
      <c r="BV127" s="1127"/>
      <c r="BW127" s="1127"/>
      <c r="BX127" s="1127"/>
      <c r="BY127" s="1127"/>
      <c r="BZ127" s="1151"/>
      <c r="CA127" s="283"/>
      <c r="CB127" s="283"/>
      <c r="CC127" s="283"/>
      <c r="CD127" s="284"/>
      <c r="CE127" s="284"/>
      <c r="CF127" s="284"/>
      <c r="CG127" s="281"/>
      <c r="CH127" s="281"/>
      <c r="CI127" s="281"/>
      <c r="CJ127" s="282"/>
      <c r="CK127" s="1118"/>
      <c r="CL127" s="1105"/>
      <c r="CM127" s="1105"/>
      <c r="CN127" s="1105"/>
      <c r="CO127" s="1106"/>
      <c r="CP127" s="1043" t="s">
        <v>492</v>
      </c>
      <c r="CQ127" s="1044"/>
      <c r="CR127" s="1044"/>
      <c r="CS127" s="1044"/>
      <c r="CT127" s="1044"/>
      <c r="CU127" s="1044"/>
      <c r="CV127" s="1044"/>
      <c r="CW127" s="1044"/>
      <c r="CX127" s="1044"/>
      <c r="CY127" s="1044"/>
      <c r="CZ127" s="1044"/>
      <c r="DA127" s="1044"/>
      <c r="DB127" s="1044"/>
      <c r="DC127" s="1044"/>
      <c r="DD127" s="1044"/>
      <c r="DE127" s="1044"/>
      <c r="DF127" s="1045"/>
      <c r="DG127" s="1013" t="s">
        <v>449</v>
      </c>
      <c r="DH127" s="1014"/>
      <c r="DI127" s="1014"/>
      <c r="DJ127" s="1014"/>
      <c r="DK127" s="1014"/>
      <c r="DL127" s="1014" t="s">
        <v>436</v>
      </c>
      <c r="DM127" s="1014"/>
      <c r="DN127" s="1014"/>
      <c r="DO127" s="1014"/>
      <c r="DP127" s="1014"/>
      <c r="DQ127" s="1014" t="s">
        <v>436</v>
      </c>
      <c r="DR127" s="1014"/>
      <c r="DS127" s="1014"/>
      <c r="DT127" s="1014"/>
      <c r="DU127" s="1014"/>
      <c r="DV127" s="1015" t="s">
        <v>449</v>
      </c>
      <c r="DW127" s="1015"/>
      <c r="DX127" s="1015"/>
      <c r="DY127" s="1015"/>
      <c r="DZ127" s="1016"/>
    </row>
    <row r="128" spans="1:130" s="247" customFormat="1" ht="26.25" customHeight="1" thickBot="1" x14ac:dyDescent="0.2">
      <c r="A128" s="1137" t="s">
        <v>493</v>
      </c>
      <c r="B128" s="1138"/>
      <c r="C128" s="1138"/>
      <c r="D128" s="1138"/>
      <c r="E128" s="1138"/>
      <c r="F128" s="1138"/>
      <c r="G128" s="1138"/>
      <c r="H128" s="1138"/>
      <c r="I128" s="1138"/>
      <c r="J128" s="1138"/>
      <c r="K128" s="1138"/>
      <c r="L128" s="1138"/>
      <c r="M128" s="1138"/>
      <c r="N128" s="1138"/>
      <c r="O128" s="1138"/>
      <c r="P128" s="1138"/>
      <c r="Q128" s="1138"/>
      <c r="R128" s="1138"/>
      <c r="S128" s="1138"/>
      <c r="T128" s="1138"/>
      <c r="U128" s="1138"/>
      <c r="V128" s="1138"/>
      <c r="W128" s="1139" t="s">
        <v>494</v>
      </c>
      <c r="X128" s="1139"/>
      <c r="Y128" s="1139"/>
      <c r="Z128" s="1140"/>
      <c r="AA128" s="1141">
        <v>398001</v>
      </c>
      <c r="AB128" s="1142"/>
      <c r="AC128" s="1142"/>
      <c r="AD128" s="1142"/>
      <c r="AE128" s="1143"/>
      <c r="AF128" s="1144">
        <v>335851</v>
      </c>
      <c r="AG128" s="1142"/>
      <c r="AH128" s="1142"/>
      <c r="AI128" s="1142"/>
      <c r="AJ128" s="1143"/>
      <c r="AK128" s="1144">
        <v>583413</v>
      </c>
      <c r="AL128" s="1142"/>
      <c r="AM128" s="1142"/>
      <c r="AN128" s="1142"/>
      <c r="AO128" s="1143"/>
      <c r="AP128" s="1145"/>
      <c r="AQ128" s="1146"/>
      <c r="AR128" s="1146"/>
      <c r="AS128" s="1146"/>
      <c r="AT128" s="1147"/>
      <c r="AU128" s="283"/>
      <c r="AV128" s="283"/>
      <c r="AW128" s="283"/>
      <c r="AX128" s="982" t="s">
        <v>495</v>
      </c>
      <c r="AY128" s="983"/>
      <c r="AZ128" s="983"/>
      <c r="BA128" s="983"/>
      <c r="BB128" s="983"/>
      <c r="BC128" s="983"/>
      <c r="BD128" s="983"/>
      <c r="BE128" s="984"/>
      <c r="BF128" s="1148" t="s">
        <v>436</v>
      </c>
      <c r="BG128" s="1149"/>
      <c r="BH128" s="1149"/>
      <c r="BI128" s="1149"/>
      <c r="BJ128" s="1149"/>
      <c r="BK128" s="1149"/>
      <c r="BL128" s="1150"/>
      <c r="BM128" s="1148">
        <v>12.59</v>
      </c>
      <c r="BN128" s="1149"/>
      <c r="BO128" s="1149"/>
      <c r="BP128" s="1149"/>
      <c r="BQ128" s="1149"/>
      <c r="BR128" s="1149"/>
      <c r="BS128" s="1150"/>
      <c r="BT128" s="1148">
        <v>20</v>
      </c>
      <c r="BU128" s="1149"/>
      <c r="BV128" s="1149"/>
      <c r="BW128" s="1149"/>
      <c r="BX128" s="1149"/>
      <c r="BY128" s="1149"/>
      <c r="BZ128" s="1173"/>
      <c r="CA128" s="284"/>
      <c r="CB128" s="284"/>
      <c r="CC128" s="284"/>
      <c r="CD128" s="284"/>
      <c r="CE128" s="284"/>
      <c r="CF128" s="284"/>
      <c r="CG128" s="281"/>
      <c r="CH128" s="281"/>
      <c r="CI128" s="281"/>
      <c r="CJ128" s="282"/>
      <c r="CK128" s="1119"/>
      <c r="CL128" s="1120"/>
      <c r="CM128" s="1120"/>
      <c r="CN128" s="1120"/>
      <c r="CO128" s="1121"/>
      <c r="CP128" s="1130" t="s">
        <v>496</v>
      </c>
      <c r="CQ128" s="1131"/>
      <c r="CR128" s="1131"/>
      <c r="CS128" s="1131"/>
      <c r="CT128" s="1131"/>
      <c r="CU128" s="1131"/>
      <c r="CV128" s="1131"/>
      <c r="CW128" s="1131"/>
      <c r="CX128" s="1131"/>
      <c r="CY128" s="1131"/>
      <c r="CZ128" s="1131"/>
      <c r="DA128" s="1131"/>
      <c r="DB128" s="1131"/>
      <c r="DC128" s="1131"/>
      <c r="DD128" s="1131"/>
      <c r="DE128" s="1131"/>
      <c r="DF128" s="1132"/>
      <c r="DG128" s="1133" t="s">
        <v>487</v>
      </c>
      <c r="DH128" s="1134"/>
      <c r="DI128" s="1134"/>
      <c r="DJ128" s="1134"/>
      <c r="DK128" s="1134"/>
      <c r="DL128" s="1134" t="s">
        <v>434</v>
      </c>
      <c r="DM128" s="1134"/>
      <c r="DN128" s="1134"/>
      <c r="DO128" s="1134"/>
      <c r="DP128" s="1134"/>
      <c r="DQ128" s="1134" t="s">
        <v>497</v>
      </c>
      <c r="DR128" s="1134"/>
      <c r="DS128" s="1134"/>
      <c r="DT128" s="1134"/>
      <c r="DU128" s="1134"/>
      <c r="DV128" s="1135" t="s">
        <v>389</v>
      </c>
      <c r="DW128" s="1135"/>
      <c r="DX128" s="1135"/>
      <c r="DY128" s="1135"/>
      <c r="DZ128" s="1136"/>
    </row>
    <row r="129" spans="1:131" s="247" customFormat="1" ht="26.25" customHeight="1" x14ac:dyDescent="0.15">
      <c r="A129" s="1024" t="s">
        <v>108</v>
      </c>
      <c r="B129" s="1025"/>
      <c r="C129" s="1025"/>
      <c r="D129" s="1025"/>
      <c r="E129" s="1025"/>
      <c r="F129" s="1025"/>
      <c r="G129" s="1025"/>
      <c r="H129" s="1025"/>
      <c r="I129" s="1025"/>
      <c r="J129" s="1025"/>
      <c r="K129" s="1025"/>
      <c r="L129" s="1025"/>
      <c r="M129" s="1025"/>
      <c r="N129" s="1025"/>
      <c r="O129" s="1025"/>
      <c r="P129" s="1025"/>
      <c r="Q129" s="1025"/>
      <c r="R129" s="1025"/>
      <c r="S129" s="1025"/>
      <c r="T129" s="1025"/>
      <c r="U129" s="1025"/>
      <c r="V129" s="1025"/>
      <c r="W129" s="1167" t="s">
        <v>498</v>
      </c>
      <c r="X129" s="1168"/>
      <c r="Y129" s="1168"/>
      <c r="Z129" s="1169"/>
      <c r="AA129" s="1052">
        <v>19255967</v>
      </c>
      <c r="AB129" s="1053"/>
      <c r="AC129" s="1053"/>
      <c r="AD129" s="1053"/>
      <c r="AE129" s="1054"/>
      <c r="AF129" s="1055">
        <v>14640048</v>
      </c>
      <c r="AG129" s="1053"/>
      <c r="AH129" s="1053"/>
      <c r="AI129" s="1053"/>
      <c r="AJ129" s="1054"/>
      <c r="AK129" s="1055">
        <v>18037571</v>
      </c>
      <c r="AL129" s="1053"/>
      <c r="AM129" s="1053"/>
      <c r="AN129" s="1053"/>
      <c r="AO129" s="1054"/>
      <c r="AP129" s="1170"/>
      <c r="AQ129" s="1171"/>
      <c r="AR129" s="1171"/>
      <c r="AS129" s="1171"/>
      <c r="AT129" s="1172"/>
      <c r="AU129" s="285"/>
      <c r="AV129" s="285"/>
      <c r="AW129" s="285"/>
      <c r="AX129" s="1161" t="s">
        <v>499</v>
      </c>
      <c r="AY129" s="1044"/>
      <c r="AZ129" s="1044"/>
      <c r="BA129" s="1044"/>
      <c r="BB129" s="1044"/>
      <c r="BC129" s="1044"/>
      <c r="BD129" s="1044"/>
      <c r="BE129" s="1045"/>
      <c r="BF129" s="1162" t="s">
        <v>225</v>
      </c>
      <c r="BG129" s="1163"/>
      <c r="BH129" s="1163"/>
      <c r="BI129" s="1163"/>
      <c r="BJ129" s="1163"/>
      <c r="BK129" s="1163"/>
      <c r="BL129" s="1164"/>
      <c r="BM129" s="1162">
        <v>17.59</v>
      </c>
      <c r="BN129" s="1163"/>
      <c r="BO129" s="1163"/>
      <c r="BP129" s="1163"/>
      <c r="BQ129" s="1163"/>
      <c r="BR129" s="1163"/>
      <c r="BS129" s="1164"/>
      <c r="BT129" s="1162">
        <v>30</v>
      </c>
      <c r="BU129" s="1165"/>
      <c r="BV129" s="1165"/>
      <c r="BW129" s="1165"/>
      <c r="BX129" s="1165"/>
      <c r="BY129" s="1165"/>
      <c r="BZ129" s="1166"/>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1024" t="s">
        <v>500</v>
      </c>
      <c r="B130" s="1025"/>
      <c r="C130" s="1025"/>
      <c r="D130" s="1025"/>
      <c r="E130" s="1025"/>
      <c r="F130" s="1025"/>
      <c r="G130" s="1025"/>
      <c r="H130" s="1025"/>
      <c r="I130" s="1025"/>
      <c r="J130" s="1025"/>
      <c r="K130" s="1025"/>
      <c r="L130" s="1025"/>
      <c r="M130" s="1025"/>
      <c r="N130" s="1025"/>
      <c r="O130" s="1025"/>
      <c r="P130" s="1025"/>
      <c r="Q130" s="1025"/>
      <c r="R130" s="1025"/>
      <c r="S130" s="1025"/>
      <c r="T130" s="1025"/>
      <c r="U130" s="1025"/>
      <c r="V130" s="1025"/>
      <c r="W130" s="1167" t="s">
        <v>501</v>
      </c>
      <c r="X130" s="1168"/>
      <c r="Y130" s="1168"/>
      <c r="Z130" s="1169"/>
      <c r="AA130" s="1052">
        <v>1263018</v>
      </c>
      <c r="AB130" s="1053"/>
      <c r="AC130" s="1053"/>
      <c r="AD130" s="1053"/>
      <c r="AE130" s="1054"/>
      <c r="AF130" s="1055">
        <v>1211975</v>
      </c>
      <c r="AG130" s="1053"/>
      <c r="AH130" s="1053"/>
      <c r="AI130" s="1053"/>
      <c r="AJ130" s="1054"/>
      <c r="AK130" s="1055">
        <v>1149106</v>
      </c>
      <c r="AL130" s="1053"/>
      <c r="AM130" s="1053"/>
      <c r="AN130" s="1053"/>
      <c r="AO130" s="1054"/>
      <c r="AP130" s="1170"/>
      <c r="AQ130" s="1171"/>
      <c r="AR130" s="1171"/>
      <c r="AS130" s="1171"/>
      <c r="AT130" s="1172"/>
      <c r="AU130" s="285"/>
      <c r="AV130" s="285"/>
      <c r="AW130" s="285"/>
      <c r="AX130" s="1161" t="s">
        <v>502</v>
      </c>
      <c r="AY130" s="1044"/>
      <c r="AZ130" s="1044"/>
      <c r="BA130" s="1044"/>
      <c r="BB130" s="1044"/>
      <c r="BC130" s="1044"/>
      <c r="BD130" s="1044"/>
      <c r="BE130" s="1045"/>
      <c r="BF130" s="1198">
        <v>3.2</v>
      </c>
      <c r="BG130" s="1199"/>
      <c r="BH130" s="1199"/>
      <c r="BI130" s="1199"/>
      <c r="BJ130" s="1199"/>
      <c r="BK130" s="1199"/>
      <c r="BL130" s="1200"/>
      <c r="BM130" s="1198">
        <v>25</v>
      </c>
      <c r="BN130" s="1199"/>
      <c r="BO130" s="1199"/>
      <c r="BP130" s="1199"/>
      <c r="BQ130" s="1199"/>
      <c r="BR130" s="1199"/>
      <c r="BS130" s="1200"/>
      <c r="BT130" s="1198">
        <v>35</v>
      </c>
      <c r="BU130" s="1201"/>
      <c r="BV130" s="1201"/>
      <c r="BW130" s="1201"/>
      <c r="BX130" s="1201"/>
      <c r="BY130" s="1201"/>
      <c r="BZ130" s="1202"/>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1203"/>
      <c r="B131" s="1204"/>
      <c r="C131" s="1204"/>
      <c r="D131" s="1204"/>
      <c r="E131" s="1204"/>
      <c r="F131" s="1204"/>
      <c r="G131" s="1204"/>
      <c r="H131" s="1204"/>
      <c r="I131" s="1204"/>
      <c r="J131" s="1204"/>
      <c r="K131" s="1204"/>
      <c r="L131" s="1204"/>
      <c r="M131" s="1204"/>
      <c r="N131" s="1204"/>
      <c r="O131" s="1204"/>
      <c r="P131" s="1204"/>
      <c r="Q131" s="1204"/>
      <c r="R131" s="1204"/>
      <c r="S131" s="1204"/>
      <c r="T131" s="1204"/>
      <c r="U131" s="1204"/>
      <c r="V131" s="1204"/>
      <c r="W131" s="1205" t="s">
        <v>503</v>
      </c>
      <c r="X131" s="1206"/>
      <c r="Y131" s="1206"/>
      <c r="Z131" s="1207"/>
      <c r="AA131" s="1099">
        <v>17992949</v>
      </c>
      <c r="AB131" s="1078"/>
      <c r="AC131" s="1078"/>
      <c r="AD131" s="1078"/>
      <c r="AE131" s="1079"/>
      <c r="AF131" s="1077">
        <v>13428073</v>
      </c>
      <c r="AG131" s="1078"/>
      <c r="AH131" s="1078"/>
      <c r="AI131" s="1078"/>
      <c r="AJ131" s="1079"/>
      <c r="AK131" s="1077">
        <v>16888465</v>
      </c>
      <c r="AL131" s="1078"/>
      <c r="AM131" s="1078"/>
      <c r="AN131" s="1078"/>
      <c r="AO131" s="1079"/>
      <c r="AP131" s="1208"/>
      <c r="AQ131" s="1209"/>
      <c r="AR131" s="1209"/>
      <c r="AS131" s="1209"/>
      <c r="AT131" s="1210"/>
      <c r="AU131" s="285"/>
      <c r="AV131" s="285"/>
      <c r="AW131" s="285"/>
      <c r="AX131" s="1180" t="s">
        <v>504</v>
      </c>
      <c r="AY131" s="1131"/>
      <c r="AZ131" s="1131"/>
      <c r="BA131" s="1131"/>
      <c r="BB131" s="1131"/>
      <c r="BC131" s="1131"/>
      <c r="BD131" s="1131"/>
      <c r="BE131" s="1132"/>
      <c r="BF131" s="1181" t="s">
        <v>446</v>
      </c>
      <c r="BG131" s="1182"/>
      <c r="BH131" s="1182"/>
      <c r="BI131" s="1182"/>
      <c r="BJ131" s="1182"/>
      <c r="BK131" s="1182"/>
      <c r="BL131" s="1183"/>
      <c r="BM131" s="1181">
        <v>350</v>
      </c>
      <c r="BN131" s="1182"/>
      <c r="BO131" s="1182"/>
      <c r="BP131" s="1182"/>
      <c r="BQ131" s="1182"/>
      <c r="BR131" s="1182"/>
      <c r="BS131" s="1183"/>
      <c r="BT131" s="1184"/>
      <c r="BU131" s="1185"/>
      <c r="BV131" s="1185"/>
      <c r="BW131" s="1185"/>
      <c r="BX131" s="1185"/>
      <c r="BY131" s="1185"/>
      <c r="BZ131" s="1186"/>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1187" t="s">
        <v>505</v>
      </c>
      <c r="B132" s="1188"/>
      <c r="C132" s="1188"/>
      <c r="D132" s="1188"/>
      <c r="E132" s="1188"/>
      <c r="F132" s="1188"/>
      <c r="G132" s="1188"/>
      <c r="H132" s="1188"/>
      <c r="I132" s="1188"/>
      <c r="J132" s="1188"/>
      <c r="K132" s="1188"/>
      <c r="L132" s="1188"/>
      <c r="M132" s="1188"/>
      <c r="N132" s="1188"/>
      <c r="O132" s="1188"/>
      <c r="P132" s="1188"/>
      <c r="Q132" s="1188"/>
      <c r="R132" s="1188"/>
      <c r="S132" s="1188"/>
      <c r="T132" s="1188"/>
      <c r="U132" s="1188"/>
      <c r="V132" s="1191" t="s">
        <v>506</v>
      </c>
      <c r="W132" s="1191"/>
      <c r="X132" s="1191"/>
      <c r="Y132" s="1191"/>
      <c r="Z132" s="1192"/>
      <c r="AA132" s="1193">
        <v>3.17515489</v>
      </c>
      <c r="AB132" s="1194"/>
      <c r="AC132" s="1194"/>
      <c r="AD132" s="1194"/>
      <c r="AE132" s="1195"/>
      <c r="AF132" s="1196">
        <v>3.581444635</v>
      </c>
      <c r="AG132" s="1194"/>
      <c r="AH132" s="1194"/>
      <c r="AI132" s="1194"/>
      <c r="AJ132" s="1195"/>
      <c r="AK132" s="1196">
        <v>3.0737488580000001</v>
      </c>
      <c r="AL132" s="1194"/>
      <c r="AM132" s="1194"/>
      <c r="AN132" s="1194"/>
      <c r="AO132" s="1195"/>
      <c r="AP132" s="1093"/>
      <c r="AQ132" s="1094"/>
      <c r="AR132" s="1094"/>
      <c r="AS132" s="1094"/>
      <c r="AT132" s="1197"/>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1189"/>
      <c r="B133" s="1190"/>
      <c r="C133" s="1190"/>
      <c r="D133" s="1190"/>
      <c r="E133" s="1190"/>
      <c r="F133" s="1190"/>
      <c r="G133" s="1190"/>
      <c r="H133" s="1190"/>
      <c r="I133" s="1190"/>
      <c r="J133" s="1190"/>
      <c r="K133" s="1190"/>
      <c r="L133" s="1190"/>
      <c r="M133" s="1190"/>
      <c r="N133" s="1190"/>
      <c r="O133" s="1190"/>
      <c r="P133" s="1190"/>
      <c r="Q133" s="1190"/>
      <c r="R133" s="1190"/>
      <c r="S133" s="1190"/>
      <c r="T133" s="1190"/>
      <c r="U133" s="1190"/>
      <c r="V133" s="1174" t="s">
        <v>507</v>
      </c>
      <c r="W133" s="1174"/>
      <c r="X133" s="1174"/>
      <c r="Y133" s="1174"/>
      <c r="Z133" s="1175"/>
      <c r="AA133" s="1176">
        <v>3</v>
      </c>
      <c r="AB133" s="1177"/>
      <c r="AC133" s="1177"/>
      <c r="AD133" s="1177"/>
      <c r="AE133" s="1178"/>
      <c r="AF133" s="1176">
        <v>3.2</v>
      </c>
      <c r="AG133" s="1177"/>
      <c r="AH133" s="1177"/>
      <c r="AI133" s="1177"/>
      <c r="AJ133" s="1178"/>
      <c r="AK133" s="1176">
        <v>3.2</v>
      </c>
      <c r="AL133" s="1177"/>
      <c r="AM133" s="1177"/>
      <c r="AN133" s="1177"/>
      <c r="AO133" s="1178"/>
      <c r="AP133" s="1123"/>
      <c r="AQ133" s="1124"/>
      <c r="AR133" s="1124"/>
      <c r="AS133" s="1124"/>
      <c r="AT133" s="1179"/>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yQ/gex3AmlIqzglxZd2ZbFNvH6hDl7Nyr59RZKoQeY8J3Sj3j+sBnJnYptWTkZSjxRAdv+BJD2LJYsiQyNz4MQ==" saltValue="Oxz+HroT7WUR/a8ikXFhAw=="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508</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s8UaG0BCq9Vlnihsooru2mqbv7zoJTGsYsUyV3J5Q/HyJ2V1XoqvQ6Y14LcHVesqel1Sy8ms03OazBN7/CWJhg==" saltValue="hPlZ1Ggq7GquEPIdrFiw0A==" spinCount="100000" sheet="1" objects="1" scenarios="1"/>
  <dataConsolidate/>
  <phoneticPr fontId="2"/>
  <printOptions horizontalCentered="1" verticalCentered="1"/>
  <pageMargins left="0" right="0" top="0" bottom="0" header="0" footer="0"/>
  <pageSetup paperSize="9" scale="43"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oCf1nM2em+6F+miPHKy6mD50BkQzyqw37eiwoqYNml69lzIWXwXSIb6QUbJQj99b2jEGNvF/FnfTX9hVqxQB0Q==" saltValue="srHZFK4hGgwxDr7JRT4ByA==" spinCount="100000" sheet="1" objects="1" scenarios="1"/>
  <dataConsolidate/>
  <phoneticPr fontId="2"/>
  <printOptions horizontalCentered="1" verticalCentered="1"/>
  <pageMargins left="0" right="0" top="0" bottom="0" header="0" footer="0"/>
  <pageSetup paperSize="9" scale="47"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4"/>
  <sheetViews>
    <sheetView showGridLines="0" view="pageBreakPreview" workbookViewId="0"/>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509</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510</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4" t="s">
        <v>511</v>
      </c>
      <c r="AP7" s="304"/>
      <c r="AQ7" s="305" t="s">
        <v>512</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5"/>
      <c r="AP8" s="310" t="s">
        <v>513</v>
      </c>
      <c r="AQ8" s="311" t="s">
        <v>514</v>
      </c>
      <c r="AR8" s="312" t="s">
        <v>515</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16" t="s">
        <v>516</v>
      </c>
      <c r="AL9" s="1217"/>
      <c r="AM9" s="1217"/>
      <c r="AN9" s="1218"/>
      <c r="AO9" s="313">
        <v>3403399</v>
      </c>
      <c r="AP9" s="313">
        <v>55661</v>
      </c>
      <c r="AQ9" s="314">
        <v>63299</v>
      </c>
      <c r="AR9" s="315">
        <v>-12.1</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16" t="s">
        <v>517</v>
      </c>
      <c r="AL10" s="1217"/>
      <c r="AM10" s="1217"/>
      <c r="AN10" s="1218"/>
      <c r="AO10" s="316">
        <v>589195</v>
      </c>
      <c r="AP10" s="316">
        <v>9636</v>
      </c>
      <c r="AQ10" s="317">
        <v>6012</v>
      </c>
      <c r="AR10" s="318">
        <v>60.3</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16" t="s">
        <v>518</v>
      </c>
      <c r="AL11" s="1217"/>
      <c r="AM11" s="1217"/>
      <c r="AN11" s="1218"/>
      <c r="AO11" s="316">
        <v>603959</v>
      </c>
      <c r="AP11" s="316">
        <v>9877</v>
      </c>
      <c r="AQ11" s="317">
        <v>6006</v>
      </c>
      <c r="AR11" s="318">
        <v>64.5</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16" t="s">
        <v>519</v>
      </c>
      <c r="AL12" s="1217"/>
      <c r="AM12" s="1217"/>
      <c r="AN12" s="1218"/>
      <c r="AO12" s="316">
        <v>100612</v>
      </c>
      <c r="AP12" s="316">
        <v>1645</v>
      </c>
      <c r="AQ12" s="317">
        <v>1513</v>
      </c>
      <c r="AR12" s="318">
        <v>8.6999999999999993</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16" t="s">
        <v>520</v>
      </c>
      <c r="AL13" s="1217"/>
      <c r="AM13" s="1217"/>
      <c r="AN13" s="1218"/>
      <c r="AO13" s="316" t="s">
        <v>521</v>
      </c>
      <c r="AP13" s="316" t="s">
        <v>521</v>
      </c>
      <c r="AQ13" s="317">
        <v>6</v>
      </c>
      <c r="AR13" s="318" t="s">
        <v>521</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16" t="s">
        <v>522</v>
      </c>
      <c r="AL14" s="1217"/>
      <c r="AM14" s="1217"/>
      <c r="AN14" s="1218"/>
      <c r="AO14" s="316">
        <v>100325</v>
      </c>
      <c r="AP14" s="316">
        <v>1641</v>
      </c>
      <c r="AQ14" s="317">
        <v>2299</v>
      </c>
      <c r="AR14" s="318">
        <v>-28.6</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16" t="s">
        <v>523</v>
      </c>
      <c r="AL15" s="1217"/>
      <c r="AM15" s="1217"/>
      <c r="AN15" s="1218"/>
      <c r="AO15" s="316">
        <v>101984</v>
      </c>
      <c r="AP15" s="316">
        <v>1668</v>
      </c>
      <c r="AQ15" s="317">
        <v>1728</v>
      </c>
      <c r="AR15" s="318">
        <v>-3.5</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19" t="s">
        <v>524</v>
      </c>
      <c r="AL16" s="1220"/>
      <c r="AM16" s="1220"/>
      <c r="AN16" s="1221"/>
      <c r="AO16" s="316">
        <v>-236021</v>
      </c>
      <c r="AP16" s="316">
        <v>-3860</v>
      </c>
      <c r="AQ16" s="317">
        <v>-4986</v>
      </c>
      <c r="AR16" s="318">
        <v>-22.6</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19" t="s">
        <v>186</v>
      </c>
      <c r="AL17" s="1220"/>
      <c r="AM17" s="1220"/>
      <c r="AN17" s="1221"/>
      <c r="AO17" s="316">
        <v>4663453</v>
      </c>
      <c r="AP17" s="316">
        <v>76269</v>
      </c>
      <c r="AQ17" s="317">
        <v>75877</v>
      </c>
      <c r="AR17" s="318">
        <v>0.5</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525</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526</v>
      </c>
      <c r="AP20" s="324" t="s">
        <v>527</v>
      </c>
      <c r="AQ20" s="325" t="s">
        <v>528</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11" t="s">
        <v>529</v>
      </c>
      <c r="AL21" s="1212"/>
      <c r="AM21" s="1212"/>
      <c r="AN21" s="1213"/>
      <c r="AO21" s="328">
        <v>6.44</v>
      </c>
      <c r="AP21" s="329">
        <v>7.41</v>
      </c>
      <c r="AQ21" s="330">
        <v>-0.97</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11" t="s">
        <v>530</v>
      </c>
      <c r="AL22" s="1212"/>
      <c r="AM22" s="1212"/>
      <c r="AN22" s="1213"/>
      <c r="AO22" s="333">
        <v>96.6</v>
      </c>
      <c r="AP22" s="334">
        <v>98.4</v>
      </c>
      <c r="AQ22" s="335">
        <v>-1.8</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531</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532</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533</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4" t="s">
        <v>511</v>
      </c>
      <c r="AP30" s="304"/>
      <c r="AQ30" s="305" t="s">
        <v>512</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5"/>
      <c r="AP31" s="310" t="s">
        <v>513</v>
      </c>
      <c r="AQ31" s="311" t="s">
        <v>514</v>
      </c>
      <c r="AR31" s="312" t="s">
        <v>515</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27" t="s">
        <v>534</v>
      </c>
      <c r="AL32" s="1228"/>
      <c r="AM32" s="1228"/>
      <c r="AN32" s="1229"/>
      <c r="AO32" s="343">
        <v>1024001</v>
      </c>
      <c r="AP32" s="343">
        <v>16747</v>
      </c>
      <c r="AQ32" s="344">
        <v>39476</v>
      </c>
      <c r="AR32" s="345">
        <v>-57.6</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27" t="s">
        <v>535</v>
      </c>
      <c r="AL33" s="1228"/>
      <c r="AM33" s="1228"/>
      <c r="AN33" s="1229"/>
      <c r="AO33" s="343" t="s">
        <v>521</v>
      </c>
      <c r="AP33" s="343" t="s">
        <v>521</v>
      </c>
      <c r="AQ33" s="344" t="s">
        <v>521</v>
      </c>
      <c r="AR33" s="345" t="s">
        <v>521</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27" t="s">
        <v>536</v>
      </c>
      <c r="AL34" s="1228"/>
      <c r="AM34" s="1228"/>
      <c r="AN34" s="1229"/>
      <c r="AO34" s="343" t="s">
        <v>521</v>
      </c>
      <c r="AP34" s="343" t="s">
        <v>521</v>
      </c>
      <c r="AQ34" s="344">
        <v>57</v>
      </c>
      <c r="AR34" s="345" t="s">
        <v>521</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27" t="s">
        <v>537</v>
      </c>
      <c r="AL35" s="1228"/>
      <c r="AM35" s="1228"/>
      <c r="AN35" s="1229"/>
      <c r="AO35" s="343">
        <v>906796</v>
      </c>
      <c r="AP35" s="343">
        <v>14830</v>
      </c>
      <c r="AQ35" s="344">
        <v>13586</v>
      </c>
      <c r="AR35" s="345">
        <v>9.1999999999999993</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27" t="s">
        <v>538</v>
      </c>
      <c r="AL36" s="1228"/>
      <c r="AM36" s="1228"/>
      <c r="AN36" s="1229"/>
      <c r="AO36" s="343">
        <v>90569</v>
      </c>
      <c r="AP36" s="343">
        <v>1481</v>
      </c>
      <c r="AQ36" s="344">
        <v>1761</v>
      </c>
      <c r="AR36" s="345">
        <v>-15.9</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27" t="s">
        <v>539</v>
      </c>
      <c r="AL37" s="1228"/>
      <c r="AM37" s="1228"/>
      <c r="AN37" s="1229"/>
      <c r="AO37" s="343">
        <v>230262</v>
      </c>
      <c r="AP37" s="343">
        <v>3766</v>
      </c>
      <c r="AQ37" s="344">
        <v>609</v>
      </c>
      <c r="AR37" s="345">
        <v>518.4</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30" t="s">
        <v>540</v>
      </c>
      <c r="AL38" s="1231"/>
      <c r="AM38" s="1231"/>
      <c r="AN38" s="1232"/>
      <c r="AO38" s="346" t="s">
        <v>521</v>
      </c>
      <c r="AP38" s="346" t="s">
        <v>521</v>
      </c>
      <c r="AQ38" s="347">
        <v>1</v>
      </c>
      <c r="AR38" s="335" t="s">
        <v>521</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30" t="s">
        <v>541</v>
      </c>
      <c r="AL39" s="1231"/>
      <c r="AM39" s="1231"/>
      <c r="AN39" s="1232"/>
      <c r="AO39" s="343">
        <v>-583413</v>
      </c>
      <c r="AP39" s="343">
        <v>-9541</v>
      </c>
      <c r="AQ39" s="344">
        <v>-5546</v>
      </c>
      <c r="AR39" s="345">
        <v>72</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27" t="s">
        <v>542</v>
      </c>
      <c r="AL40" s="1228"/>
      <c r="AM40" s="1228"/>
      <c r="AN40" s="1229"/>
      <c r="AO40" s="343">
        <v>-1149106</v>
      </c>
      <c r="AP40" s="343">
        <v>-18793</v>
      </c>
      <c r="AQ40" s="344">
        <v>-36890</v>
      </c>
      <c r="AR40" s="345">
        <v>-49.1</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33" t="s">
        <v>297</v>
      </c>
      <c r="AL41" s="1234"/>
      <c r="AM41" s="1234"/>
      <c r="AN41" s="1235"/>
      <c r="AO41" s="343">
        <v>519109</v>
      </c>
      <c r="AP41" s="343">
        <v>8490</v>
      </c>
      <c r="AQ41" s="344">
        <v>13053</v>
      </c>
      <c r="AR41" s="345">
        <v>-35</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543</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544</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545</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22" t="s">
        <v>511</v>
      </c>
      <c r="AN49" s="1224" t="s">
        <v>546</v>
      </c>
      <c r="AO49" s="1225"/>
      <c r="AP49" s="1225"/>
      <c r="AQ49" s="1225"/>
      <c r="AR49" s="1226"/>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23"/>
      <c r="AN50" s="359" t="s">
        <v>547</v>
      </c>
      <c r="AO50" s="360" t="s">
        <v>548</v>
      </c>
      <c r="AP50" s="361" t="s">
        <v>549</v>
      </c>
      <c r="AQ50" s="362" t="s">
        <v>550</v>
      </c>
      <c r="AR50" s="363" t="s">
        <v>551</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552</v>
      </c>
      <c r="AL51" s="356"/>
      <c r="AM51" s="364">
        <v>5487598</v>
      </c>
      <c r="AN51" s="365">
        <v>90880</v>
      </c>
      <c r="AO51" s="366">
        <v>87.3</v>
      </c>
      <c r="AP51" s="367">
        <v>54227</v>
      </c>
      <c r="AQ51" s="368">
        <v>-17.8</v>
      </c>
      <c r="AR51" s="369">
        <v>105.1</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553</v>
      </c>
      <c r="AM52" s="372">
        <v>2787378</v>
      </c>
      <c r="AN52" s="373">
        <v>46162</v>
      </c>
      <c r="AO52" s="374">
        <v>51.3</v>
      </c>
      <c r="AP52" s="375">
        <v>29694</v>
      </c>
      <c r="AQ52" s="376">
        <v>-18.600000000000001</v>
      </c>
      <c r="AR52" s="377">
        <v>69.900000000000006</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554</v>
      </c>
      <c r="AL53" s="356"/>
      <c r="AM53" s="364">
        <v>4170952</v>
      </c>
      <c r="AN53" s="365">
        <v>68645</v>
      </c>
      <c r="AO53" s="366">
        <v>-24.5</v>
      </c>
      <c r="AP53" s="367">
        <v>57295</v>
      </c>
      <c r="AQ53" s="368">
        <v>5.7</v>
      </c>
      <c r="AR53" s="369">
        <v>-30.2</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553</v>
      </c>
      <c r="AM54" s="372">
        <v>3128969</v>
      </c>
      <c r="AN54" s="373">
        <v>51496</v>
      </c>
      <c r="AO54" s="374">
        <v>11.6</v>
      </c>
      <c r="AP54" s="375">
        <v>32771</v>
      </c>
      <c r="AQ54" s="376">
        <v>10.4</v>
      </c>
      <c r="AR54" s="377">
        <v>1.2</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555</v>
      </c>
      <c r="AL55" s="356"/>
      <c r="AM55" s="364">
        <v>3212759</v>
      </c>
      <c r="AN55" s="365">
        <v>52598</v>
      </c>
      <c r="AO55" s="366">
        <v>-23.4</v>
      </c>
      <c r="AP55" s="367">
        <v>54110</v>
      </c>
      <c r="AQ55" s="368">
        <v>-5.6</v>
      </c>
      <c r="AR55" s="369">
        <v>-17.8</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553</v>
      </c>
      <c r="AM56" s="372">
        <v>2536545</v>
      </c>
      <c r="AN56" s="373">
        <v>41528</v>
      </c>
      <c r="AO56" s="374">
        <v>-19.399999999999999</v>
      </c>
      <c r="AP56" s="375">
        <v>30620</v>
      </c>
      <c r="AQ56" s="376">
        <v>-6.6</v>
      </c>
      <c r="AR56" s="377">
        <v>-12.8</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556</v>
      </c>
      <c r="AL57" s="356"/>
      <c r="AM57" s="364">
        <v>3911827</v>
      </c>
      <c r="AN57" s="365">
        <v>63844</v>
      </c>
      <c r="AO57" s="366">
        <v>21.4</v>
      </c>
      <c r="AP57" s="367">
        <v>54684</v>
      </c>
      <c r="AQ57" s="368">
        <v>1.1000000000000001</v>
      </c>
      <c r="AR57" s="369">
        <v>20.3</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553</v>
      </c>
      <c r="AM58" s="372">
        <v>2553785</v>
      </c>
      <c r="AN58" s="373">
        <v>41679</v>
      </c>
      <c r="AO58" s="374">
        <v>0.4</v>
      </c>
      <c r="AP58" s="375">
        <v>32829</v>
      </c>
      <c r="AQ58" s="376">
        <v>7.2</v>
      </c>
      <c r="AR58" s="377">
        <v>-6.8</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557</v>
      </c>
      <c r="AL59" s="356"/>
      <c r="AM59" s="364">
        <v>4009927</v>
      </c>
      <c r="AN59" s="365">
        <v>65581</v>
      </c>
      <c r="AO59" s="366">
        <v>2.7</v>
      </c>
      <c r="AP59" s="367">
        <v>62383</v>
      </c>
      <c r="AQ59" s="368">
        <v>14.1</v>
      </c>
      <c r="AR59" s="369">
        <v>-11.4</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553</v>
      </c>
      <c r="AM60" s="372">
        <v>2164742</v>
      </c>
      <c r="AN60" s="373">
        <v>35403</v>
      </c>
      <c r="AO60" s="374">
        <v>-15.1</v>
      </c>
      <c r="AP60" s="375">
        <v>35325</v>
      </c>
      <c r="AQ60" s="376">
        <v>7.6</v>
      </c>
      <c r="AR60" s="377">
        <v>-22.7</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558</v>
      </c>
      <c r="AL61" s="378"/>
      <c r="AM61" s="379">
        <v>4158613</v>
      </c>
      <c r="AN61" s="380">
        <v>68310</v>
      </c>
      <c r="AO61" s="381">
        <v>12.7</v>
      </c>
      <c r="AP61" s="382">
        <v>56540</v>
      </c>
      <c r="AQ61" s="383">
        <v>-0.5</v>
      </c>
      <c r="AR61" s="369">
        <v>13.2</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553</v>
      </c>
      <c r="AM62" s="372">
        <v>2634284</v>
      </c>
      <c r="AN62" s="373">
        <v>43254</v>
      </c>
      <c r="AO62" s="374">
        <v>5.8</v>
      </c>
      <c r="AP62" s="375">
        <v>32248</v>
      </c>
      <c r="AQ62" s="376">
        <v>0</v>
      </c>
      <c r="AR62" s="377">
        <v>5.8</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mTqcfzSvNskDKjDkrsw3khY2PiNrgCLuDopU0zDb7nvDMk5VaWvziFXVtK4idgOuZmrLynw4+o9U2ulbeQIxlQ==" saltValue="tLGQo6bfVSoMXOM9wFKec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560</v>
      </c>
    </row>
    <row r="120" spans="125:125" ht="13.5" hidden="1" customHeight="1" x14ac:dyDescent="0.15"/>
    <row r="121" spans="125:125" ht="13.5" hidden="1" customHeight="1" x14ac:dyDescent="0.15">
      <c r="DU121" s="291"/>
    </row>
  </sheetData>
  <sheetProtection algorithmName="SHA-512" hashValue="k2GAanvTHKpkhxFS3KNC2Jlf/0EP3oDj4uW5UeeY2kFHZfLykBblj+4tBLlumve1M4aB9c2pwZuvAa9dYDHX4A==" saltValue="hBzZHDuYMQDnvTcECO25X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561</v>
      </c>
    </row>
  </sheetData>
  <sheetProtection algorithmName="SHA-512" hashValue="qPxJKjhYa5+fguZ0+9Sxv54oVeGCeM9JSNfxZk8vXgpprXFLkKEV2ljFzPNjhPMuDg5YictIawL8rDDqF10H/A==" saltValue="sxZvz7iyul/bn5z4GBl23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562</v>
      </c>
      <c r="G46" s="8" t="s">
        <v>563</v>
      </c>
      <c r="H46" s="8" t="s">
        <v>564</v>
      </c>
      <c r="I46" s="8" t="s">
        <v>565</v>
      </c>
      <c r="J46" s="9" t="s">
        <v>566</v>
      </c>
    </row>
    <row r="47" spans="2:10" ht="57.75" customHeight="1" x14ac:dyDescent="0.15">
      <c r="B47" s="10"/>
      <c r="C47" s="1236" t="s">
        <v>3</v>
      </c>
      <c r="D47" s="1236"/>
      <c r="E47" s="1237"/>
      <c r="F47" s="11">
        <v>42.33</v>
      </c>
      <c r="G47" s="12">
        <v>40.049999999999997</v>
      </c>
      <c r="H47" s="12">
        <v>37.19</v>
      </c>
      <c r="I47" s="12">
        <v>52.31</v>
      </c>
      <c r="J47" s="13">
        <v>44.33</v>
      </c>
    </row>
    <row r="48" spans="2:10" ht="57.75" customHeight="1" x14ac:dyDescent="0.15">
      <c r="B48" s="14"/>
      <c r="C48" s="1238" t="s">
        <v>4</v>
      </c>
      <c r="D48" s="1238"/>
      <c r="E48" s="1239"/>
      <c r="F48" s="15">
        <v>12.39</v>
      </c>
      <c r="G48" s="16">
        <v>11.62</v>
      </c>
      <c r="H48" s="16">
        <v>11.45</v>
      </c>
      <c r="I48" s="16">
        <v>15.6</v>
      </c>
      <c r="J48" s="17">
        <v>9.8699999999999992</v>
      </c>
    </row>
    <row r="49" spans="2:10" ht="57.75" customHeight="1" thickBot="1" x14ac:dyDescent="0.2">
      <c r="B49" s="18"/>
      <c r="C49" s="1240" t="s">
        <v>5</v>
      </c>
      <c r="D49" s="1240"/>
      <c r="E49" s="1241"/>
      <c r="F49" s="19">
        <v>4.2</v>
      </c>
      <c r="G49" s="20">
        <v>6.8</v>
      </c>
      <c r="H49" s="20" t="s">
        <v>567</v>
      </c>
      <c r="I49" s="20">
        <v>3.94</v>
      </c>
      <c r="J49" s="21" t="s">
        <v>568</v>
      </c>
    </row>
    <row r="50" spans="2:10" ht="13.5" customHeight="1" x14ac:dyDescent="0.15"/>
  </sheetData>
  <sheetProtection algorithmName="SHA-512" hashValue="std8lsVuILQhlUJzt+vRWIQWf6SDLXNl/m0P2EU2w6PCdKQlGHWlhFXf65WFYlrgXJnM0wD+1+JhazEvZNJCJQ==" saltValue="cGQS4pzrKxF9O1LQEnp59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2021-09-29T01:01:25Z</cp:lastPrinted>
  <dcterms:created xsi:type="dcterms:W3CDTF">2021-02-05T03:01:42Z</dcterms:created>
  <dcterms:modified xsi:type="dcterms:W3CDTF">2021-10-28T05:11:10Z</dcterms:modified>
  <cp:category/>
</cp:coreProperties>
</file>