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0"/>
  <workbookPr updateLinks="never" codeName="ThisWorkbook" defaultThemeVersion="124226"/>
  <mc:AlternateContent xmlns:mc="http://schemas.openxmlformats.org/markup-compatibility/2006">
    <mc:Choice Requires="x15">
      <x15ac:absPath xmlns:x15ac="http://schemas.microsoft.com/office/spreadsheetml/2010/11/ac" url="C:\Users\17663\Desktop\"/>
    </mc:Choice>
  </mc:AlternateContent>
  <xr:revisionPtr revIDLastSave="0" documentId="13_ncr:1_{9825611F-A45B-4663-94DA-DEC142035880}" xr6:coauthVersionLast="36" xr6:coauthVersionMax="47" xr10:uidLastSave="{00000000-0000-0000-0000-000000000000}"/>
  <bookViews>
    <workbookView xWindow="0" yWindow="0" windowWidth="28800" windowHeight="12135" xr2:uid="{00000000-000D-0000-FFFF-FFFF00000000}"/>
  </bookViews>
  <sheets>
    <sheet name="様式1" sheetId="15" r:id="rId1"/>
    <sheet name="様式2" sheetId="26" r:id="rId2"/>
    <sheet name="集計表" sheetId="30" r:id="rId3"/>
    <sheet name="【参考】数式用" sheetId="24" state="hidden" r:id="rId4"/>
    <sheet name="【参考】数式用2" sheetId="25" state="hidden" r:id="rId5"/>
    <sheet name="【参考】数式用3" sheetId="29" state="hidden" r:id="rId6"/>
    <sheet name="【参考】数式用4" sheetId="27" state="hidden" r:id="rId7"/>
  </sheets>
  <definedNames>
    <definedName name="_xlnm.Print_Area" localSheetId="2">集計表!$A$1:$P$38</definedName>
    <definedName name="_xlnm.Print_Area" localSheetId="0">様式1!$A$1:$AK$59</definedName>
    <definedName name="_xlnm.Print_Area" localSheetId="1">様式2!$A$1:$S$33</definedName>
  </definedNames>
  <calcPr calcId="191029"/>
</workbook>
</file>

<file path=xl/calcChain.xml><?xml version="1.0" encoding="utf-8"?>
<calcChain xmlns="http://schemas.openxmlformats.org/spreadsheetml/2006/main">
  <c r="P38" i="30" l="1"/>
  <c r="EV106" i="27" l="1"/>
  <c r="EU106" i="27"/>
  <c r="ET106" i="27"/>
  <c r="ES106" i="27"/>
  <c r="ER106" i="27"/>
  <c r="EQ106" i="27"/>
  <c r="EP106" i="27"/>
  <c r="EO106" i="27"/>
  <c r="EN106" i="27"/>
  <c r="EM106" i="27"/>
  <c r="EL106" i="27"/>
  <c r="EK106" i="27"/>
  <c r="EJ106" i="27"/>
  <c r="EI106" i="27"/>
  <c r="EH106" i="27"/>
  <c r="EG106" i="27"/>
  <c r="EF106" i="27"/>
  <c r="EE106" i="27"/>
  <c r="ED106" i="27"/>
  <c r="EC106" i="27"/>
  <c r="EB106" i="27"/>
  <c r="EA106" i="27"/>
  <c r="DZ106" i="27"/>
  <c r="DY106" i="27"/>
  <c r="DX106" i="27"/>
  <c r="DW106" i="27"/>
  <c r="DV106" i="27"/>
  <c r="DU106" i="27"/>
  <c r="DT106" i="27"/>
  <c r="DS106" i="27"/>
  <c r="DR106" i="27"/>
  <c r="DQ106" i="27"/>
  <c r="DP106" i="27"/>
  <c r="DO106" i="27"/>
  <c r="EV105" i="27"/>
  <c r="EU105" i="27"/>
  <c r="ET105" i="27"/>
  <c r="ES105" i="27"/>
  <c r="ER105" i="27"/>
  <c r="EQ105" i="27"/>
  <c r="EP105" i="27"/>
  <c r="EO105" i="27"/>
  <c r="EN105" i="27"/>
  <c r="EM105" i="27"/>
  <c r="EL105" i="27"/>
  <c r="EK105" i="27"/>
  <c r="EJ105" i="27"/>
  <c r="EI105" i="27"/>
  <c r="EH105" i="27"/>
  <c r="EG105" i="27"/>
  <c r="EF105" i="27"/>
  <c r="EE105" i="27"/>
  <c r="ED105" i="27"/>
  <c r="EC105" i="27"/>
  <c r="EB105" i="27"/>
  <c r="EA105" i="27"/>
  <c r="DZ105" i="27"/>
  <c r="DY105" i="27"/>
  <c r="DX105" i="27"/>
  <c r="DW105" i="27"/>
  <c r="DV105" i="27"/>
  <c r="DU105" i="27"/>
  <c r="DT105" i="27"/>
  <c r="DS105" i="27"/>
  <c r="DR105" i="27"/>
  <c r="DQ105" i="27"/>
  <c r="DP105" i="27"/>
  <c r="DO105" i="27"/>
  <c r="EV104" i="27"/>
  <c r="EU104" i="27"/>
  <c r="ET104" i="27"/>
  <c r="ES104" i="27"/>
  <c r="ER104" i="27"/>
  <c r="EQ104" i="27"/>
  <c r="EP104" i="27"/>
  <c r="EO104" i="27"/>
  <c r="EN104" i="27"/>
  <c r="EM104" i="27"/>
  <c r="EL104" i="27"/>
  <c r="EK104" i="27"/>
  <c r="EJ104" i="27"/>
  <c r="EI104" i="27"/>
  <c r="EH104" i="27"/>
  <c r="EG104" i="27"/>
  <c r="EF104" i="27"/>
  <c r="EE104" i="27"/>
  <c r="ED104" i="27"/>
  <c r="EC104" i="27"/>
  <c r="EB104" i="27"/>
  <c r="EA104" i="27"/>
  <c r="DZ104" i="27"/>
  <c r="DY104" i="27"/>
  <c r="DX104" i="27"/>
  <c r="DW104" i="27"/>
  <c r="DV104" i="27"/>
  <c r="DU104" i="27"/>
  <c r="DT104" i="27"/>
  <c r="DS104" i="27"/>
  <c r="DR104" i="27"/>
  <c r="DQ104" i="27"/>
  <c r="DP104" i="27"/>
  <c r="DO104" i="27"/>
  <c r="EV103" i="27"/>
  <c r="EU103" i="27"/>
  <c r="ET103" i="27"/>
  <c r="ES103" i="27"/>
  <c r="ER103" i="27"/>
  <c r="EQ103" i="27"/>
  <c r="EP103" i="27"/>
  <c r="EO103" i="27"/>
  <c r="EN103" i="27"/>
  <c r="EM103" i="27"/>
  <c r="EL103" i="27"/>
  <c r="EK103" i="27"/>
  <c r="EJ103" i="27"/>
  <c r="EI103" i="27"/>
  <c r="EH103" i="27"/>
  <c r="EG103" i="27"/>
  <c r="EF103" i="27"/>
  <c r="EE103" i="27"/>
  <c r="ED103" i="27"/>
  <c r="EC103" i="27"/>
  <c r="EB103" i="27"/>
  <c r="EA103" i="27"/>
  <c r="DZ103" i="27"/>
  <c r="DY103" i="27"/>
  <c r="DX103" i="27"/>
  <c r="DW103" i="27"/>
  <c r="DV103" i="27"/>
  <c r="DU103" i="27"/>
  <c r="DT103" i="27"/>
  <c r="DS103" i="27"/>
  <c r="DR103" i="27"/>
  <c r="DQ103" i="27"/>
  <c r="DP103" i="27"/>
  <c r="DO103" i="27"/>
  <c r="EV102" i="27"/>
  <c r="EU102" i="27"/>
  <c r="ET102" i="27"/>
  <c r="ES102" i="27"/>
  <c r="ER102" i="27"/>
  <c r="EQ102" i="27"/>
  <c r="EP102" i="27"/>
  <c r="EO102" i="27"/>
  <c r="EN102" i="27"/>
  <c r="EM102" i="27"/>
  <c r="EL102" i="27"/>
  <c r="EK102" i="27"/>
  <c r="EJ102" i="27"/>
  <c r="EI102" i="27"/>
  <c r="EH102" i="27"/>
  <c r="EG102" i="27"/>
  <c r="EF102" i="27"/>
  <c r="EE102" i="27"/>
  <c r="ED102" i="27"/>
  <c r="EC102" i="27"/>
  <c r="EB102" i="27"/>
  <c r="EA102" i="27"/>
  <c r="DZ102" i="27"/>
  <c r="DY102" i="27"/>
  <c r="DX102" i="27"/>
  <c r="DW102" i="27"/>
  <c r="DV102" i="27"/>
  <c r="DU102" i="27"/>
  <c r="DT102" i="27"/>
  <c r="DS102" i="27"/>
  <c r="DR102" i="27"/>
  <c r="DQ102" i="27"/>
  <c r="DP102" i="27"/>
  <c r="DO102" i="27"/>
  <c r="EV101" i="27"/>
  <c r="EU101" i="27"/>
  <c r="ET101" i="27"/>
  <c r="ES101" i="27"/>
  <c r="ER101" i="27"/>
  <c r="EQ101" i="27"/>
  <c r="EP101" i="27"/>
  <c r="EO101" i="27"/>
  <c r="EN101" i="27"/>
  <c r="EM101" i="27"/>
  <c r="EL101" i="27"/>
  <c r="EK101" i="27"/>
  <c r="EJ101" i="27"/>
  <c r="EI101" i="27"/>
  <c r="EH101" i="27"/>
  <c r="EG101" i="27"/>
  <c r="EF101" i="27"/>
  <c r="EE101" i="27"/>
  <c r="ED101" i="27"/>
  <c r="EC101" i="27"/>
  <c r="EB101" i="27"/>
  <c r="EA101" i="27"/>
  <c r="DZ101" i="27"/>
  <c r="DY101" i="27"/>
  <c r="DX101" i="27"/>
  <c r="DW101" i="27"/>
  <c r="DV101" i="27"/>
  <c r="DU101" i="27"/>
  <c r="DT101" i="27"/>
  <c r="DS101" i="27"/>
  <c r="DR101" i="27"/>
  <c r="DQ101" i="27"/>
  <c r="DP101" i="27"/>
  <c r="DO101" i="27"/>
  <c r="EV100" i="27"/>
  <c r="EU100" i="27"/>
  <c r="ET100" i="27"/>
  <c r="ES100" i="27"/>
  <c r="ER100" i="27"/>
  <c r="EQ100" i="27"/>
  <c r="EP100" i="27"/>
  <c r="EO100" i="27"/>
  <c r="EN100" i="27"/>
  <c r="EM100" i="27"/>
  <c r="EL100" i="27"/>
  <c r="EK100" i="27"/>
  <c r="EJ100" i="27"/>
  <c r="EI100" i="27"/>
  <c r="EH100" i="27"/>
  <c r="EG100" i="27"/>
  <c r="EF100" i="27"/>
  <c r="EE100" i="27"/>
  <c r="ED100" i="27"/>
  <c r="EC100" i="27"/>
  <c r="EB100" i="27"/>
  <c r="EA100" i="27"/>
  <c r="DZ100" i="27"/>
  <c r="DY100" i="27"/>
  <c r="DX100" i="27"/>
  <c r="DW100" i="27"/>
  <c r="DV100" i="27"/>
  <c r="DU100" i="27"/>
  <c r="DT100" i="27"/>
  <c r="DS100" i="27"/>
  <c r="DR100" i="27"/>
  <c r="DQ100" i="27"/>
  <c r="DP100" i="27"/>
  <c r="DO100" i="27"/>
  <c r="EV99" i="27"/>
  <c r="EU99" i="27"/>
  <c r="ET99" i="27"/>
  <c r="ES99" i="27"/>
  <c r="ER99" i="27"/>
  <c r="EQ99" i="27"/>
  <c r="EP99" i="27"/>
  <c r="EO99" i="27"/>
  <c r="EN99" i="27"/>
  <c r="EM99" i="27"/>
  <c r="EL99" i="27"/>
  <c r="EK99" i="27"/>
  <c r="EJ99" i="27"/>
  <c r="EI99" i="27"/>
  <c r="EH99" i="27"/>
  <c r="EG99" i="27"/>
  <c r="EF99" i="27"/>
  <c r="EE99" i="27"/>
  <c r="ED99" i="27"/>
  <c r="EC99" i="27"/>
  <c r="EB99" i="27"/>
  <c r="EA99" i="27"/>
  <c r="DZ99" i="27"/>
  <c r="DY99" i="27"/>
  <c r="DX99" i="27"/>
  <c r="DW99" i="27"/>
  <c r="DV99" i="27"/>
  <c r="DU99" i="27"/>
  <c r="DT99" i="27"/>
  <c r="DS99" i="27"/>
  <c r="DR99" i="27"/>
  <c r="DQ99" i="27"/>
  <c r="DP99" i="27"/>
  <c r="DO99" i="27"/>
  <c r="EV98" i="27"/>
  <c r="EU98" i="27"/>
  <c r="ET98" i="27"/>
  <c r="ES98" i="27"/>
  <c r="ER98" i="27"/>
  <c r="EQ98" i="27"/>
  <c r="EP98" i="27"/>
  <c r="EO98" i="27"/>
  <c r="EN98" i="27"/>
  <c r="EM98" i="27"/>
  <c r="EL98" i="27"/>
  <c r="EK98" i="27"/>
  <c r="EJ98" i="27"/>
  <c r="EI98" i="27"/>
  <c r="EH98" i="27"/>
  <c r="EG98" i="27"/>
  <c r="EF98" i="27"/>
  <c r="EE98" i="27"/>
  <c r="ED98" i="27"/>
  <c r="EC98" i="27"/>
  <c r="EB98" i="27"/>
  <c r="EA98" i="27"/>
  <c r="DZ98" i="27"/>
  <c r="DY98" i="27"/>
  <c r="DX98" i="27"/>
  <c r="DW98" i="27"/>
  <c r="DV98" i="27"/>
  <c r="DU98" i="27"/>
  <c r="DT98" i="27"/>
  <c r="DS98" i="27"/>
  <c r="DR98" i="27"/>
  <c r="DQ98" i="27"/>
  <c r="DP98" i="27"/>
  <c r="DO98" i="27"/>
  <c r="EV97" i="27"/>
  <c r="EU97" i="27"/>
  <c r="ET97" i="27"/>
  <c r="ES97" i="27"/>
  <c r="ER97" i="27"/>
  <c r="EQ97" i="27"/>
  <c r="EP97" i="27"/>
  <c r="EO97" i="27"/>
  <c r="EN97" i="27"/>
  <c r="EM97" i="27"/>
  <c r="EL97" i="27"/>
  <c r="EK97" i="27"/>
  <c r="EJ97" i="27"/>
  <c r="EI97" i="27"/>
  <c r="EH97" i="27"/>
  <c r="EG97" i="27"/>
  <c r="EF97" i="27"/>
  <c r="EE97" i="27"/>
  <c r="ED97" i="27"/>
  <c r="EC97" i="27"/>
  <c r="EB97" i="27"/>
  <c r="EA97" i="27"/>
  <c r="DZ97" i="27"/>
  <c r="DY97" i="27"/>
  <c r="DX97" i="27"/>
  <c r="DW97" i="27"/>
  <c r="DV97" i="27"/>
  <c r="DU97" i="27"/>
  <c r="DT97" i="27"/>
  <c r="DS97" i="27"/>
  <c r="DR97" i="27"/>
  <c r="DQ97" i="27"/>
  <c r="DP97" i="27"/>
  <c r="DO97" i="27"/>
  <c r="EV96" i="27"/>
  <c r="EU96" i="27"/>
  <c r="ET96" i="27"/>
  <c r="ES96" i="27"/>
  <c r="ER96" i="27"/>
  <c r="EQ96" i="27"/>
  <c r="EP96" i="27"/>
  <c r="EO96" i="27"/>
  <c r="EN96" i="27"/>
  <c r="EM96" i="27"/>
  <c r="EL96" i="27"/>
  <c r="EK96" i="27"/>
  <c r="EJ96" i="27"/>
  <c r="EI96" i="27"/>
  <c r="EH96" i="27"/>
  <c r="EG96" i="27"/>
  <c r="EF96" i="27"/>
  <c r="EE96" i="27"/>
  <c r="ED96" i="27"/>
  <c r="EC96" i="27"/>
  <c r="EB96" i="27"/>
  <c r="EA96" i="27"/>
  <c r="DZ96" i="27"/>
  <c r="DY96" i="27"/>
  <c r="DX96" i="27"/>
  <c r="DW96" i="27"/>
  <c r="DV96" i="27"/>
  <c r="DU96" i="27"/>
  <c r="DT96" i="27"/>
  <c r="DS96" i="27"/>
  <c r="DR96" i="27"/>
  <c r="DQ96" i="27"/>
  <c r="DP96" i="27"/>
  <c r="DO96" i="27"/>
  <c r="EV95" i="27"/>
  <c r="EU95" i="27"/>
  <c r="ET95" i="27"/>
  <c r="ES95" i="27"/>
  <c r="ER95" i="27"/>
  <c r="EQ95" i="27"/>
  <c r="EP95" i="27"/>
  <c r="EO95" i="27"/>
  <c r="EN95" i="27"/>
  <c r="EM95" i="27"/>
  <c r="EL95" i="27"/>
  <c r="EK95" i="27"/>
  <c r="EJ95" i="27"/>
  <c r="EI95" i="27"/>
  <c r="EH95" i="27"/>
  <c r="EG95" i="27"/>
  <c r="EF95" i="27"/>
  <c r="EE95" i="27"/>
  <c r="ED95" i="27"/>
  <c r="EC95" i="27"/>
  <c r="EB95" i="27"/>
  <c r="EA95" i="27"/>
  <c r="DZ95" i="27"/>
  <c r="DY95" i="27"/>
  <c r="DX95" i="27"/>
  <c r="DW95" i="27"/>
  <c r="DV95" i="27"/>
  <c r="DU95" i="27"/>
  <c r="DT95" i="27"/>
  <c r="DS95" i="27"/>
  <c r="DR95" i="27"/>
  <c r="DQ95" i="27"/>
  <c r="DP95" i="27"/>
  <c r="DO95" i="27"/>
  <c r="EV94" i="27"/>
  <c r="EU94" i="27"/>
  <c r="ET94" i="27"/>
  <c r="ES94" i="27"/>
  <c r="ER94" i="27"/>
  <c r="EQ94" i="27"/>
  <c r="EP94" i="27"/>
  <c r="EO94" i="27"/>
  <c r="EN94" i="27"/>
  <c r="EM94" i="27"/>
  <c r="EL94" i="27"/>
  <c r="EK94" i="27"/>
  <c r="EJ94" i="27"/>
  <c r="EI94" i="27"/>
  <c r="EH94" i="27"/>
  <c r="EG94" i="27"/>
  <c r="EF94" i="27"/>
  <c r="EE94" i="27"/>
  <c r="ED94" i="27"/>
  <c r="EC94" i="27"/>
  <c r="EB94" i="27"/>
  <c r="EA94" i="27"/>
  <c r="DZ94" i="27"/>
  <c r="DY94" i="27"/>
  <c r="DX94" i="27"/>
  <c r="DW94" i="27"/>
  <c r="DV94" i="27"/>
  <c r="DU94" i="27"/>
  <c r="DT94" i="27"/>
  <c r="DS94" i="27"/>
  <c r="DR94" i="27"/>
  <c r="DQ94" i="27"/>
  <c r="DP94" i="27"/>
  <c r="DO94" i="27"/>
  <c r="EV93" i="27"/>
  <c r="EU93" i="27"/>
  <c r="ET93" i="27"/>
  <c r="ES93" i="27"/>
  <c r="ER93" i="27"/>
  <c r="EQ93" i="27"/>
  <c r="EP93" i="27"/>
  <c r="EO93" i="27"/>
  <c r="EN93" i="27"/>
  <c r="EM93" i="27"/>
  <c r="EL93" i="27"/>
  <c r="EK93" i="27"/>
  <c r="EJ93" i="27"/>
  <c r="EI93" i="27"/>
  <c r="EH93" i="27"/>
  <c r="EG93" i="27"/>
  <c r="EF93" i="27"/>
  <c r="EE93" i="27"/>
  <c r="ED93" i="27"/>
  <c r="EC93" i="27"/>
  <c r="EB93" i="27"/>
  <c r="EA93" i="27"/>
  <c r="DZ93" i="27"/>
  <c r="DY93" i="27"/>
  <c r="DX93" i="27"/>
  <c r="DW93" i="27"/>
  <c r="DV93" i="27"/>
  <c r="DU93" i="27"/>
  <c r="DT93" i="27"/>
  <c r="DS93" i="27"/>
  <c r="DR93" i="27"/>
  <c r="DQ93" i="27"/>
  <c r="DP93" i="27"/>
  <c r="DO93" i="27"/>
  <c r="EV92" i="27"/>
  <c r="EU92" i="27"/>
  <c r="ET92" i="27"/>
  <c r="ES92" i="27"/>
  <c r="ER92" i="27"/>
  <c r="EQ92" i="27"/>
  <c r="EP92" i="27"/>
  <c r="EO92" i="27"/>
  <c r="EN92" i="27"/>
  <c r="EM92" i="27"/>
  <c r="EL92" i="27"/>
  <c r="EK92" i="27"/>
  <c r="EJ92" i="27"/>
  <c r="EI92" i="27"/>
  <c r="EH92" i="27"/>
  <c r="EG92" i="27"/>
  <c r="EF92" i="27"/>
  <c r="EE92" i="27"/>
  <c r="ED92" i="27"/>
  <c r="EC92" i="27"/>
  <c r="EB92" i="27"/>
  <c r="EA92" i="27"/>
  <c r="DZ92" i="27"/>
  <c r="DY92" i="27"/>
  <c r="DX92" i="27"/>
  <c r="DW92" i="27"/>
  <c r="DV92" i="27"/>
  <c r="DU92" i="27"/>
  <c r="DT92" i="27"/>
  <c r="DS92" i="27"/>
  <c r="DR92" i="27"/>
  <c r="DQ92" i="27"/>
  <c r="DP92" i="27"/>
  <c r="DO92" i="27"/>
  <c r="EV91" i="27"/>
  <c r="EU91" i="27"/>
  <c r="ET91" i="27"/>
  <c r="ES91" i="27"/>
  <c r="ER91" i="27"/>
  <c r="EQ91" i="27"/>
  <c r="EP91" i="27"/>
  <c r="EO91" i="27"/>
  <c r="EN91" i="27"/>
  <c r="EM91" i="27"/>
  <c r="EL91" i="27"/>
  <c r="EK91" i="27"/>
  <c r="EJ91" i="27"/>
  <c r="EI91" i="27"/>
  <c r="EH91" i="27"/>
  <c r="EG91" i="27"/>
  <c r="EF91" i="27"/>
  <c r="EE91" i="27"/>
  <c r="ED91" i="27"/>
  <c r="EC91" i="27"/>
  <c r="EB91" i="27"/>
  <c r="EA91" i="27"/>
  <c r="DZ91" i="27"/>
  <c r="DY91" i="27"/>
  <c r="DX91" i="27"/>
  <c r="DW91" i="27"/>
  <c r="DV91" i="27"/>
  <c r="DU91" i="27"/>
  <c r="DT91" i="27"/>
  <c r="DS91" i="27"/>
  <c r="DR91" i="27"/>
  <c r="DQ91" i="27"/>
  <c r="DP91" i="27"/>
  <c r="DO91" i="27"/>
  <c r="EV90" i="27"/>
  <c r="EU90" i="27"/>
  <c r="ET90" i="27"/>
  <c r="ES90" i="27"/>
  <c r="ER90" i="27"/>
  <c r="EQ90" i="27"/>
  <c r="EP90" i="27"/>
  <c r="EO90" i="27"/>
  <c r="EN90" i="27"/>
  <c r="EM90" i="27"/>
  <c r="EL90" i="27"/>
  <c r="EK90" i="27"/>
  <c r="EJ90" i="27"/>
  <c r="EI90" i="27"/>
  <c r="EH90" i="27"/>
  <c r="EG90" i="27"/>
  <c r="EF90" i="27"/>
  <c r="EE90" i="27"/>
  <c r="ED90" i="27"/>
  <c r="EC90" i="27"/>
  <c r="EB90" i="27"/>
  <c r="EA90" i="27"/>
  <c r="DZ90" i="27"/>
  <c r="DY90" i="27"/>
  <c r="DX90" i="27"/>
  <c r="DW90" i="27"/>
  <c r="DV90" i="27"/>
  <c r="DU90" i="27"/>
  <c r="DT90" i="27"/>
  <c r="DS90" i="27"/>
  <c r="DR90" i="27"/>
  <c r="DQ90" i="27"/>
  <c r="DP90" i="27"/>
  <c r="DO90" i="27"/>
  <c r="EV89" i="27"/>
  <c r="EU89" i="27"/>
  <c r="ET89" i="27"/>
  <c r="ES89" i="27"/>
  <c r="ER89" i="27"/>
  <c r="EQ89" i="27"/>
  <c r="EP89" i="27"/>
  <c r="EO89" i="27"/>
  <c r="EN89" i="27"/>
  <c r="EM89" i="27"/>
  <c r="EL89" i="27"/>
  <c r="EK89" i="27"/>
  <c r="EJ89" i="27"/>
  <c r="EI89" i="27"/>
  <c r="EH89" i="27"/>
  <c r="EG89" i="27"/>
  <c r="EF89" i="27"/>
  <c r="EE89" i="27"/>
  <c r="ED89" i="27"/>
  <c r="EC89" i="27"/>
  <c r="EB89" i="27"/>
  <c r="EA89" i="27"/>
  <c r="DZ89" i="27"/>
  <c r="DY89" i="27"/>
  <c r="DX89" i="27"/>
  <c r="DW89" i="27"/>
  <c r="DV89" i="27"/>
  <c r="DU89" i="27"/>
  <c r="DT89" i="27"/>
  <c r="DS89" i="27"/>
  <c r="DR89" i="27"/>
  <c r="DQ89" i="27"/>
  <c r="DP89" i="27"/>
  <c r="DO89" i="27"/>
  <c r="EV88" i="27"/>
  <c r="EU88" i="27"/>
  <c r="ET88" i="27"/>
  <c r="ES88" i="27"/>
  <c r="ER88" i="27"/>
  <c r="EQ88" i="27"/>
  <c r="EP88" i="27"/>
  <c r="EO88" i="27"/>
  <c r="EN88" i="27"/>
  <c r="EM88" i="27"/>
  <c r="EL88" i="27"/>
  <c r="EK88" i="27"/>
  <c r="EJ88" i="27"/>
  <c r="EI88" i="27"/>
  <c r="EH88" i="27"/>
  <c r="EG88" i="27"/>
  <c r="EF88" i="27"/>
  <c r="EE88" i="27"/>
  <c r="ED88" i="27"/>
  <c r="EC88" i="27"/>
  <c r="EB88" i="27"/>
  <c r="EA88" i="27"/>
  <c r="DZ88" i="27"/>
  <c r="DY88" i="27"/>
  <c r="DX88" i="27"/>
  <c r="DW88" i="27"/>
  <c r="DV88" i="27"/>
  <c r="DU88" i="27"/>
  <c r="DT88" i="27"/>
  <c r="DS88" i="27"/>
  <c r="DR88" i="27"/>
  <c r="DQ88" i="27"/>
  <c r="DP88" i="27"/>
  <c r="DO88" i="27"/>
  <c r="EV87" i="27"/>
  <c r="EU87" i="27"/>
  <c r="ET87" i="27"/>
  <c r="ES87" i="27"/>
  <c r="ER87" i="27"/>
  <c r="EQ87" i="27"/>
  <c r="EP87" i="27"/>
  <c r="EO87" i="27"/>
  <c r="EN87" i="27"/>
  <c r="EM87" i="27"/>
  <c r="EL87" i="27"/>
  <c r="EK87" i="27"/>
  <c r="EJ87" i="27"/>
  <c r="EI87" i="27"/>
  <c r="EH87" i="27"/>
  <c r="EG87" i="27"/>
  <c r="EF87" i="27"/>
  <c r="EE87" i="27"/>
  <c r="ED87" i="27"/>
  <c r="EC87" i="27"/>
  <c r="EB87" i="27"/>
  <c r="EA87" i="27"/>
  <c r="DZ87" i="27"/>
  <c r="DY87" i="27"/>
  <c r="DX87" i="27"/>
  <c r="DW87" i="27"/>
  <c r="DV87" i="27"/>
  <c r="DU87" i="27"/>
  <c r="DT87" i="27"/>
  <c r="DS87" i="27"/>
  <c r="DR87" i="27"/>
  <c r="DQ87" i="27"/>
  <c r="DP87" i="27"/>
  <c r="DO87" i="27"/>
  <c r="EV86" i="27"/>
  <c r="EU86" i="27"/>
  <c r="ET86" i="27"/>
  <c r="ES86" i="27"/>
  <c r="ER86" i="27"/>
  <c r="EQ86" i="27"/>
  <c r="EP86" i="27"/>
  <c r="EO86" i="27"/>
  <c r="EN86" i="27"/>
  <c r="EM86" i="27"/>
  <c r="EL86" i="27"/>
  <c r="EK86" i="27"/>
  <c r="EJ86" i="27"/>
  <c r="EI86" i="27"/>
  <c r="EH86" i="27"/>
  <c r="EG86" i="27"/>
  <c r="EF86" i="27"/>
  <c r="EE86" i="27"/>
  <c r="ED86" i="27"/>
  <c r="EC86" i="27"/>
  <c r="EB86" i="27"/>
  <c r="EA86" i="27"/>
  <c r="DZ86" i="27"/>
  <c r="DY86" i="27"/>
  <c r="DX86" i="27"/>
  <c r="DW86" i="27"/>
  <c r="DV86" i="27"/>
  <c r="DU86" i="27"/>
  <c r="DT86" i="27"/>
  <c r="DS86" i="27"/>
  <c r="DR86" i="27"/>
  <c r="DQ86" i="27"/>
  <c r="DP86" i="27"/>
  <c r="DO86" i="27"/>
  <c r="EV85" i="27"/>
  <c r="EU85" i="27"/>
  <c r="ET85" i="27"/>
  <c r="ES85" i="27"/>
  <c r="ER85" i="27"/>
  <c r="EQ85" i="27"/>
  <c r="EP85" i="27"/>
  <c r="EO85" i="27"/>
  <c r="EN85" i="27"/>
  <c r="EM85" i="27"/>
  <c r="EL85" i="27"/>
  <c r="EK85" i="27"/>
  <c r="EJ85" i="27"/>
  <c r="EI85" i="27"/>
  <c r="EH85" i="27"/>
  <c r="EG85" i="27"/>
  <c r="EF85" i="27"/>
  <c r="EE85" i="27"/>
  <c r="ED85" i="27"/>
  <c r="EC85" i="27"/>
  <c r="EB85" i="27"/>
  <c r="EA85" i="27"/>
  <c r="DZ85" i="27"/>
  <c r="DY85" i="27"/>
  <c r="DX85" i="27"/>
  <c r="DW85" i="27"/>
  <c r="DV85" i="27"/>
  <c r="DU85" i="27"/>
  <c r="DT85" i="27"/>
  <c r="DS85" i="27"/>
  <c r="DR85" i="27"/>
  <c r="DQ85" i="27"/>
  <c r="DP85" i="27"/>
  <c r="DO85" i="27"/>
  <c r="EV84" i="27"/>
  <c r="EU84" i="27"/>
  <c r="ET84" i="27"/>
  <c r="ES84" i="27"/>
  <c r="ER84" i="27"/>
  <c r="EQ84" i="27"/>
  <c r="EP84" i="27"/>
  <c r="EO84" i="27"/>
  <c r="EN84" i="27"/>
  <c r="EM84" i="27"/>
  <c r="EL84" i="27"/>
  <c r="EK84" i="27"/>
  <c r="EJ84" i="27"/>
  <c r="EI84" i="27"/>
  <c r="EH84" i="27"/>
  <c r="EG84" i="27"/>
  <c r="EF84" i="27"/>
  <c r="EE84" i="27"/>
  <c r="ED84" i="27"/>
  <c r="EC84" i="27"/>
  <c r="EB84" i="27"/>
  <c r="EA84" i="27"/>
  <c r="DZ84" i="27"/>
  <c r="DY84" i="27"/>
  <c r="DX84" i="27"/>
  <c r="DW84" i="27"/>
  <c r="DV84" i="27"/>
  <c r="DU84" i="27"/>
  <c r="DT84" i="27"/>
  <c r="DS84" i="27"/>
  <c r="DR84" i="27"/>
  <c r="DQ84" i="27"/>
  <c r="DP84" i="27"/>
  <c r="DO84" i="27"/>
  <c r="EV83" i="27"/>
  <c r="EU83" i="27"/>
  <c r="ET83" i="27"/>
  <c r="ES83" i="27"/>
  <c r="ER83" i="27"/>
  <c r="EQ83" i="27"/>
  <c r="EP83" i="27"/>
  <c r="EO83" i="27"/>
  <c r="EN83" i="27"/>
  <c r="EM83" i="27"/>
  <c r="EL83" i="27"/>
  <c r="EK83" i="27"/>
  <c r="EJ83" i="27"/>
  <c r="EI83" i="27"/>
  <c r="EH83" i="27"/>
  <c r="EG83" i="27"/>
  <c r="EF83" i="27"/>
  <c r="EE83" i="27"/>
  <c r="ED83" i="27"/>
  <c r="EC83" i="27"/>
  <c r="EB83" i="27"/>
  <c r="EA83" i="27"/>
  <c r="DZ83" i="27"/>
  <c r="DY83" i="27"/>
  <c r="DX83" i="27"/>
  <c r="DW83" i="27"/>
  <c r="DV83" i="27"/>
  <c r="DU83" i="27"/>
  <c r="DT83" i="27"/>
  <c r="DS83" i="27"/>
  <c r="DR83" i="27"/>
  <c r="DQ83" i="27"/>
  <c r="DP83" i="27"/>
  <c r="DO83" i="27"/>
  <c r="EV82" i="27"/>
  <c r="EU82" i="27"/>
  <c r="ET82" i="27"/>
  <c r="ES82" i="27"/>
  <c r="ER82" i="27"/>
  <c r="EQ82" i="27"/>
  <c r="EP82" i="27"/>
  <c r="EO82" i="27"/>
  <c r="EN82" i="27"/>
  <c r="EM82" i="27"/>
  <c r="EL82" i="27"/>
  <c r="EK82" i="27"/>
  <c r="EJ82" i="27"/>
  <c r="EI82" i="27"/>
  <c r="EH82" i="27"/>
  <c r="EG82" i="27"/>
  <c r="EF82" i="27"/>
  <c r="EE82" i="27"/>
  <c r="ED82" i="27"/>
  <c r="EC82" i="27"/>
  <c r="EB82" i="27"/>
  <c r="EA82" i="27"/>
  <c r="DZ82" i="27"/>
  <c r="DY82" i="27"/>
  <c r="DX82" i="27"/>
  <c r="DW82" i="27"/>
  <c r="DV82" i="27"/>
  <c r="DU82" i="27"/>
  <c r="DT82" i="27"/>
  <c r="DS82" i="27"/>
  <c r="DR82" i="27"/>
  <c r="DQ82" i="27"/>
  <c r="DP82" i="27"/>
  <c r="DO82" i="27"/>
  <c r="EV81" i="27"/>
  <c r="EU81" i="27"/>
  <c r="ET81" i="27"/>
  <c r="ES81" i="27"/>
  <c r="ER81" i="27"/>
  <c r="EQ81" i="27"/>
  <c r="EP81" i="27"/>
  <c r="EO81" i="27"/>
  <c r="EN81" i="27"/>
  <c r="EM81" i="27"/>
  <c r="EL81" i="27"/>
  <c r="EK81" i="27"/>
  <c r="EJ81" i="27"/>
  <c r="EI81" i="27"/>
  <c r="EH81" i="27"/>
  <c r="EG81" i="27"/>
  <c r="EF81" i="27"/>
  <c r="EE81" i="27"/>
  <c r="ED81" i="27"/>
  <c r="EC81" i="27"/>
  <c r="EB81" i="27"/>
  <c r="EA81" i="27"/>
  <c r="DZ81" i="27"/>
  <c r="DY81" i="27"/>
  <c r="DX81" i="27"/>
  <c r="DW81" i="27"/>
  <c r="DV81" i="27"/>
  <c r="DU81" i="27"/>
  <c r="DT81" i="27"/>
  <c r="DS81" i="27"/>
  <c r="DR81" i="27"/>
  <c r="DQ81" i="27"/>
  <c r="DP81" i="27"/>
  <c r="DO81" i="27"/>
  <c r="EV80" i="27"/>
  <c r="EU80" i="27"/>
  <c r="ET80" i="27"/>
  <c r="ES80" i="27"/>
  <c r="ER80" i="27"/>
  <c r="EQ80" i="27"/>
  <c r="EP80" i="27"/>
  <c r="EO80" i="27"/>
  <c r="EN80" i="27"/>
  <c r="EM80" i="27"/>
  <c r="EL80" i="27"/>
  <c r="EK80" i="27"/>
  <c r="EJ80" i="27"/>
  <c r="EI80" i="27"/>
  <c r="EH80" i="27"/>
  <c r="EG80" i="27"/>
  <c r="EF80" i="27"/>
  <c r="EE80" i="27"/>
  <c r="ED80" i="27"/>
  <c r="EC80" i="27"/>
  <c r="EB80" i="27"/>
  <c r="EA80" i="27"/>
  <c r="DZ80" i="27"/>
  <c r="DY80" i="27"/>
  <c r="DX80" i="27"/>
  <c r="DW80" i="27"/>
  <c r="DV80" i="27"/>
  <c r="DU80" i="27"/>
  <c r="DT80" i="27"/>
  <c r="DS80" i="27"/>
  <c r="DR80" i="27"/>
  <c r="DQ80" i="27"/>
  <c r="DP80" i="27"/>
  <c r="DO80" i="27"/>
  <c r="EV79" i="27"/>
  <c r="EU79" i="27"/>
  <c r="ET79" i="27"/>
  <c r="ES79" i="27"/>
  <c r="ER79" i="27"/>
  <c r="EQ79" i="27"/>
  <c r="EP79" i="27"/>
  <c r="EO79" i="27"/>
  <c r="EN79" i="27"/>
  <c r="EM79" i="27"/>
  <c r="EL79" i="27"/>
  <c r="EK79" i="27"/>
  <c r="EJ79" i="27"/>
  <c r="EI79" i="27"/>
  <c r="EH79" i="27"/>
  <c r="EG79" i="27"/>
  <c r="EF79" i="27"/>
  <c r="EE79" i="27"/>
  <c r="ED79" i="27"/>
  <c r="EC79" i="27"/>
  <c r="EB79" i="27"/>
  <c r="EA79" i="27"/>
  <c r="DZ79" i="27"/>
  <c r="DY79" i="27"/>
  <c r="DX79" i="27"/>
  <c r="DW79" i="27"/>
  <c r="DV79" i="27"/>
  <c r="DU79" i="27"/>
  <c r="DT79" i="27"/>
  <c r="DS79" i="27"/>
  <c r="DR79" i="27"/>
  <c r="DQ79" i="27"/>
  <c r="DP79" i="27"/>
  <c r="DO79" i="27"/>
  <c r="EV78" i="27"/>
  <c r="EU78" i="27"/>
  <c r="ET78" i="27"/>
  <c r="ES78" i="27"/>
  <c r="ER78" i="27"/>
  <c r="EQ78" i="27"/>
  <c r="EP78" i="27"/>
  <c r="EO78" i="27"/>
  <c r="EN78" i="27"/>
  <c r="EM78" i="27"/>
  <c r="EL78" i="27"/>
  <c r="EK78" i="27"/>
  <c r="EJ78" i="27"/>
  <c r="EI78" i="27"/>
  <c r="EH78" i="27"/>
  <c r="EG78" i="27"/>
  <c r="EF78" i="27"/>
  <c r="EE78" i="27"/>
  <c r="ED78" i="27"/>
  <c r="EC78" i="27"/>
  <c r="EB78" i="27"/>
  <c r="EA78" i="27"/>
  <c r="DZ78" i="27"/>
  <c r="DY78" i="27"/>
  <c r="DX78" i="27"/>
  <c r="DW78" i="27"/>
  <c r="DV78" i="27"/>
  <c r="DU78" i="27"/>
  <c r="DT78" i="27"/>
  <c r="DS78" i="27"/>
  <c r="DR78" i="27"/>
  <c r="DQ78" i="27"/>
  <c r="DP78" i="27"/>
  <c r="DO78" i="27"/>
  <c r="EV77" i="27"/>
  <c r="EU77" i="27"/>
  <c r="ET77" i="27"/>
  <c r="ES77" i="27"/>
  <c r="ER77" i="27"/>
  <c r="EQ77" i="27"/>
  <c r="EP77" i="27"/>
  <c r="EO77" i="27"/>
  <c r="EN77" i="27"/>
  <c r="EM77" i="27"/>
  <c r="EL77" i="27"/>
  <c r="EK77" i="27"/>
  <c r="EJ77" i="27"/>
  <c r="EI77" i="27"/>
  <c r="EH77" i="27"/>
  <c r="EG77" i="27"/>
  <c r="EF77" i="27"/>
  <c r="EE77" i="27"/>
  <c r="ED77" i="27"/>
  <c r="EC77" i="27"/>
  <c r="EB77" i="27"/>
  <c r="EA77" i="27"/>
  <c r="DZ77" i="27"/>
  <c r="DY77" i="27"/>
  <c r="DX77" i="27"/>
  <c r="DW77" i="27"/>
  <c r="DV77" i="27"/>
  <c r="DU77" i="27"/>
  <c r="DT77" i="27"/>
  <c r="DS77" i="27"/>
  <c r="DR77" i="27"/>
  <c r="DQ77" i="27"/>
  <c r="DP77" i="27"/>
  <c r="DO77" i="27"/>
  <c r="EV76" i="27"/>
  <c r="EU76" i="27"/>
  <c r="ET76" i="27"/>
  <c r="ES76" i="27"/>
  <c r="ER76" i="27"/>
  <c r="EQ76" i="27"/>
  <c r="EP76" i="27"/>
  <c r="EO76" i="27"/>
  <c r="EN76" i="27"/>
  <c r="EM76" i="27"/>
  <c r="EL76" i="27"/>
  <c r="EK76" i="27"/>
  <c r="EJ76" i="27"/>
  <c r="EI76" i="27"/>
  <c r="EH76" i="27"/>
  <c r="EG76" i="27"/>
  <c r="EF76" i="27"/>
  <c r="EE76" i="27"/>
  <c r="ED76" i="27"/>
  <c r="EC76" i="27"/>
  <c r="EB76" i="27"/>
  <c r="EA76" i="27"/>
  <c r="DZ76" i="27"/>
  <c r="DY76" i="27"/>
  <c r="DX76" i="27"/>
  <c r="DW76" i="27"/>
  <c r="DV76" i="27"/>
  <c r="DU76" i="27"/>
  <c r="DT76" i="27"/>
  <c r="DS76" i="27"/>
  <c r="DR76" i="27"/>
  <c r="DQ76" i="27"/>
  <c r="DP76" i="27"/>
  <c r="DO76" i="27"/>
  <c r="EV75" i="27"/>
  <c r="EU75" i="27"/>
  <c r="ET75" i="27"/>
  <c r="ES75" i="27"/>
  <c r="ER75" i="27"/>
  <c r="EQ75" i="27"/>
  <c r="EP75" i="27"/>
  <c r="EO75" i="27"/>
  <c r="EN75" i="27"/>
  <c r="EM75" i="27"/>
  <c r="EL75" i="27"/>
  <c r="EK75" i="27"/>
  <c r="EJ75" i="27"/>
  <c r="EI75" i="27"/>
  <c r="EH75" i="27"/>
  <c r="EG75" i="27"/>
  <c r="EF75" i="27"/>
  <c r="EE75" i="27"/>
  <c r="ED75" i="27"/>
  <c r="EC75" i="27"/>
  <c r="EB75" i="27"/>
  <c r="EA75" i="27"/>
  <c r="DZ75" i="27"/>
  <c r="DY75" i="27"/>
  <c r="DX75" i="27"/>
  <c r="DW75" i="27"/>
  <c r="DV75" i="27"/>
  <c r="DU75" i="27"/>
  <c r="DT75" i="27"/>
  <c r="DS75" i="27"/>
  <c r="DR75" i="27"/>
  <c r="DQ75" i="27"/>
  <c r="DP75" i="27"/>
  <c r="DO75" i="27"/>
  <c r="EV74" i="27"/>
  <c r="EU74" i="27"/>
  <c r="ET74" i="27"/>
  <c r="ES74" i="27"/>
  <c r="ER74" i="27"/>
  <c r="EQ74" i="27"/>
  <c r="EP74" i="27"/>
  <c r="EO74" i="27"/>
  <c r="EN74" i="27"/>
  <c r="EM74" i="27"/>
  <c r="EL74" i="27"/>
  <c r="EK74" i="27"/>
  <c r="EJ74" i="27"/>
  <c r="EI74" i="27"/>
  <c r="EH74" i="27"/>
  <c r="EG74" i="27"/>
  <c r="EF74" i="27"/>
  <c r="EE74" i="27"/>
  <c r="ED74" i="27"/>
  <c r="EC74" i="27"/>
  <c r="EB74" i="27"/>
  <c r="EA74" i="27"/>
  <c r="DZ74" i="27"/>
  <c r="DY74" i="27"/>
  <c r="DX74" i="27"/>
  <c r="DW74" i="27"/>
  <c r="DV74" i="27"/>
  <c r="DU74" i="27"/>
  <c r="DT74" i="27"/>
  <c r="DS74" i="27"/>
  <c r="DR74" i="27"/>
  <c r="DQ74" i="27"/>
  <c r="DP74" i="27"/>
  <c r="DO74" i="27"/>
  <c r="EV73" i="27"/>
  <c r="EU73" i="27"/>
  <c r="ET73" i="27"/>
  <c r="ES73" i="27"/>
  <c r="ER73" i="27"/>
  <c r="EQ73" i="27"/>
  <c r="EP73" i="27"/>
  <c r="EO73" i="27"/>
  <c r="EN73" i="27"/>
  <c r="EM73" i="27"/>
  <c r="EL73" i="27"/>
  <c r="EK73" i="27"/>
  <c r="EJ73" i="27"/>
  <c r="EI73" i="27"/>
  <c r="EH73" i="27"/>
  <c r="EG73" i="27"/>
  <c r="EF73" i="27"/>
  <c r="EE73" i="27"/>
  <c r="ED73" i="27"/>
  <c r="EC73" i="27"/>
  <c r="EB73" i="27"/>
  <c r="EA73" i="27"/>
  <c r="DZ73" i="27"/>
  <c r="DY73" i="27"/>
  <c r="DX73" i="27"/>
  <c r="DW73" i="27"/>
  <c r="DV73" i="27"/>
  <c r="DU73" i="27"/>
  <c r="DT73" i="27"/>
  <c r="DS73" i="27"/>
  <c r="DR73" i="27"/>
  <c r="DQ73" i="27"/>
  <c r="DP73" i="27"/>
  <c r="DO73" i="27"/>
  <c r="EV72" i="27"/>
  <c r="EU72" i="27"/>
  <c r="ET72" i="27"/>
  <c r="ES72" i="27"/>
  <c r="ER72" i="27"/>
  <c r="EQ72" i="27"/>
  <c r="EP72" i="27"/>
  <c r="EO72" i="27"/>
  <c r="EN72" i="27"/>
  <c r="EM72" i="27"/>
  <c r="EL72" i="27"/>
  <c r="EK72" i="27"/>
  <c r="EJ72" i="27"/>
  <c r="EI72" i="27"/>
  <c r="EH72" i="27"/>
  <c r="EG72" i="27"/>
  <c r="EF72" i="27"/>
  <c r="EE72" i="27"/>
  <c r="ED72" i="27"/>
  <c r="EC72" i="27"/>
  <c r="EB72" i="27"/>
  <c r="EA72" i="27"/>
  <c r="DZ72" i="27"/>
  <c r="DY72" i="27"/>
  <c r="DX72" i="27"/>
  <c r="DW72" i="27"/>
  <c r="DV72" i="27"/>
  <c r="DU72" i="27"/>
  <c r="DT72" i="27"/>
  <c r="DS72" i="27"/>
  <c r="DR72" i="27"/>
  <c r="DQ72" i="27"/>
  <c r="DP72" i="27"/>
  <c r="DO72" i="27"/>
  <c r="EV71" i="27"/>
  <c r="EU71" i="27"/>
  <c r="ET71" i="27"/>
  <c r="ES71" i="27"/>
  <c r="ER71" i="27"/>
  <c r="EQ71" i="27"/>
  <c r="EP71" i="27"/>
  <c r="EO71" i="27"/>
  <c r="EN71" i="27"/>
  <c r="EM71" i="27"/>
  <c r="EL71" i="27"/>
  <c r="EK71" i="27"/>
  <c r="EJ71" i="27"/>
  <c r="EI71" i="27"/>
  <c r="EH71" i="27"/>
  <c r="EG71" i="27"/>
  <c r="EF71" i="27"/>
  <c r="EE71" i="27"/>
  <c r="ED71" i="27"/>
  <c r="EC71" i="27"/>
  <c r="EB71" i="27"/>
  <c r="EA71" i="27"/>
  <c r="DZ71" i="27"/>
  <c r="DY71" i="27"/>
  <c r="DX71" i="27"/>
  <c r="DW71" i="27"/>
  <c r="DV71" i="27"/>
  <c r="DU71" i="27"/>
  <c r="DT71" i="27"/>
  <c r="DS71" i="27"/>
  <c r="DR71" i="27"/>
  <c r="DQ71" i="27"/>
  <c r="DP71" i="27"/>
  <c r="DO71" i="27"/>
  <c r="EV70" i="27"/>
  <c r="EU70" i="27"/>
  <c r="ET70" i="27"/>
  <c r="ES70" i="27"/>
  <c r="ER70" i="27"/>
  <c r="EQ70" i="27"/>
  <c r="EP70" i="27"/>
  <c r="EO70" i="27"/>
  <c r="EN70" i="27"/>
  <c r="EM70" i="27"/>
  <c r="EL70" i="27"/>
  <c r="EK70" i="27"/>
  <c r="EJ70" i="27"/>
  <c r="EI70" i="27"/>
  <c r="EH70" i="27"/>
  <c r="EG70" i="27"/>
  <c r="EF70" i="27"/>
  <c r="EE70" i="27"/>
  <c r="ED70" i="27"/>
  <c r="EC70" i="27"/>
  <c r="EB70" i="27"/>
  <c r="EA70" i="27"/>
  <c r="DZ70" i="27"/>
  <c r="DY70" i="27"/>
  <c r="DX70" i="27"/>
  <c r="DW70" i="27"/>
  <c r="DV70" i="27"/>
  <c r="DU70" i="27"/>
  <c r="DT70" i="27"/>
  <c r="DS70" i="27"/>
  <c r="DR70" i="27"/>
  <c r="DQ70" i="27"/>
  <c r="DP70" i="27"/>
  <c r="DO70" i="27"/>
  <c r="EV69" i="27"/>
  <c r="EU69" i="27"/>
  <c r="ET69" i="27"/>
  <c r="ES69" i="27"/>
  <c r="ER69" i="27"/>
  <c r="EQ69" i="27"/>
  <c r="EP69" i="27"/>
  <c r="EO69" i="27"/>
  <c r="EN69" i="27"/>
  <c r="EM69" i="27"/>
  <c r="EL69" i="27"/>
  <c r="EK69" i="27"/>
  <c r="EJ69" i="27"/>
  <c r="EI69" i="27"/>
  <c r="EH69" i="27"/>
  <c r="EG69" i="27"/>
  <c r="EF69" i="27"/>
  <c r="EE69" i="27"/>
  <c r="ED69" i="27"/>
  <c r="EC69" i="27"/>
  <c r="EB69" i="27"/>
  <c r="EA69" i="27"/>
  <c r="DZ69" i="27"/>
  <c r="DY69" i="27"/>
  <c r="DX69" i="27"/>
  <c r="DW69" i="27"/>
  <c r="DV69" i="27"/>
  <c r="DU69" i="27"/>
  <c r="DT69" i="27"/>
  <c r="DS69" i="27"/>
  <c r="DR69" i="27"/>
  <c r="DQ69" i="27"/>
  <c r="DP69" i="27"/>
  <c r="DO69" i="27"/>
  <c r="EV68" i="27"/>
  <c r="EU68" i="27"/>
  <c r="ET68" i="27"/>
  <c r="ES68" i="27"/>
  <c r="ER68" i="27"/>
  <c r="EQ68" i="27"/>
  <c r="EP68" i="27"/>
  <c r="EO68" i="27"/>
  <c r="EN68" i="27"/>
  <c r="EM68" i="27"/>
  <c r="EL68" i="27"/>
  <c r="EK68" i="27"/>
  <c r="EJ68" i="27"/>
  <c r="EI68" i="27"/>
  <c r="EH68" i="27"/>
  <c r="EG68" i="27"/>
  <c r="EF68" i="27"/>
  <c r="EE68" i="27"/>
  <c r="ED68" i="27"/>
  <c r="EC68" i="27"/>
  <c r="EB68" i="27"/>
  <c r="EA68" i="27"/>
  <c r="DZ68" i="27"/>
  <c r="DY68" i="27"/>
  <c r="DX68" i="27"/>
  <c r="DW68" i="27"/>
  <c r="DV68" i="27"/>
  <c r="DU68" i="27"/>
  <c r="DT68" i="27"/>
  <c r="DS68" i="27"/>
  <c r="DR68" i="27"/>
  <c r="DQ68" i="27"/>
  <c r="DP68" i="27"/>
  <c r="DO68" i="27"/>
  <c r="EV67" i="27"/>
  <c r="EU67" i="27"/>
  <c r="ET67" i="27"/>
  <c r="ES67" i="27"/>
  <c r="ER67" i="27"/>
  <c r="EQ67" i="27"/>
  <c r="EP67" i="27"/>
  <c r="EO67" i="27"/>
  <c r="EN67" i="27"/>
  <c r="EM67" i="27"/>
  <c r="EL67" i="27"/>
  <c r="EK67" i="27"/>
  <c r="EJ67" i="27"/>
  <c r="EI67" i="27"/>
  <c r="EH67" i="27"/>
  <c r="EG67" i="27"/>
  <c r="EF67" i="27"/>
  <c r="EE67" i="27"/>
  <c r="ED67" i="27"/>
  <c r="EC67" i="27"/>
  <c r="EB67" i="27"/>
  <c r="EA67" i="27"/>
  <c r="DZ67" i="27"/>
  <c r="DY67" i="27"/>
  <c r="DX67" i="27"/>
  <c r="DW67" i="27"/>
  <c r="DV67" i="27"/>
  <c r="DU67" i="27"/>
  <c r="DT67" i="27"/>
  <c r="DS67" i="27"/>
  <c r="DR67" i="27"/>
  <c r="DQ67" i="27"/>
  <c r="DP67" i="27"/>
  <c r="DO67" i="27"/>
  <c r="EV66" i="27"/>
  <c r="EU66" i="27"/>
  <c r="ET66" i="27"/>
  <c r="ES66" i="27"/>
  <c r="ER66" i="27"/>
  <c r="EQ66" i="27"/>
  <c r="EP66" i="27"/>
  <c r="EO66" i="27"/>
  <c r="EN66" i="27"/>
  <c r="EM66" i="27"/>
  <c r="EL66" i="27"/>
  <c r="EK66" i="27"/>
  <c r="EJ66" i="27"/>
  <c r="EI66" i="27"/>
  <c r="EH66" i="27"/>
  <c r="EG66" i="27"/>
  <c r="EF66" i="27"/>
  <c r="EE66" i="27"/>
  <c r="ED66" i="27"/>
  <c r="EC66" i="27"/>
  <c r="EB66" i="27"/>
  <c r="EA66" i="27"/>
  <c r="DZ66" i="27"/>
  <c r="DY66" i="27"/>
  <c r="DX66" i="27"/>
  <c r="DW66" i="27"/>
  <c r="DV66" i="27"/>
  <c r="DU66" i="27"/>
  <c r="DT66" i="27"/>
  <c r="DS66" i="27"/>
  <c r="DR66" i="27"/>
  <c r="DQ66" i="27"/>
  <c r="DP66" i="27"/>
  <c r="DO66" i="27"/>
  <c r="EV65" i="27"/>
  <c r="EU65" i="27"/>
  <c r="ET65" i="27"/>
  <c r="ES65" i="27"/>
  <c r="ER65" i="27"/>
  <c r="EQ65" i="27"/>
  <c r="EP65" i="27"/>
  <c r="EO65" i="27"/>
  <c r="EN65" i="27"/>
  <c r="EM65" i="27"/>
  <c r="EL65" i="27"/>
  <c r="EK65" i="27"/>
  <c r="EJ65" i="27"/>
  <c r="EI65" i="27"/>
  <c r="EH65" i="27"/>
  <c r="EG65" i="27"/>
  <c r="EF65" i="27"/>
  <c r="EE65" i="27"/>
  <c r="ED65" i="27"/>
  <c r="EC65" i="27"/>
  <c r="EB65" i="27"/>
  <c r="EA65" i="27"/>
  <c r="DZ65" i="27"/>
  <c r="DY65" i="27"/>
  <c r="DX65" i="27"/>
  <c r="DW65" i="27"/>
  <c r="DV65" i="27"/>
  <c r="DU65" i="27"/>
  <c r="DT65" i="27"/>
  <c r="DS65" i="27"/>
  <c r="DR65" i="27"/>
  <c r="DQ65" i="27"/>
  <c r="DP65" i="27"/>
  <c r="DO65" i="27"/>
  <c r="EV64" i="27"/>
  <c r="EU64" i="27"/>
  <c r="ET64" i="27"/>
  <c r="ES64" i="27"/>
  <c r="ER64" i="27"/>
  <c r="EQ64" i="27"/>
  <c r="EP64" i="27"/>
  <c r="EO64" i="27"/>
  <c r="EN64" i="27"/>
  <c r="EM64" i="27"/>
  <c r="EL64" i="27"/>
  <c r="EK64" i="27"/>
  <c r="EJ64" i="27"/>
  <c r="EI64" i="27"/>
  <c r="EH64" i="27"/>
  <c r="EG64" i="27"/>
  <c r="EF64" i="27"/>
  <c r="EE64" i="27"/>
  <c r="ED64" i="27"/>
  <c r="EC64" i="27"/>
  <c r="EB64" i="27"/>
  <c r="EA64" i="27"/>
  <c r="DZ64" i="27"/>
  <c r="DY64" i="27"/>
  <c r="DX64" i="27"/>
  <c r="DW64" i="27"/>
  <c r="DV64" i="27"/>
  <c r="DU64" i="27"/>
  <c r="DT64" i="27"/>
  <c r="DS64" i="27"/>
  <c r="DR64" i="27"/>
  <c r="DQ64" i="27"/>
  <c r="DP64" i="27"/>
  <c r="DO64" i="27"/>
  <c r="EV63" i="27"/>
  <c r="EU63" i="27"/>
  <c r="ET63" i="27"/>
  <c r="ES63" i="27"/>
  <c r="ER63" i="27"/>
  <c r="EQ63" i="27"/>
  <c r="EP63" i="27"/>
  <c r="EO63" i="27"/>
  <c r="EN63" i="27"/>
  <c r="EM63" i="27"/>
  <c r="EL63" i="27"/>
  <c r="EK63" i="27"/>
  <c r="EJ63" i="27"/>
  <c r="EI63" i="27"/>
  <c r="EH63" i="27"/>
  <c r="EG63" i="27"/>
  <c r="EF63" i="27"/>
  <c r="EE63" i="27"/>
  <c r="ED63" i="27"/>
  <c r="EC63" i="27"/>
  <c r="EB63" i="27"/>
  <c r="EA63" i="27"/>
  <c r="DZ63" i="27"/>
  <c r="DY63" i="27"/>
  <c r="DX63" i="27"/>
  <c r="DW63" i="27"/>
  <c r="DV63" i="27"/>
  <c r="DU63" i="27"/>
  <c r="DT63" i="27"/>
  <c r="DS63" i="27"/>
  <c r="DR63" i="27"/>
  <c r="DQ63" i="27"/>
  <c r="DP63" i="27"/>
  <c r="DO63" i="27"/>
  <c r="EV62" i="27"/>
  <c r="EU62" i="27"/>
  <c r="ET62" i="27"/>
  <c r="ES62" i="27"/>
  <c r="ER62" i="27"/>
  <c r="EQ62" i="27"/>
  <c r="EP62" i="27"/>
  <c r="EO62" i="27"/>
  <c r="EN62" i="27"/>
  <c r="EM62" i="27"/>
  <c r="EL62" i="27"/>
  <c r="EK62" i="27"/>
  <c r="EJ62" i="27"/>
  <c r="EI62" i="27"/>
  <c r="EH62" i="27"/>
  <c r="EG62" i="27"/>
  <c r="EF62" i="27"/>
  <c r="EE62" i="27"/>
  <c r="ED62" i="27"/>
  <c r="EC62" i="27"/>
  <c r="EB62" i="27"/>
  <c r="EA62" i="27"/>
  <c r="DZ62" i="27"/>
  <c r="DY62" i="27"/>
  <c r="DX62" i="27"/>
  <c r="DW62" i="27"/>
  <c r="DV62" i="27"/>
  <c r="DU62" i="27"/>
  <c r="DT62" i="27"/>
  <c r="DS62" i="27"/>
  <c r="DR62" i="27"/>
  <c r="DQ62" i="27"/>
  <c r="DP62" i="27"/>
  <c r="DO62" i="27"/>
  <c r="EV61" i="27"/>
  <c r="EU61" i="27"/>
  <c r="ET61" i="27"/>
  <c r="ES61" i="27"/>
  <c r="ER61" i="27"/>
  <c r="EQ61" i="27"/>
  <c r="EP61" i="27"/>
  <c r="EO61" i="27"/>
  <c r="EN61" i="27"/>
  <c r="EM61" i="27"/>
  <c r="EL61" i="27"/>
  <c r="EK61" i="27"/>
  <c r="EJ61" i="27"/>
  <c r="EI61" i="27"/>
  <c r="EH61" i="27"/>
  <c r="EG61" i="27"/>
  <c r="EF61" i="27"/>
  <c r="EE61" i="27"/>
  <c r="ED61" i="27"/>
  <c r="EC61" i="27"/>
  <c r="EB61" i="27"/>
  <c r="EA61" i="27"/>
  <c r="DZ61" i="27"/>
  <c r="DY61" i="27"/>
  <c r="DX61" i="27"/>
  <c r="DW61" i="27"/>
  <c r="DV61" i="27"/>
  <c r="DU61" i="27"/>
  <c r="DT61" i="27"/>
  <c r="DS61" i="27"/>
  <c r="DR61" i="27"/>
  <c r="DQ61" i="27"/>
  <c r="DP61" i="27"/>
  <c r="DO61" i="27"/>
  <c r="EV60" i="27"/>
  <c r="EU60" i="27"/>
  <c r="ET60" i="27"/>
  <c r="ES60" i="27"/>
  <c r="ER60" i="27"/>
  <c r="EQ60" i="27"/>
  <c r="EP60" i="27"/>
  <c r="EO60" i="27"/>
  <c r="EN60" i="27"/>
  <c r="EM60" i="27"/>
  <c r="EL60" i="27"/>
  <c r="EK60" i="27"/>
  <c r="EJ60" i="27"/>
  <c r="EI60" i="27"/>
  <c r="EH60" i="27"/>
  <c r="EG60" i="27"/>
  <c r="EF60" i="27"/>
  <c r="EE60" i="27"/>
  <c r="ED60" i="27"/>
  <c r="EC60" i="27"/>
  <c r="EB60" i="27"/>
  <c r="EA60" i="27"/>
  <c r="DZ60" i="27"/>
  <c r="DY60" i="27"/>
  <c r="DX60" i="27"/>
  <c r="DW60" i="27"/>
  <c r="DV60" i="27"/>
  <c r="DU60" i="27"/>
  <c r="DT60" i="27"/>
  <c r="DS60" i="27"/>
  <c r="DR60" i="27"/>
  <c r="DQ60" i="27"/>
  <c r="DP60" i="27"/>
  <c r="DO60" i="27"/>
  <c r="EV59" i="27"/>
  <c r="EU59" i="27"/>
  <c r="ET59" i="27"/>
  <c r="ES59" i="27"/>
  <c r="ER59" i="27"/>
  <c r="EQ59" i="27"/>
  <c r="EP59" i="27"/>
  <c r="EO59" i="27"/>
  <c r="EN59" i="27"/>
  <c r="EM59" i="27"/>
  <c r="EL59" i="27"/>
  <c r="EK59" i="27"/>
  <c r="EJ59" i="27"/>
  <c r="EI59" i="27"/>
  <c r="EH59" i="27"/>
  <c r="EG59" i="27"/>
  <c r="EF59" i="27"/>
  <c r="EE59" i="27"/>
  <c r="ED59" i="27"/>
  <c r="EC59" i="27"/>
  <c r="EB59" i="27"/>
  <c r="EA59" i="27"/>
  <c r="DZ59" i="27"/>
  <c r="DY59" i="27"/>
  <c r="DX59" i="27"/>
  <c r="DW59" i="27"/>
  <c r="DV59" i="27"/>
  <c r="DU59" i="27"/>
  <c r="DT59" i="27"/>
  <c r="DS59" i="27"/>
  <c r="DR59" i="27"/>
  <c r="DQ59" i="27"/>
  <c r="DP59" i="27"/>
  <c r="DO59" i="27"/>
  <c r="EV58" i="27"/>
  <c r="EU58" i="27"/>
  <c r="ET58" i="27"/>
  <c r="ES58" i="27"/>
  <c r="ER58" i="27"/>
  <c r="EQ58" i="27"/>
  <c r="EP58" i="27"/>
  <c r="EO58" i="27"/>
  <c r="EN58" i="27"/>
  <c r="EM58" i="27"/>
  <c r="EL58" i="27"/>
  <c r="EK58" i="27"/>
  <c r="EJ58" i="27"/>
  <c r="EI58" i="27"/>
  <c r="EH58" i="27"/>
  <c r="EG58" i="27"/>
  <c r="EF58" i="27"/>
  <c r="EE58" i="27"/>
  <c r="ED58" i="27"/>
  <c r="EC58" i="27"/>
  <c r="EB58" i="27"/>
  <c r="EA58" i="27"/>
  <c r="DZ58" i="27"/>
  <c r="DY58" i="27"/>
  <c r="DX58" i="27"/>
  <c r="DW58" i="27"/>
  <c r="DV58" i="27"/>
  <c r="DU58" i="27"/>
  <c r="DT58" i="27"/>
  <c r="DS58" i="27"/>
  <c r="DR58" i="27"/>
  <c r="DQ58" i="27"/>
  <c r="DP58" i="27"/>
  <c r="DO58" i="27"/>
  <c r="EV57" i="27"/>
  <c r="EU57" i="27"/>
  <c r="ET57" i="27"/>
  <c r="ES57" i="27"/>
  <c r="ER57" i="27"/>
  <c r="EQ57" i="27"/>
  <c r="EP57" i="27"/>
  <c r="EO57" i="27"/>
  <c r="EN57" i="27"/>
  <c r="EM57" i="27"/>
  <c r="EL57" i="27"/>
  <c r="EK57" i="27"/>
  <c r="EJ57" i="27"/>
  <c r="EI57" i="27"/>
  <c r="EH57" i="27"/>
  <c r="EG57" i="27"/>
  <c r="EF57" i="27"/>
  <c r="EE57" i="27"/>
  <c r="ED57" i="27"/>
  <c r="EC57" i="27"/>
  <c r="EB57" i="27"/>
  <c r="EA57" i="27"/>
  <c r="DZ57" i="27"/>
  <c r="DY57" i="27"/>
  <c r="DX57" i="27"/>
  <c r="DW57" i="27"/>
  <c r="DV57" i="27"/>
  <c r="DU57" i="27"/>
  <c r="DT57" i="27"/>
  <c r="DS57" i="27"/>
  <c r="DR57" i="27"/>
  <c r="DQ57" i="27"/>
  <c r="DP57" i="27"/>
  <c r="DO57" i="27"/>
  <c r="EV56" i="27"/>
  <c r="EU56" i="27"/>
  <c r="ET56" i="27"/>
  <c r="ES56" i="27"/>
  <c r="ER56" i="27"/>
  <c r="EQ56" i="27"/>
  <c r="EP56" i="27"/>
  <c r="EO56" i="27"/>
  <c r="EN56" i="27"/>
  <c r="EM56" i="27"/>
  <c r="EL56" i="27"/>
  <c r="EK56" i="27"/>
  <c r="EJ56" i="27"/>
  <c r="EI56" i="27"/>
  <c r="EH56" i="27"/>
  <c r="EG56" i="27"/>
  <c r="EF56" i="27"/>
  <c r="EE56" i="27"/>
  <c r="ED56" i="27"/>
  <c r="EC56" i="27"/>
  <c r="EB56" i="27"/>
  <c r="EA56" i="27"/>
  <c r="DZ56" i="27"/>
  <c r="DY56" i="27"/>
  <c r="DX56" i="27"/>
  <c r="DW56" i="27"/>
  <c r="DV56" i="27"/>
  <c r="DU56" i="27"/>
  <c r="DT56" i="27"/>
  <c r="DS56" i="27"/>
  <c r="DR56" i="27"/>
  <c r="DQ56" i="27"/>
  <c r="DP56" i="27"/>
  <c r="DO56" i="27"/>
  <c r="EV55" i="27"/>
  <c r="EU55" i="27"/>
  <c r="ET55" i="27"/>
  <c r="ES55" i="27"/>
  <c r="ER55" i="27"/>
  <c r="EQ55" i="27"/>
  <c r="EP55" i="27"/>
  <c r="EO55" i="27"/>
  <c r="EN55" i="27"/>
  <c r="EM55" i="27"/>
  <c r="EL55" i="27"/>
  <c r="EK55" i="27"/>
  <c r="EJ55" i="27"/>
  <c r="EI55" i="27"/>
  <c r="EH55" i="27"/>
  <c r="EG55" i="27"/>
  <c r="EF55" i="27"/>
  <c r="EE55" i="27"/>
  <c r="ED55" i="27"/>
  <c r="EC55" i="27"/>
  <c r="EB55" i="27"/>
  <c r="EA55" i="27"/>
  <c r="DZ55" i="27"/>
  <c r="DY55" i="27"/>
  <c r="DX55" i="27"/>
  <c r="DW55" i="27"/>
  <c r="DV55" i="27"/>
  <c r="DU55" i="27"/>
  <c r="DT55" i="27"/>
  <c r="DS55" i="27"/>
  <c r="DR55" i="27"/>
  <c r="DQ55" i="27"/>
  <c r="DP55" i="27"/>
  <c r="DO55" i="27"/>
  <c r="EV54" i="27"/>
  <c r="EU54" i="27"/>
  <c r="ET54" i="27"/>
  <c r="ES54" i="27"/>
  <c r="ER54" i="27"/>
  <c r="EQ54" i="27"/>
  <c r="EP54" i="27"/>
  <c r="EO54" i="27"/>
  <c r="EN54" i="27"/>
  <c r="EM54" i="27"/>
  <c r="EL54" i="27"/>
  <c r="EK54" i="27"/>
  <c r="EJ54" i="27"/>
  <c r="EI54" i="27"/>
  <c r="EH54" i="27"/>
  <c r="EG54" i="27"/>
  <c r="EF54" i="27"/>
  <c r="EE54" i="27"/>
  <c r="ED54" i="27"/>
  <c r="EC54" i="27"/>
  <c r="EB54" i="27"/>
  <c r="EA54" i="27"/>
  <c r="DZ54" i="27"/>
  <c r="DY54" i="27"/>
  <c r="DX54" i="27"/>
  <c r="DW54" i="27"/>
  <c r="DV54" i="27"/>
  <c r="DU54" i="27"/>
  <c r="DT54" i="27"/>
  <c r="DS54" i="27"/>
  <c r="DR54" i="27"/>
  <c r="DQ54" i="27"/>
  <c r="DP54" i="27"/>
  <c r="DO54" i="27"/>
  <c r="EV53" i="27"/>
  <c r="EU53" i="27"/>
  <c r="ET53" i="27"/>
  <c r="ES53" i="27"/>
  <c r="ER53" i="27"/>
  <c r="EQ53" i="27"/>
  <c r="EP53" i="27"/>
  <c r="EO53" i="27"/>
  <c r="EN53" i="27"/>
  <c r="EM53" i="27"/>
  <c r="EL53" i="27"/>
  <c r="EK53" i="27"/>
  <c r="EJ53" i="27"/>
  <c r="EI53" i="27"/>
  <c r="EH53" i="27"/>
  <c r="EG53" i="27"/>
  <c r="EF53" i="27"/>
  <c r="EE53" i="27"/>
  <c r="ED53" i="27"/>
  <c r="EC53" i="27"/>
  <c r="EB53" i="27"/>
  <c r="EA53" i="27"/>
  <c r="DZ53" i="27"/>
  <c r="DY53" i="27"/>
  <c r="DX53" i="27"/>
  <c r="DW53" i="27"/>
  <c r="DV53" i="27"/>
  <c r="DU53" i="27"/>
  <c r="DT53" i="27"/>
  <c r="DS53" i="27"/>
  <c r="DR53" i="27"/>
  <c r="DQ53" i="27"/>
  <c r="DP53" i="27"/>
  <c r="DO53" i="27"/>
  <c r="EV52" i="27"/>
  <c r="EU52" i="27"/>
  <c r="ET52" i="27"/>
  <c r="ES52" i="27"/>
  <c r="ER52" i="27"/>
  <c r="EQ52" i="27"/>
  <c r="EP52" i="27"/>
  <c r="EO52" i="27"/>
  <c r="EN52" i="27"/>
  <c r="EM52" i="27"/>
  <c r="EL52" i="27"/>
  <c r="EK52" i="27"/>
  <c r="EJ52" i="27"/>
  <c r="EI52" i="27"/>
  <c r="EH52" i="27"/>
  <c r="EG52" i="27"/>
  <c r="EF52" i="27"/>
  <c r="EE52" i="27"/>
  <c r="ED52" i="27"/>
  <c r="EC52" i="27"/>
  <c r="EB52" i="27"/>
  <c r="EA52" i="27"/>
  <c r="DZ52" i="27"/>
  <c r="DY52" i="27"/>
  <c r="DX52" i="27"/>
  <c r="DW52" i="27"/>
  <c r="DV52" i="27"/>
  <c r="DU52" i="27"/>
  <c r="DT52" i="27"/>
  <c r="DS52" i="27"/>
  <c r="DR52" i="27"/>
  <c r="DQ52" i="27"/>
  <c r="DP52" i="27"/>
  <c r="DO52" i="27"/>
  <c r="EV51" i="27"/>
  <c r="EU51" i="27"/>
  <c r="ET51" i="27"/>
  <c r="ES51" i="27"/>
  <c r="ER51" i="27"/>
  <c r="EQ51" i="27"/>
  <c r="EP51" i="27"/>
  <c r="EO51" i="27"/>
  <c r="EN51" i="27"/>
  <c r="EM51" i="27"/>
  <c r="EL51" i="27"/>
  <c r="EK51" i="27"/>
  <c r="EJ51" i="27"/>
  <c r="EI51" i="27"/>
  <c r="EH51" i="27"/>
  <c r="EG51" i="27"/>
  <c r="EF51" i="27"/>
  <c r="EE51" i="27"/>
  <c r="ED51" i="27"/>
  <c r="EC51" i="27"/>
  <c r="EB51" i="27"/>
  <c r="EA51" i="27"/>
  <c r="DZ51" i="27"/>
  <c r="DY51" i="27"/>
  <c r="DX51" i="27"/>
  <c r="DW51" i="27"/>
  <c r="DV51" i="27"/>
  <c r="DU51" i="27"/>
  <c r="DT51" i="27"/>
  <c r="DS51" i="27"/>
  <c r="DR51" i="27"/>
  <c r="DQ51" i="27"/>
  <c r="DP51" i="27"/>
  <c r="DO51" i="27"/>
  <c r="EV50" i="27"/>
  <c r="EU50" i="27"/>
  <c r="ET50" i="27"/>
  <c r="ES50" i="27"/>
  <c r="ER50" i="27"/>
  <c r="EQ50" i="27"/>
  <c r="EP50" i="27"/>
  <c r="EO50" i="27"/>
  <c r="EN50" i="27"/>
  <c r="EM50" i="27"/>
  <c r="EL50" i="27"/>
  <c r="EK50" i="27"/>
  <c r="EJ50" i="27"/>
  <c r="EI50" i="27"/>
  <c r="EH50" i="27"/>
  <c r="EG50" i="27"/>
  <c r="EF50" i="27"/>
  <c r="EE50" i="27"/>
  <c r="ED50" i="27"/>
  <c r="EC50" i="27"/>
  <c r="EB50" i="27"/>
  <c r="EA50" i="27"/>
  <c r="DZ50" i="27"/>
  <c r="DY50" i="27"/>
  <c r="DX50" i="27"/>
  <c r="DW50" i="27"/>
  <c r="DV50" i="27"/>
  <c r="DU50" i="27"/>
  <c r="DT50" i="27"/>
  <c r="DS50" i="27"/>
  <c r="DR50" i="27"/>
  <c r="DQ50" i="27"/>
  <c r="DP50" i="27"/>
  <c r="DO50" i="27"/>
  <c r="EV49" i="27"/>
  <c r="EU49" i="27"/>
  <c r="ET49" i="27"/>
  <c r="ES49" i="27"/>
  <c r="ER49" i="27"/>
  <c r="EQ49" i="27"/>
  <c r="EP49" i="27"/>
  <c r="EO49" i="27"/>
  <c r="EN49" i="27"/>
  <c r="EM49" i="27"/>
  <c r="EL49" i="27"/>
  <c r="EK49" i="27"/>
  <c r="EJ49" i="27"/>
  <c r="EI49" i="27"/>
  <c r="EH49" i="27"/>
  <c r="EG49" i="27"/>
  <c r="EF49" i="27"/>
  <c r="EE49" i="27"/>
  <c r="ED49" i="27"/>
  <c r="EC49" i="27"/>
  <c r="EB49" i="27"/>
  <c r="EA49" i="27"/>
  <c r="DZ49" i="27"/>
  <c r="DY49" i="27"/>
  <c r="DX49" i="27"/>
  <c r="DW49" i="27"/>
  <c r="DV49" i="27"/>
  <c r="DU49" i="27"/>
  <c r="DT49" i="27"/>
  <c r="DS49" i="27"/>
  <c r="DR49" i="27"/>
  <c r="DQ49" i="27"/>
  <c r="DP49" i="27"/>
  <c r="DO49" i="27"/>
  <c r="EV48" i="27"/>
  <c r="EU48" i="27"/>
  <c r="ET48" i="27"/>
  <c r="ES48" i="27"/>
  <c r="ER48" i="27"/>
  <c r="EQ48" i="27"/>
  <c r="EP48" i="27"/>
  <c r="EO48" i="27"/>
  <c r="EN48" i="27"/>
  <c r="EM48" i="27"/>
  <c r="EL48" i="27"/>
  <c r="EK48" i="27"/>
  <c r="EJ48" i="27"/>
  <c r="EI48" i="27"/>
  <c r="EH48" i="27"/>
  <c r="EG48" i="27"/>
  <c r="EF48" i="27"/>
  <c r="EE48" i="27"/>
  <c r="ED48" i="27"/>
  <c r="EC48" i="27"/>
  <c r="EB48" i="27"/>
  <c r="EA48" i="27"/>
  <c r="DZ48" i="27"/>
  <c r="DY48" i="27"/>
  <c r="DX48" i="27"/>
  <c r="DW48" i="27"/>
  <c r="DV48" i="27"/>
  <c r="DU48" i="27"/>
  <c r="DT48" i="27"/>
  <c r="DS48" i="27"/>
  <c r="DR48" i="27"/>
  <c r="DQ48" i="27"/>
  <c r="DP48" i="27"/>
  <c r="DO48" i="27"/>
  <c r="EV47" i="27"/>
  <c r="EU47" i="27"/>
  <c r="ET47" i="27"/>
  <c r="ES47" i="27"/>
  <c r="ER47" i="27"/>
  <c r="EQ47" i="27"/>
  <c r="EP47" i="27"/>
  <c r="EO47" i="27"/>
  <c r="EN47" i="27"/>
  <c r="EM47" i="27"/>
  <c r="EL47" i="27"/>
  <c r="EK47" i="27"/>
  <c r="EJ47" i="27"/>
  <c r="EI47" i="27"/>
  <c r="EH47" i="27"/>
  <c r="EG47" i="27"/>
  <c r="EF47" i="27"/>
  <c r="EE47" i="27"/>
  <c r="ED47" i="27"/>
  <c r="EC47" i="27"/>
  <c r="EB47" i="27"/>
  <c r="EA47" i="27"/>
  <c r="DZ47" i="27"/>
  <c r="DY47" i="27"/>
  <c r="DX47" i="27"/>
  <c r="DW47" i="27"/>
  <c r="DV47" i="27"/>
  <c r="DU47" i="27"/>
  <c r="DT47" i="27"/>
  <c r="DS47" i="27"/>
  <c r="DR47" i="27"/>
  <c r="DQ47" i="27"/>
  <c r="DP47" i="27"/>
  <c r="DO47" i="27"/>
  <c r="EV46" i="27"/>
  <c r="EU46" i="27"/>
  <c r="ET46" i="27"/>
  <c r="ES46" i="27"/>
  <c r="ER46" i="27"/>
  <c r="EQ46" i="27"/>
  <c r="EP46" i="27"/>
  <c r="EO46" i="27"/>
  <c r="EN46" i="27"/>
  <c r="EM46" i="27"/>
  <c r="EL46" i="27"/>
  <c r="EK46" i="27"/>
  <c r="EJ46" i="27"/>
  <c r="EI46" i="27"/>
  <c r="EH46" i="27"/>
  <c r="EG46" i="27"/>
  <c r="EF46" i="27"/>
  <c r="EE46" i="27"/>
  <c r="ED46" i="27"/>
  <c r="EC46" i="27"/>
  <c r="EB46" i="27"/>
  <c r="EA46" i="27"/>
  <c r="DZ46" i="27"/>
  <c r="DY46" i="27"/>
  <c r="DX46" i="27"/>
  <c r="DW46" i="27"/>
  <c r="DV46" i="27"/>
  <c r="DU46" i="27"/>
  <c r="DT46" i="27"/>
  <c r="DS46" i="27"/>
  <c r="DR46" i="27"/>
  <c r="DQ46" i="27"/>
  <c r="DP46" i="27"/>
  <c r="DO46" i="27"/>
  <c r="EV45" i="27"/>
  <c r="EU45" i="27"/>
  <c r="ET45" i="27"/>
  <c r="ES45" i="27"/>
  <c r="ER45" i="27"/>
  <c r="EQ45" i="27"/>
  <c r="EP45" i="27"/>
  <c r="EO45" i="27"/>
  <c r="EN45" i="27"/>
  <c r="EM45" i="27"/>
  <c r="EL45" i="27"/>
  <c r="EK45" i="27"/>
  <c r="EJ45" i="27"/>
  <c r="EI45" i="27"/>
  <c r="EH45" i="27"/>
  <c r="EG45" i="27"/>
  <c r="EF45" i="27"/>
  <c r="EE45" i="27"/>
  <c r="ED45" i="27"/>
  <c r="EC45" i="27"/>
  <c r="EB45" i="27"/>
  <c r="EA45" i="27"/>
  <c r="DZ45" i="27"/>
  <c r="DY45" i="27"/>
  <c r="DX45" i="27"/>
  <c r="DW45" i="27"/>
  <c r="DV45" i="27"/>
  <c r="DU45" i="27"/>
  <c r="DT45" i="27"/>
  <c r="DS45" i="27"/>
  <c r="DR45" i="27"/>
  <c r="DQ45" i="27"/>
  <c r="DP45" i="27"/>
  <c r="DO45" i="27"/>
  <c r="EV44" i="27"/>
  <c r="EU44" i="27"/>
  <c r="ET44" i="27"/>
  <c r="ES44" i="27"/>
  <c r="ER44" i="27"/>
  <c r="EQ44" i="27"/>
  <c r="EP44" i="27"/>
  <c r="EO44" i="27"/>
  <c r="EN44" i="27"/>
  <c r="EM44" i="27"/>
  <c r="EL44" i="27"/>
  <c r="EK44" i="27"/>
  <c r="EJ44" i="27"/>
  <c r="EI44" i="27"/>
  <c r="EH44" i="27"/>
  <c r="EG44" i="27"/>
  <c r="EF44" i="27"/>
  <c r="EE44" i="27"/>
  <c r="ED44" i="27"/>
  <c r="EC44" i="27"/>
  <c r="EB44" i="27"/>
  <c r="EA44" i="27"/>
  <c r="DZ44" i="27"/>
  <c r="DY44" i="27"/>
  <c r="DX44" i="27"/>
  <c r="DW44" i="27"/>
  <c r="DV44" i="27"/>
  <c r="DU44" i="27"/>
  <c r="DT44" i="27"/>
  <c r="DS44" i="27"/>
  <c r="DR44" i="27"/>
  <c r="DQ44" i="27"/>
  <c r="DP44" i="27"/>
  <c r="DO44" i="27"/>
  <c r="EV43" i="27"/>
  <c r="EU43" i="27"/>
  <c r="ET43" i="27"/>
  <c r="ES43" i="27"/>
  <c r="ER43" i="27"/>
  <c r="EQ43" i="27"/>
  <c r="EP43" i="27"/>
  <c r="EO43" i="27"/>
  <c r="EN43" i="27"/>
  <c r="EM43" i="27"/>
  <c r="EL43" i="27"/>
  <c r="EK43" i="27"/>
  <c r="EJ43" i="27"/>
  <c r="EI43" i="27"/>
  <c r="EH43" i="27"/>
  <c r="EG43" i="27"/>
  <c r="EF43" i="27"/>
  <c r="EE43" i="27"/>
  <c r="ED43" i="27"/>
  <c r="EC43" i="27"/>
  <c r="EB43" i="27"/>
  <c r="EA43" i="27"/>
  <c r="DZ43" i="27"/>
  <c r="DY43" i="27"/>
  <c r="DX43" i="27"/>
  <c r="DW43" i="27"/>
  <c r="DV43" i="27"/>
  <c r="DU43" i="27"/>
  <c r="DT43" i="27"/>
  <c r="DS43" i="27"/>
  <c r="DR43" i="27"/>
  <c r="DQ43" i="27"/>
  <c r="DP43" i="27"/>
  <c r="DO43" i="27"/>
  <c r="EV42" i="27"/>
  <c r="EU42" i="27"/>
  <c r="ET42" i="27"/>
  <c r="ES42" i="27"/>
  <c r="ER42" i="27"/>
  <c r="EQ42" i="27"/>
  <c r="EP42" i="27"/>
  <c r="EO42" i="27"/>
  <c r="EN42" i="27"/>
  <c r="EM42" i="27"/>
  <c r="EL42" i="27"/>
  <c r="EK42" i="27"/>
  <c r="EJ42" i="27"/>
  <c r="EI42" i="27"/>
  <c r="EH42" i="27"/>
  <c r="EG42" i="27"/>
  <c r="EF42" i="27"/>
  <c r="EE42" i="27"/>
  <c r="ED42" i="27"/>
  <c r="EC42" i="27"/>
  <c r="EB42" i="27"/>
  <c r="EA42" i="27"/>
  <c r="DZ42" i="27"/>
  <c r="DY42" i="27"/>
  <c r="DX42" i="27"/>
  <c r="DW42" i="27"/>
  <c r="DV42" i="27"/>
  <c r="DU42" i="27"/>
  <c r="DT42" i="27"/>
  <c r="DS42" i="27"/>
  <c r="DR42" i="27"/>
  <c r="DQ42" i="27"/>
  <c r="DP42" i="27"/>
  <c r="DO42" i="27"/>
  <c r="EV41" i="27"/>
  <c r="EU41" i="27"/>
  <c r="ET41" i="27"/>
  <c r="ES41" i="27"/>
  <c r="ER41" i="27"/>
  <c r="EQ41" i="27"/>
  <c r="EP41" i="27"/>
  <c r="EO41" i="27"/>
  <c r="EN41" i="27"/>
  <c r="EM41" i="27"/>
  <c r="EL41" i="27"/>
  <c r="EK41" i="27"/>
  <c r="EJ41" i="27"/>
  <c r="EI41" i="27"/>
  <c r="EH41" i="27"/>
  <c r="EG41" i="27"/>
  <c r="EF41" i="27"/>
  <c r="EE41" i="27"/>
  <c r="ED41" i="27"/>
  <c r="EC41" i="27"/>
  <c r="EB41" i="27"/>
  <c r="EA41" i="27"/>
  <c r="DZ41" i="27"/>
  <c r="DY41" i="27"/>
  <c r="DX41" i="27"/>
  <c r="DW41" i="27"/>
  <c r="DV41" i="27"/>
  <c r="DU41" i="27"/>
  <c r="DT41" i="27"/>
  <c r="DS41" i="27"/>
  <c r="DR41" i="27"/>
  <c r="DQ41" i="27"/>
  <c r="DP41" i="27"/>
  <c r="DO41" i="27"/>
  <c r="EV40" i="27"/>
  <c r="EU40" i="27"/>
  <c r="ET40" i="27"/>
  <c r="ES40" i="27"/>
  <c r="ER40" i="27"/>
  <c r="EQ40" i="27"/>
  <c r="EP40" i="27"/>
  <c r="EO40" i="27"/>
  <c r="EN40" i="27"/>
  <c r="EM40" i="27"/>
  <c r="EL40" i="27"/>
  <c r="EK40" i="27"/>
  <c r="EJ40" i="27"/>
  <c r="EI40" i="27"/>
  <c r="EH40" i="27"/>
  <c r="EG40" i="27"/>
  <c r="EF40" i="27"/>
  <c r="EE40" i="27"/>
  <c r="ED40" i="27"/>
  <c r="EC40" i="27"/>
  <c r="EB40" i="27"/>
  <c r="EA40" i="27"/>
  <c r="DZ40" i="27"/>
  <c r="DY40" i="27"/>
  <c r="DX40" i="27"/>
  <c r="DW40" i="27"/>
  <c r="DV40" i="27"/>
  <c r="DU40" i="27"/>
  <c r="DT40" i="27"/>
  <c r="DS40" i="27"/>
  <c r="DR40" i="27"/>
  <c r="DQ40" i="27"/>
  <c r="DP40" i="27"/>
  <c r="DO40" i="27"/>
  <c r="EV39" i="27"/>
  <c r="EU39" i="27"/>
  <c r="ET39" i="27"/>
  <c r="ES39" i="27"/>
  <c r="ER39" i="27"/>
  <c r="EQ39" i="27"/>
  <c r="EP39" i="27"/>
  <c r="EO39" i="27"/>
  <c r="EN39" i="27"/>
  <c r="EM39" i="27"/>
  <c r="EL39" i="27"/>
  <c r="EK39" i="27"/>
  <c r="EJ39" i="27"/>
  <c r="EI39" i="27"/>
  <c r="EH39" i="27"/>
  <c r="EG39" i="27"/>
  <c r="EF39" i="27"/>
  <c r="EE39" i="27"/>
  <c r="ED39" i="27"/>
  <c r="EC39" i="27"/>
  <c r="EB39" i="27"/>
  <c r="EA39" i="27"/>
  <c r="DZ39" i="27"/>
  <c r="DY39" i="27"/>
  <c r="DX39" i="27"/>
  <c r="DW39" i="27"/>
  <c r="DV39" i="27"/>
  <c r="DU39" i="27"/>
  <c r="DT39" i="27"/>
  <c r="DS39" i="27"/>
  <c r="DR39" i="27"/>
  <c r="DQ39" i="27"/>
  <c r="DP39" i="27"/>
  <c r="DO39" i="27"/>
  <c r="EV38" i="27"/>
  <c r="EU38" i="27"/>
  <c r="ET38" i="27"/>
  <c r="ES38" i="27"/>
  <c r="ER38" i="27"/>
  <c r="EQ38" i="27"/>
  <c r="EP38" i="27"/>
  <c r="EO38" i="27"/>
  <c r="EN38" i="27"/>
  <c r="EM38" i="27"/>
  <c r="EL38" i="27"/>
  <c r="EK38" i="27"/>
  <c r="EJ38" i="27"/>
  <c r="EI38" i="27"/>
  <c r="EH38" i="27"/>
  <c r="EG38" i="27"/>
  <c r="EF38" i="27"/>
  <c r="EE38" i="27"/>
  <c r="ED38" i="27"/>
  <c r="EC38" i="27"/>
  <c r="EB38" i="27"/>
  <c r="EA38" i="27"/>
  <c r="DZ38" i="27"/>
  <c r="DY38" i="27"/>
  <c r="DX38" i="27"/>
  <c r="DW38" i="27"/>
  <c r="DV38" i="27"/>
  <c r="DU38" i="27"/>
  <c r="DT38" i="27"/>
  <c r="DS38" i="27"/>
  <c r="DR38" i="27"/>
  <c r="DQ38" i="27"/>
  <c r="DP38" i="27"/>
  <c r="DO38" i="27"/>
  <c r="EV37" i="27"/>
  <c r="EU37" i="27"/>
  <c r="ET37" i="27"/>
  <c r="ES37" i="27"/>
  <c r="ER37" i="27"/>
  <c r="EQ37" i="27"/>
  <c r="EP37" i="27"/>
  <c r="EO37" i="27"/>
  <c r="EN37" i="27"/>
  <c r="EM37" i="27"/>
  <c r="EL37" i="27"/>
  <c r="EK37" i="27"/>
  <c r="EJ37" i="27"/>
  <c r="EI37" i="27"/>
  <c r="EH37" i="27"/>
  <c r="EG37" i="27"/>
  <c r="EF37" i="27"/>
  <c r="EE37" i="27"/>
  <c r="ED37" i="27"/>
  <c r="EC37" i="27"/>
  <c r="EB37" i="27"/>
  <c r="EA37" i="27"/>
  <c r="DZ37" i="27"/>
  <c r="DY37" i="27"/>
  <c r="DX37" i="27"/>
  <c r="DW37" i="27"/>
  <c r="DV37" i="27"/>
  <c r="DU37" i="27"/>
  <c r="DT37" i="27"/>
  <c r="DS37" i="27"/>
  <c r="DR37" i="27"/>
  <c r="DQ37" i="27"/>
  <c r="DP37" i="27"/>
  <c r="DO37" i="27"/>
  <c r="EV36" i="27"/>
  <c r="EU36" i="27"/>
  <c r="ET36" i="27"/>
  <c r="ES36" i="27"/>
  <c r="ER36" i="27"/>
  <c r="EQ36" i="27"/>
  <c r="EP36" i="27"/>
  <c r="EO36" i="27"/>
  <c r="EN36" i="27"/>
  <c r="EM36" i="27"/>
  <c r="EL36" i="27"/>
  <c r="EK36" i="27"/>
  <c r="EJ36" i="27"/>
  <c r="EI36" i="27"/>
  <c r="EH36" i="27"/>
  <c r="EG36" i="27"/>
  <c r="EF36" i="27"/>
  <c r="EE36" i="27"/>
  <c r="ED36" i="27"/>
  <c r="EC36" i="27"/>
  <c r="EB36" i="27"/>
  <c r="EA36" i="27"/>
  <c r="DZ36" i="27"/>
  <c r="DY36" i="27"/>
  <c r="DX36" i="27"/>
  <c r="DW36" i="27"/>
  <c r="DV36" i="27"/>
  <c r="DU36" i="27"/>
  <c r="DT36" i="27"/>
  <c r="DS36" i="27"/>
  <c r="DR36" i="27"/>
  <c r="DQ36" i="27"/>
  <c r="DP36" i="27"/>
  <c r="DO36" i="27"/>
  <c r="EV35" i="27"/>
  <c r="EU35" i="27"/>
  <c r="ET35" i="27"/>
  <c r="ES35" i="27"/>
  <c r="ER35" i="27"/>
  <c r="EQ35" i="27"/>
  <c r="EP35" i="27"/>
  <c r="EO35" i="27"/>
  <c r="EN35" i="27"/>
  <c r="EM35" i="27"/>
  <c r="EL35" i="27"/>
  <c r="EK35" i="27"/>
  <c r="EJ35" i="27"/>
  <c r="EI35" i="27"/>
  <c r="EH35" i="27"/>
  <c r="EG35" i="27"/>
  <c r="EF35" i="27"/>
  <c r="EE35" i="27"/>
  <c r="ED35" i="27"/>
  <c r="EC35" i="27"/>
  <c r="EB35" i="27"/>
  <c r="EA35" i="27"/>
  <c r="DZ35" i="27"/>
  <c r="DY35" i="27"/>
  <c r="DX35" i="27"/>
  <c r="DW35" i="27"/>
  <c r="DV35" i="27"/>
  <c r="DU35" i="27"/>
  <c r="DT35" i="27"/>
  <c r="DS35" i="27"/>
  <c r="DR35" i="27"/>
  <c r="DQ35" i="27"/>
  <c r="DP35" i="27"/>
  <c r="DO35" i="27"/>
  <c r="EV34" i="27"/>
  <c r="EU34" i="27"/>
  <c r="ET34" i="27"/>
  <c r="ES34" i="27"/>
  <c r="ER34" i="27"/>
  <c r="EQ34" i="27"/>
  <c r="EP34" i="27"/>
  <c r="EO34" i="27"/>
  <c r="EN34" i="27"/>
  <c r="EM34" i="27"/>
  <c r="EL34" i="27"/>
  <c r="EK34" i="27"/>
  <c r="EJ34" i="27"/>
  <c r="EI34" i="27"/>
  <c r="EH34" i="27"/>
  <c r="EG34" i="27"/>
  <c r="EF34" i="27"/>
  <c r="EE34" i="27"/>
  <c r="ED34" i="27"/>
  <c r="EC34" i="27"/>
  <c r="EB34" i="27"/>
  <c r="EA34" i="27"/>
  <c r="DZ34" i="27"/>
  <c r="DY34" i="27"/>
  <c r="DX34" i="27"/>
  <c r="DW34" i="27"/>
  <c r="DV34" i="27"/>
  <c r="DU34" i="27"/>
  <c r="DT34" i="27"/>
  <c r="DS34" i="27"/>
  <c r="DR34" i="27"/>
  <c r="DQ34" i="27"/>
  <c r="DP34" i="27"/>
  <c r="DO34" i="27"/>
  <c r="EV33" i="27"/>
  <c r="EU33" i="27"/>
  <c r="ET33" i="27"/>
  <c r="ES33" i="27"/>
  <c r="ER33" i="27"/>
  <c r="EQ33" i="27"/>
  <c r="EP33" i="27"/>
  <c r="EO33" i="27"/>
  <c r="EN33" i="27"/>
  <c r="EM33" i="27"/>
  <c r="EL33" i="27"/>
  <c r="EK33" i="27"/>
  <c r="EJ33" i="27"/>
  <c r="EI33" i="27"/>
  <c r="EH33" i="27"/>
  <c r="EG33" i="27"/>
  <c r="EF33" i="27"/>
  <c r="EE33" i="27"/>
  <c r="ED33" i="27"/>
  <c r="EC33" i="27"/>
  <c r="EB33" i="27"/>
  <c r="EA33" i="27"/>
  <c r="DZ33" i="27"/>
  <c r="DY33" i="27"/>
  <c r="DX33" i="27"/>
  <c r="DW33" i="27"/>
  <c r="DV33" i="27"/>
  <c r="DU33" i="27"/>
  <c r="DT33" i="27"/>
  <c r="DS33" i="27"/>
  <c r="DR33" i="27"/>
  <c r="DQ33" i="27"/>
  <c r="DP33" i="27"/>
  <c r="DO33" i="27"/>
  <c r="EV32" i="27"/>
  <c r="EU32" i="27"/>
  <c r="ET32" i="27"/>
  <c r="ES32" i="27"/>
  <c r="ER32" i="27"/>
  <c r="EQ32" i="27"/>
  <c r="EP32" i="27"/>
  <c r="EO32" i="27"/>
  <c r="EN32" i="27"/>
  <c r="EM32" i="27"/>
  <c r="EL32" i="27"/>
  <c r="EK32" i="27"/>
  <c r="EJ32" i="27"/>
  <c r="EI32" i="27"/>
  <c r="EH32" i="27"/>
  <c r="EG32" i="27"/>
  <c r="EF32" i="27"/>
  <c r="EE32" i="27"/>
  <c r="ED32" i="27"/>
  <c r="EC32" i="27"/>
  <c r="EB32" i="27"/>
  <c r="EA32" i="27"/>
  <c r="DZ32" i="27"/>
  <c r="DY32" i="27"/>
  <c r="DX32" i="27"/>
  <c r="DW32" i="27"/>
  <c r="DV32" i="27"/>
  <c r="DU32" i="27"/>
  <c r="DT32" i="27"/>
  <c r="DS32" i="27"/>
  <c r="DR32" i="27"/>
  <c r="DQ32" i="27"/>
  <c r="DP32" i="27"/>
  <c r="DO32" i="27"/>
  <c r="EV31" i="27"/>
  <c r="EU31" i="27"/>
  <c r="ET31" i="27"/>
  <c r="ES31" i="27"/>
  <c r="ER31" i="27"/>
  <c r="EQ31" i="27"/>
  <c r="EP31" i="27"/>
  <c r="EO31" i="27"/>
  <c r="EN31" i="27"/>
  <c r="EM31" i="27"/>
  <c r="EL31" i="27"/>
  <c r="EK31" i="27"/>
  <c r="EJ31" i="27"/>
  <c r="EI31" i="27"/>
  <c r="EH31" i="27"/>
  <c r="EG31" i="27"/>
  <c r="EF31" i="27"/>
  <c r="EE31" i="27"/>
  <c r="ED31" i="27"/>
  <c r="EC31" i="27"/>
  <c r="EB31" i="27"/>
  <c r="EA31" i="27"/>
  <c r="DZ31" i="27"/>
  <c r="DY31" i="27"/>
  <c r="DX31" i="27"/>
  <c r="DW31" i="27"/>
  <c r="DV31" i="27"/>
  <c r="DU31" i="27"/>
  <c r="DT31" i="27"/>
  <c r="DS31" i="27"/>
  <c r="DR31" i="27"/>
  <c r="DQ31" i="27"/>
  <c r="DP31" i="27"/>
  <c r="DO31" i="27"/>
  <c r="EV30" i="27"/>
  <c r="EU30" i="27"/>
  <c r="ET30" i="27"/>
  <c r="ES30" i="27"/>
  <c r="ER30" i="27"/>
  <c r="EQ30" i="27"/>
  <c r="EP30" i="27"/>
  <c r="EO30" i="27"/>
  <c r="EN30" i="27"/>
  <c r="EM30" i="27"/>
  <c r="EL30" i="27"/>
  <c r="EK30" i="27"/>
  <c r="EJ30" i="27"/>
  <c r="EI30" i="27"/>
  <c r="EH30" i="27"/>
  <c r="EG30" i="27"/>
  <c r="EF30" i="27"/>
  <c r="EE30" i="27"/>
  <c r="ED30" i="27"/>
  <c r="EC30" i="27"/>
  <c r="EB30" i="27"/>
  <c r="EA30" i="27"/>
  <c r="DZ30" i="27"/>
  <c r="DY30" i="27"/>
  <c r="DX30" i="27"/>
  <c r="DW30" i="27"/>
  <c r="DV30" i="27"/>
  <c r="DU30" i="27"/>
  <c r="DT30" i="27"/>
  <c r="DS30" i="27"/>
  <c r="DR30" i="27"/>
  <c r="DQ30" i="27"/>
  <c r="DP30" i="27"/>
  <c r="DO30" i="27"/>
  <c r="EV29" i="27"/>
  <c r="EU29" i="27"/>
  <c r="ET29" i="27"/>
  <c r="ES29" i="27"/>
  <c r="ER29" i="27"/>
  <c r="EQ29" i="27"/>
  <c r="EP29" i="27"/>
  <c r="EO29" i="27"/>
  <c r="EN29" i="27"/>
  <c r="EM29" i="27"/>
  <c r="EL29" i="27"/>
  <c r="EK29" i="27"/>
  <c r="EJ29" i="27"/>
  <c r="EI29" i="27"/>
  <c r="EH29" i="27"/>
  <c r="EG29" i="27"/>
  <c r="EF29" i="27"/>
  <c r="EE29" i="27"/>
  <c r="ED29" i="27"/>
  <c r="EC29" i="27"/>
  <c r="EB29" i="27"/>
  <c r="EA29" i="27"/>
  <c r="DZ29" i="27"/>
  <c r="DY29" i="27"/>
  <c r="DX29" i="27"/>
  <c r="DW29" i="27"/>
  <c r="DV29" i="27"/>
  <c r="DU29" i="27"/>
  <c r="DT29" i="27"/>
  <c r="DS29" i="27"/>
  <c r="DR29" i="27"/>
  <c r="DQ29" i="27"/>
  <c r="DP29" i="27"/>
  <c r="DO29" i="27"/>
  <c r="EV28" i="27"/>
  <c r="EU28" i="27"/>
  <c r="ET28" i="27"/>
  <c r="ES28" i="27"/>
  <c r="ER28" i="27"/>
  <c r="EQ28" i="27"/>
  <c r="EP28" i="27"/>
  <c r="EO28" i="27"/>
  <c r="EN28" i="27"/>
  <c r="EM28" i="27"/>
  <c r="EL28" i="27"/>
  <c r="EK28" i="27"/>
  <c r="EJ28" i="27"/>
  <c r="EI28" i="27"/>
  <c r="EH28" i="27"/>
  <c r="EG28" i="27"/>
  <c r="EF28" i="27"/>
  <c r="EE28" i="27"/>
  <c r="ED28" i="27"/>
  <c r="EC28" i="27"/>
  <c r="EB28" i="27"/>
  <c r="EA28" i="27"/>
  <c r="DZ28" i="27"/>
  <c r="DY28" i="27"/>
  <c r="DX28" i="27"/>
  <c r="DW28" i="27"/>
  <c r="DV28" i="27"/>
  <c r="DU28" i="27"/>
  <c r="DT28" i="27"/>
  <c r="DS28" i="27"/>
  <c r="DR28" i="27"/>
  <c r="DQ28" i="27"/>
  <c r="DP28" i="27"/>
  <c r="DO28" i="27"/>
  <c r="EV27" i="27"/>
  <c r="EU27" i="27"/>
  <c r="ET27" i="27"/>
  <c r="ES27" i="27"/>
  <c r="ER27" i="27"/>
  <c r="EQ27" i="27"/>
  <c r="EP27" i="27"/>
  <c r="EO27" i="27"/>
  <c r="EN27" i="27"/>
  <c r="EM27" i="27"/>
  <c r="EL27" i="27"/>
  <c r="EK27" i="27"/>
  <c r="EJ27" i="27"/>
  <c r="EI27" i="27"/>
  <c r="EH27" i="27"/>
  <c r="EG27" i="27"/>
  <c r="EF27" i="27"/>
  <c r="EE27" i="27"/>
  <c r="ED27" i="27"/>
  <c r="EC27" i="27"/>
  <c r="EB27" i="27"/>
  <c r="EA27" i="27"/>
  <c r="DZ27" i="27"/>
  <c r="DY27" i="27"/>
  <c r="DX27" i="27"/>
  <c r="DW27" i="27"/>
  <c r="DV27" i="27"/>
  <c r="DU27" i="27"/>
  <c r="DT27" i="27"/>
  <c r="DS27" i="27"/>
  <c r="DR27" i="27"/>
  <c r="DQ27" i="27"/>
  <c r="DP27" i="27"/>
  <c r="DO27" i="27"/>
  <c r="EV26" i="27"/>
  <c r="EU26" i="27"/>
  <c r="ET26" i="27"/>
  <c r="ES26" i="27"/>
  <c r="ER26" i="27"/>
  <c r="EQ26" i="27"/>
  <c r="EP26" i="27"/>
  <c r="EO26" i="27"/>
  <c r="EN26" i="27"/>
  <c r="EM26" i="27"/>
  <c r="EL26" i="27"/>
  <c r="EK26" i="27"/>
  <c r="EJ26" i="27"/>
  <c r="EI26" i="27"/>
  <c r="EH26" i="27"/>
  <c r="EG26" i="27"/>
  <c r="EF26" i="27"/>
  <c r="EE26" i="27"/>
  <c r="ED26" i="27"/>
  <c r="EC26" i="27"/>
  <c r="EB26" i="27"/>
  <c r="EA26" i="27"/>
  <c r="DZ26" i="27"/>
  <c r="DY26" i="27"/>
  <c r="DX26" i="27"/>
  <c r="DW26" i="27"/>
  <c r="DV26" i="27"/>
  <c r="DU26" i="27"/>
  <c r="DT26" i="27"/>
  <c r="DS26" i="27"/>
  <c r="DR26" i="27"/>
  <c r="DQ26" i="27"/>
  <c r="DP26" i="27"/>
  <c r="DO26" i="27"/>
  <c r="EV25" i="27"/>
  <c r="EU25" i="27"/>
  <c r="ET25" i="27"/>
  <c r="ES25" i="27"/>
  <c r="ER25" i="27"/>
  <c r="EQ25" i="27"/>
  <c r="EP25" i="27"/>
  <c r="EO25" i="27"/>
  <c r="EN25" i="27"/>
  <c r="EM25" i="27"/>
  <c r="EL25" i="27"/>
  <c r="EK25" i="27"/>
  <c r="EJ25" i="27"/>
  <c r="EI25" i="27"/>
  <c r="EH25" i="27"/>
  <c r="EG25" i="27"/>
  <c r="EF25" i="27"/>
  <c r="EE25" i="27"/>
  <c r="ED25" i="27"/>
  <c r="EC25" i="27"/>
  <c r="EB25" i="27"/>
  <c r="EA25" i="27"/>
  <c r="DZ25" i="27"/>
  <c r="DY25" i="27"/>
  <c r="DX25" i="27"/>
  <c r="DW25" i="27"/>
  <c r="DV25" i="27"/>
  <c r="DU25" i="27"/>
  <c r="DT25" i="27"/>
  <c r="DS25" i="27"/>
  <c r="DR25" i="27"/>
  <c r="DQ25" i="27"/>
  <c r="DP25" i="27"/>
  <c r="DO25" i="27"/>
  <c r="EV24" i="27"/>
  <c r="EU24" i="27"/>
  <c r="ET24" i="27"/>
  <c r="ES24" i="27"/>
  <c r="ER24" i="27"/>
  <c r="EQ24" i="27"/>
  <c r="EP24" i="27"/>
  <c r="EO24" i="27"/>
  <c r="EN24" i="27"/>
  <c r="EM24" i="27"/>
  <c r="EL24" i="27"/>
  <c r="EK24" i="27"/>
  <c r="EJ24" i="27"/>
  <c r="EI24" i="27"/>
  <c r="EH24" i="27"/>
  <c r="EG24" i="27"/>
  <c r="EF24" i="27"/>
  <c r="EE24" i="27"/>
  <c r="ED24" i="27"/>
  <c r="EC24" i="27"/>
  <c r="EB24" i="27"/>
  <c r="EA24" i="27"/>
  <c r="DZ24" i="27"/>
  <c r="DY24" i="27"/>
  <c r="DX24" i="27"/>
  <c r="DW24" i="27"/>
  <c r="DV24" i="27"/>
  <c r="DU24" i="27"/>
  <c r="DT24" i="27"/>
  <c r="DS24" i="27"/>
  <c r="DR24" i="27"/>
  <c r="DQ24" i="27"/>
  <c r="DP24" i="27"/>
  <c r="DO24" i="27"/>
  <c r="EV23" i="27"/>
  <c r="EU23" i="27"/>
  <c r="ET23" i="27"/>
  <c r="ES23" i="27"/>
  <c r="ER23" i="27"/>
  <c r="EQ23" i="27"/>
  <c r="EP23" i="27"/>
  <c r="EO23" i="27"/>
  <c r="EN23" i="27"/>
  <c r="EM23" i="27"/>
  <c r="EL23" i="27"/>
  <c r="EK23" i="27"/>
  <c r="EJ23" i="27"/>
  <c r="EI23" i="27"/>
  <c r="EH23" i="27"/>
  <c r="EG23" i="27"/>
  <c r="EF23" i="27"/>
  <c r="EE23" i="27"/>
  <c r="ED23" i="27"/>
  <c r="EC23" i="27"/>
  <c r="EB23" i="27"/>
  <c r="EA23" i="27"/>
  <c r="DZ23" i="27"/>
  <c r="DY23" i="27"/>
  <c r="DX23" i="27"/>
  <c r="DW23" i="27"/>
  <c r="DV23" i="27"/>
  <c r="DU23" i="27"/>
  <c r="DT23" i="27"/>
  <c r="DS23" i="27"/>
  <c r="DR23" i="27"/>
  <c r="DQ23" i="27"/>
  <c r="DP23" i="27"/>
  <c r="DO23" i="27"/>
  <c r="EV22" i="27"/>
  <c r="EU22" i="27"/>
  <c r="ET22" i="27"/>
  <c r="ES22" i="27"/>
  <c r="ER22" i="27"/>
  <c r="EQ22" i="27"/>
  <c r="EP22" i="27"/>
  <c r="EO22" i="27"/>
  <c r="EN22" i="27"/>
  <c r="EM22" i="27"/>
  <c r="EL22" i="27"/>
  <c r="EK22" i="27"/>
  <c r="EJ22" i="27"/>
  <c r="EI22" i="27"/>
  <c r="EH22" i="27"/>
  <c r="EG22" i="27"/>
  <c r="EF22" i="27"/>
  <c r="EE22" i="27"/>
  <c r="ED22" i="27"/>
  <c r="EC22" i="27"/>
  <c r="EB22" i="27"/>
  <c r="EA22" i="27"/>
  <c r="DZ22" i="27"/>
  <c r="DY22" i="27"/>
  <c r="DX22" i="27"/>
  <c r="DW22" i="27"/>
  <c r="DV22" i="27"/>
  <c r="DU22" i="27"/>
  <c r="DT22" i="27"/>
  <c r="DS22" i="27"/>
  <c r="DR22" i="27"/>
  <c r="DQ22" i="27"/>
  <c r="DP22" i="27"/>
  <c r="DO22" i="27"/>
  <c r="EV21" i="27"/>
  <c r="EU21" i="27"/>
  <c r="ET21" i="27"/>
  <c r="ES21" i="27"/>
  <c r="ER21" i="27"/>
  <c r="EQ21" i="27"/>
  <c r="EP21" i="27"/>
  <c r="EO21" i="27"/>
  <c r="EN21" i="27"/>
  <c r="EM21" i="27"/>
  <c r="EL21" i="27"/>
  <c r="EK21" i="27"/>
  <c r="EJ21" i="27"/>
  <c r="EI21" i="27"/>
  <c r="EH21" i="27"/>
  <c r="EG21" i="27"/>
  <c r="EF21" i="27"/>
  <c r="EE21" i="27"/>
  <c r="ED21" i="27"/>
  <c r="EC21" i="27"/>
  <c r="EB21" i="27"/>
  <c r="EA21" i="27"/>
  <c r="DZ21" i="27"/>
  <c r="DY21" i="27"/>
  <c r="DX21" i="27"/>
  <c r="DW21" i="27"/>
  <c r="DV21" i="27"/>
  <c r="DU21" i="27"/>
  <c r="DT21" i="27"/>
  <c r="DS21" i="27"/>
  <c r="DR21" i="27"/>
  <c r="DQ21" i="27"/>
  <c r="DP21" i="27"/>
  <c r="DO21" i="27"/>
  <c r="BT21" i="27"/>
  <c r="BS21" i="27"/>
  <c r="BR21" i="27"/>
  <c r="BQ21" i="27"/>
  <c r="BP21" i="27"/>
  <c r="BO21" i="27"/>
  <c r="BN21" i="27"/>
  <c r="BM21" i="27"/>
  <c r="BL21" i="27"/>
  <c r="BK21" i="27"/>
  <c r="BJ21" i="27"/>
  <c r="BI21" i="27"/>
  <c r="BH21" i="27"/>
  <c r="BG21" i="27"/>
  <c r="BF21" i="27"/>
  <c r="BE21" i="27"/>
  <c r="BD21" i="27"/>
  <c r="BC21" i="27"/>
  <c r="BB21" i="27"/>
  <c r="BA21" i="27"/>
  <c r="AZ21" i="27"/>
  <c r="AY21" i="27"/>
  <c r="AX21" i="27"/>
  <c r="AW21" i="27"/>
  <c r="AV21" i="27"/>
  <c r="AU21" i="27"/>
  <c r="AT21" i="27"/>
  <c r="AS21" i="27"/>
  <c r="AR21" i="27"/>
  <c r="AQ21" i="27"/>
  <c r="AP21" i="27"/>
  <c r="AO21" i="27"/>
  <c r="AN21" i="27"/>
  <c r="EV20" i="27"/>
  <c r="EU20" i="27"/>
  <c r="ET20" i="27"/>
  <c r="ES20" i="27"/>
  <c r="ER20" i="27"/>
  <c r="EQ20" i="27"/>
  <c r="EP20" i="27"/>
  <c r="EO20" i="27"/>
  <c r="EN20" i="27"/>
  <c r="EM20" i="27"/>
  <c r="EL20" i="27"/>
  <c r="EK20" i="27"/>
  <c r="EJ20" i="27"/>
  <c r="EI20" i="27"/>
  <c r="EH20" i="27"/>
  <c r="EG20" i="27"/>
  <c r="EF20" i="27"/>
  <c r="EE20" i="27"/>
  <c r="ED20" i="27"/>
  <c r="EC20" i="27"/>
  <c r="EB20" i="27"/>
  <c r="EA20" i="27"/>
  <c r="DZ20" i="27"/>
  <c r="DY20" i="27"/>
  <c r="DX20" i="27"/>
  <c r="DW20" i="27"/>
  <c r="DV20" i="27"/>
  <c r="DU20" i="27"/>
  <c r="DT20" i="27"/>
  <c r="DS20" i="27"/>
  <c r="DR20" i="27"/>
  <c r="DQ20" i="27"/>
  <c r="DP20" i="27"/>
  <c r="DO20" i="27"/>
  <c r="BT20" i="27"/>
  <c r="BS20" i="27"/>
  <c r="BR20" i="27"/>
  <c r="BQ20" i="27"/>
  <c r="BP20" i="27"/>
  <c r="BO20" i="27"/>
  <c r="BN20" i="27"/>
  <c r="BM20" i="27"/>
  <c r="BL20" i="27"/>
  <c r="BK20" i="27"/>
  <c r="BJ20" i="27"/>
  <c r="BI20" i="27"/>
  <c r="BH20" i="27"/>
  <c r="BG20" i="27"/>
  <c r="BF20" i="27"/>
  <c r="BE20" i="27"/>
  <c r="BD20" i="27"/>
  <c r="BC20" i="27"/>
  <c r="BB20" i="27"/>
  <c r="BA20" i="27"/>
  <c r="AZ20" i="27"/>
  <c r="AY20" i="27"/>
  <c r="AX20" i="27"/>
  <c r="AW20" i="27"/>
  <c r="AV20" i="27"/>
  <c r="AU20" i="27"/>
  <c r="AT20" i="27"/>
  <c r="AS20" i="27"/>
  <c r="AR20" i="27"/>
  <c r="AQ20" i="27"/>
  <c r="AP20" i="27"/>
  <c r="AO20" i="27"/>
  <c r="AN20" i="27"/>
  <c r="EV19" i="27"/>
  <c r="EU19" i="27"/>
  <c r="ET19" i="27"/>
  <c r="ES19" i="27"/>
  <c r="ER19" i="27"/>
  <c r="EQ19" i="27"/>
  <c r="EP19" i="27"/>
  <c r="EO19" i="27"/>
  <c r="EN19" i="27"/>
  <c r="EM19" i="27"/>
  <c r="EL19" i="27"/>
  <c r="EK19" i="27"/>
  <c r="EJ19" i="27"/>
  <c r="EI19" i="27"/>
  <c r="EH19" i="27"/>
  <c r="EG19" i="27"/>
  <c r="EF19" i="27"/>
  <c r="EE19" i="27"/>
  <c r="ED19" i="27"/>
  <c r="EC19" i="27"/>
  <c r="EB19" i="27"/>
  <c r="EA19" i="27"/>
  <c r="DZ19" i="27"/>
  <c r="DY19" i="27"/>
  <c r="DX19" i="27"/>
  <c r="DW19" i="27"/>
  <c r="DV19" i="27"/>
  <c r="DU19" i="27"/>
  <c r="DT19" i="27"/>
  <c r="DS19" i="27"/>
  <c r="DR19" i="27"/>
  <c r="DQ19" i="27"/>
  <c r="DP19" i="27"/>
  <c r="DO19" i="27"/>
  <c r="BT19" i="27"/>
  <c r="BS19" i="27"/>
  <c r="BR19" i="27"/>
  <c r="BQ19" i="27"/>
  <c r="BP19" i="27"/>
  <c r="BO19" i="27"/>
  <c r="BN19" i="27"/>
  <c r="BM19" i="27"/>
  <c r="BL19" i="27"/>
  <c r="BK19" i="27"/>
  <c r="BJ19" i="27"/>
  <c r="BI19" i="27"/>
  <c r="BH19" i="27"/>
  <c r="BG19" i="27"/>
  <c r="BF19" i="27"/>
  <c r="BE19" i="27"/>
  <c r="BD19" i="27"/>
  <c r="BC19" i="27"/>
  <c r="BB19" i="27"/>
  <c r="BA19" i="27"/>
  <c r="AZ19" i="27"/>
  <c r="AY19" i="27"/>
  <c r="AX19" i="27"/>
  <c r="AW19" i="27"/>
  <c r="AV19" i="27"/>
  <c r="AU19" i="27"/>
  <c r="AT19" i="27"/>
  <c r="AS19" i="27"/>
  <c r="AR19" i="27"/>
  <c r="AQ19" i="27"/>
  <c r="AP19" i="27"/>
  <c r="AO19" i="27"/>
  <c r="AN19" i="27"/>
  <c r="EV18" i="27"/>
  <c r="EU18" i="27"/>
  <c r="ET18" i="27"/>
  <c r="ES18" i="27"/>
  <c r="ER18" i="27"/>
  <c r="EQ18" i="27"/>
  <c r="EP18" i="27"/>
  <c r="EO18" i="27"/>
  <c r="EN18" i="27"/>
  <c r="EM18" i="27"/>
  <c r="EL18" i="27"/>
  <c r="EK18" i="27"/>
  <c r="EJ18" i="27"/>
  <c r="EI18" i="27"/>
  <c r="EH18" i="27"/>
  <c r="EG18" i="27"/>
  <c r="EF18" i="27"/>
  <c r="EE18" i="27"/>
  <c r="ED18" i="27"/>
  <c r="EC18" i="27"/>
  <c r="EB18" i="27"/>
  <c r="EA18" i="27"/>
  <c r="DZ18" i="27"/>
  <c r="DY18" i="27"/>
  <c r="DX18" i="27"/>
  <c r="DW18" i="27"/>
  <c r="DV18" i="27"/>
  <c r="DU18" i="27"/>
  <c r="DT18" i="27"/>
  <c r="DS18" i="27"/>
  <c r="DR18" i="27"/>
  <c r="DQ18" i="27"/>
  <c r="DP18" i="27"/>
  <c r="DO18" i="27"/>
  <c r="BT18" i="27"/>
  <c r="BS18" i="27"/>
  <c r="BR18" i="27"/>
  <c r="BQ18" i="27"/>
  <c r="BP18" i="27"/>
  <c r="BO18" i="27"/>
  <c r="BN18" i="27"/>
  <c r="BM18" i="27"/>
  <c r="BL18" i="27"/>
  <c r="BK18" i="27"/>
  <c r="BJ18" i="27"/>
  <c r="BI18" i="27"/>
  <c r="BH18" i="27"/>
  <c r="BG18" i="27"/>
  <c r="BF18" i="27"/>
  <c r="BE18" i="27"/>
  <c r="BD18" i="27"/>
  <c r="BC18" i="27"/>
  <c r="BB18" i="27"/>
  <c r="BA18" i="27"/>
  <c r="AZ18" i="27"/>
  <c r="AY18" i="27"/>
  <c r="AX18" i="27"/>
  <c r="AW18" i="27"/>
  <c r="AV18" i="27"/>
  <c r="AU18" i="27"/>
  <c r="AT18" i="27"/>
  <c r="AS18" i="27"/>
  <c r="AR18" i="27"/>
  <c r="AQ18" i="27"/>
  <c r="AP18" i="27"/>
  <c r="AO18" i="27"/>
  <c r="AN18" i="27"/>
  <c r="EV17" i="27"/>
  <c r="EU17" i="27"/>
  <c r="ET17" i="27"/>
  <c r="ES17" i="27"/>
  <c r="ER17" i="27"/>
  <c r="EQ17" i="27"/>
  <c r="EP17" i="27"/>
  <c r="EO17" i="27"/>
  <c r="EN17" i="27"/>
  <c r="EM17" i="27"/>
  <c r="EL17" i="27"/>
  <c r="EK17" i="27"/>
  <c r="EJ17" i="27"/>
  <c r="EI17" i="27"/>
  <c r="EH17" i="27"/>
  <c r="EG17" i="27"/>
  <c r="EF17" i="27"/>
  <c r="EE17" i="27"/>
  <c r="ED17" i="27"/>
  <c r="EC17" i="27"/>
  <c r="EB17" i="27"/>
  <c r="EA17" i="27"/>
  <c r="DZ17" i="27"/>
  <c r="DY17" i="27"/>
  <c r="DX17" i="27"/>
  <c r="DW17" i="27"/>
  <c r="DV17" i="27"/>
  <c r="DU17" i="27"/>
  <c r="DT17" i="27"/>
  <c r="DS17" i="27"/>
  <c r="DR17" i="27"/>
  <c r="DQ17" i="27"/>
  <c r="DP17" i="27"/>
  <c r="DO17" i="27"/>
  <c r="BT17" i="27"/>
  <c r="BS17" i="27"/>
  <c r="BR17" i="27"/>
  <c r="BQ17" i="27"/>
  <c r="BP17" i="27"/>
  <c r="BO17" i="27"/>
  <c r="BN17" i="27"/>
  <c r="BM17" i="27"/>
  <c r="BL17" i="27"/>
  <c r="BK17" i="27"/>
  <c r="BJ17" i="27"/>
  <c r="BI17" i="27"/>
  <c r="BH17" i="27"/>
  <c r="BG17" i="27"/>
  <c r="BF17" i="27"/>
  <c r="BE17" i="27"/>
  <c r="BD17" i="27"/>
  <c r="BC17" i="27"/>
  <c r="BB17" i="27"/>
  <c r="BA17" i="27"/>
  <c r="AZ17" i="27"/>
  <c r="AY17" i="27"/>
  <c r="AX17" i="27"/>
  <c r="AW17" i="27"/>
  <c r="AV17" i="27"/>
  <c r="AU17" i="27"/>
  <c r="AT17" i="27"/>
  <c r="AS17" i="27"/>
  <c r="AR17" i="27"/>
  <c r="AQ17" i="27"/>
  <c r="AP17" i="27"/>
  <c r="AO17" i="27"/>
  <c r="AN17" i="27"/>
  <c r="EV16" i="27"/>
  <c r="EU16" i="27"/>
  <c r="ET16" i="27"/>
  <c r="ES16" i="27"/>
  <c r="ER16" i="27"/>
  <c r="EQ16" i="27"/>
  <c r="EP16" i="27"/>
  <c r="EO16" i="27"/>
  <c r="EN16" i="27"/>
  <c r="EM16" i="27"/>
  <c r="EL16" i="27"/>
  <c r="EK16" i="27"/>
  <c r="EJ16" i="27"/>
  <c r="EI16" i="27"/>
  <c r="EH16" i="27"/>
  <c r="EG16" i="27"/>
  <c r="EF16" i="27"/>
  <c r="EE16" i="27"/>
  <c r="ED16" i="27"/>
  <c r="EC16" i="27"/>
  <c r="EB16" i="27"/>
  <c r="EA16" i="27"/>
  <c r="DZ16" i="27"/>
  <c r="DY16" i="27"/>
  <c r="DX16" i="27"/>
  <c r="DW16" i="27"/>
  <c r="DV16" i="27"/>
  <c r="DU16" i="27"/>
  <c r="DT16" i="27"/>
  <c r="DS16" i="27"/>
  <c r="DR16" i="27"/>
  <c r="DQ16" i="27"/>
  <c r="DP16" i="27"/>
  <c r="DO16" i="27"/>
  <c r="BT16" i="27"/>
  <c r="BS16" i="27"/>
  <c r="BR16" i="27"/>
  <c r="BQ16" i="27"/>
  <c r="BP16" i="27"/>
  <c r="BO16" i="27"/>
  <c r="BN16" i="27"/>
  <c r="BM16" i="27"/>
  <c r="BL16" i="27"/>
  <c r="BK16" i="27"/>
  <c r="BJ16" i="27"/>
  <c r="BI16" i="27"/>
  <c r="BH16" i="27"/>
  <c r="BG16" i="27"/>
  <c r="BF16" i="27"/>
  <c r="BE16" i="27"/>
  <c r="BD16" i="27"/>
  <c r="BC16" i="27"/>
  <c r="BB16" i="27"/>
  <c r="BA16" i="27"/>
  <c r="AZ16" i="27"/>
  <c r="AY16" i="27"/>
  <c r="AX16" i="27"/>
  <c r="AW16" i="27"/>
  <c r="AV16" i="27"/>
  <c r="AU16" i="27"/>
  <c r="AT16" i="27"/>
  <c r="AS16" i="27"/>
  <c r="AR16" i="27"/>
  <c r="AQ16" i="27"/>
  <c r="AP16" i="27"/>
  <c r="AO16" i="27"/>
  <c r="AN16" i="27"/>
  <c r="EV15" i="27"/>
  <c r="EU15" i="27"/>
  <c r="ET15" i="27"/>
  <c r="ES15" i="27"/>
  <c r="ER15" i="27"/>
  <c r="EQ15" i="27"/>
  <c r="EP15" i="27"/>
  <c r="EO15" i="27"/>
  <c r="EN15" i="27"/>
  <c r="EM15" i="27"/>
  <c r="EL15" i="27"/>
  <c r="EK15" i="27"/>
  <c r="EJ15" i="27"/>
  <c r="EI15" i="27"/>
  <c r="EH15" i="27"/>
  <c r="EG15" i="27"/>
  <c r="EF15" i="27"/>
  <c r="EE15" i="27"/>
  <c r="ED15" i="27"/>
  <c r="EC15" i="27"/>
  <c r="EB15" i="27"/>
  <c r="EA15" i="27"/>
  <c r="DZ15" i="27"/>
  <c r="DY15" i="27"/>
  <c r="DX15" i="27"/>
  <c r="DW15" i="27"/>
  <c r="DV15" i="27"/>
  <c r="DU15" i="27"/>
  <c r="DT15" i="27"/>
  <c r="DS15" i="27"/>
  <c r="DR15" i="27"/>
  <c r="DQ15" i="27"/>
  <c r="DP15" i="27"/>
  <c r="DO15" i="27"/>
  <c r="BT15" i="27"/>
  <c r="BS15" i="27"/>
  <c r="BR15" i="27"/>
  <c r="BQ15" i="27"/>
  <c r="BP15" i="27"/>
  <c r="BO15" i="27"/>
  <c r="BN15" i="27"/>
  <c r="BM15" i="27"/>
  <c r="BL15" i="27"/>
  <c r="BK15" i="27"/>
  <c r="BJ15" i="27"/>
  <c r="BI15" i="27"/>
  <c r="BH15" i="27"/>
  <c r="BG15" i="27"/>
  <c r="BF15" i="27"/>
  <c r="BE15" i="27"/>
  <c r="BD15" i="27"/>
  <c r="BC15" i="27"/>
  <c r="BB15" i="27"/>
  <c r="BA15" i="27"/>
  <c r="AZ15" i="27"/>
  <c r="AY15" i="27"/>
  <c r="AX15" i="27"/>
  <c r="AW15" i="27"/>
  <c r="AV15" i="27"/>
  <c r="AU15" i="27"/>
  <c r="AT15" i="27"/>
  <c r="AS15" i="27"/>
  <c r="AR15" i="27"/>
  <c r="AQ15" i="27"/>
  <c r="AP15" i="27"/>
  <c r="AO15" i="27"/>
  <c r="AN15" i="27"/>
  <c r="EV14" i="27"/>
  <c r="EU14" i="27"/>
  <c r="ET14" i="27"/>
  <c r="ES14" i="27"/>
  <c r="ER14" i="27"/>
  <c r="EQ14" i="27"/>
  <c r="EP14" i="27"/>
  <c r="EO14" i="27"/>
  <c r="EN14" i="27"/>
  <c r="EM14" i="27"/>
  <c r="EL14" i="27"/>
  <c r="EK14" i="27"/>
  <c r="EJ14" i="27"/>
  <c r="EI14" i="27"/>
  <c r="EH14" i="27"/>
  <c r="EG14" i="27"/>
  <c r="EF14" i="27"/>
  <c r="EE14" i="27"/>
  <c r="ED14" i="27"/>
  <c r="EC14" i="27"/>
  <c r="EB14" i="27"/>
  <c r="EA14" i="27"/>
  <c r="DZ14" i="27"/>
  <c r="DY14" i="27"/>
  <c r="DX14" i="27"/>
  <c r="DW14" i="27"/>
  <c r="DV14" i="27"/>
  <c r="DU14" i="27"/>
  <c r="DT14" i="27"/>
  <c r="DS14" i="27"/>
  <c r="DR14" i="27"/>
  <c r="DQ14" i="27"/>
  <c r="DP14" i="27"/>
  <c r="DO14" i="27"/>
  <c r="BT14" i="27"/>
  <c r="BS14" i="27"/>
  <c r="BR14" i="27"/>
  <c r="BQ14" i="27"/>
  <c r="BP14" i="27"/>
  <c r="BO14" i="27"/>
  <c r="BN14" i="27"/>
  <c r="BM14" i="27"/>
  <c r="BL14" i="27"/>
  <c r="BK14" i="27"/>
  <c r="BJ14" i="27"/>
  <c r="BI14" i="27"/>
  <c r="BH14" i="27"/>
  <c r="BG14" i="27"/>
  <c r="BF14" i="27"/>
  <c r="BE14" i="27"/>
  <c r="BD14" i="27"/>
  <c r="BC14" i="27"/>
  <c r="BB14" i="27"/>
  <c r="BA14" i="27"/>
  <c r="AZ14" i="27"/>
  <c r="AY14" i="27"/>
  <c r="AX14" i="27"/>
  <c r="AW14" i="27"/>
  <c r="AV14" i="27"/>
  <c r="AU14" i="27"/>
  <c r="AT14" i="27"/>
  <c r="AS14" i="27"/>
  <c r="AR14" i="27"/>
  <c r="AQ14" i="27"/>
  <c r="AP14" i="27"/>
  <c r="AO14" i="27"/>
  <c r="AN14" i="27"/>
  <c r="EV13" i="27"/>
  <c r="EU13" i="27"/>
  <c r="ET13" i="27"/>
  <c r="ES13" i="27"/>
  <c r="ER13" i="27"/>
  <c r="EQ13" i="27"/>
  <c r="EP13" i="27"/>
  <c r="EO13" i="27"/>
  <c r="EN13" i="27"/>
  <c r="EM13" i="27"/>
  <c r="EL13" i="27"/>
  <c r="EK13" i="27"/>
  <c r="EJ13" i="27"/>
  <c r="EI13" i="27"/>
  <c r="EH13" i="27"/>
  <c r="EG13" i="27"/>
  <c r="EF13" i="27"/>
  <c r="EE13" i="27"/>
  <c r="ED13" i="27"/>
  <c r="EC13" i="27"/>
  <c r="EB13" i="27"/>
  <c r="EA13" i="27"/>
  <c r="DZ13" i="27"/>
  <c r="DY13" i="27"/>
  <c r="DX13" i="27"/>
  <c r="DW13" i="27"/>
  <c r="DV13" i="27"/>
  <c r="DU13" i="27"/>
  <c r="DT13" i="27"/>
  <c r="DS13" i="27"/>
  <c r="DR13" i="27"/>
  <c r="DQ13" i="27"/>
  <c r="DP13" i="27"/>
  <c r="DO13" i="27"/>
  <c r="BT13" i="27"/>
  <c r="BS13" i="27"/>
  <c r="BR13" i="27"/>
  <c r="BQ13" i="27"/>
  <c r="BP13" i="27"/>
  <c r="BO13" i="27"/>
  <c r="BN13" i="27"/>
  <c r="BM13" i="27"/>
  <c r="BL13" i="27"/>
  <c r="BK13" i="27"/>
  <c r="BJ13" i="27"/>
  <c r="BI13" i="27"/>
  <c r="BH13" i="27"/>
  <c r="BG13" i="27"/>
  <c r="BF13" i="27"/>
  <c r="BE13" i="27"/>
  <c r="BD13" i="27"/>
  <c r="BC13" i="27"/>
  <c r="BB13" i="27"/>
  <c r="BA13" i="27"/>
  <c r="AZ13" i="27"/>
  <c r="AY13" i="27"/>
  <c r="AX13" i="27"/>
  <c r="AW13" i="27"/>
  <c r="AV13" i="27"/>
  <c r="AU13" i="27"/>
  <c r="AT13" i="27"/>
  <c r="AS13" i="27"/>
  <c r="AR13" i="27"/>
  <c r="AQ13" i="27"/>
  <c r="AP13" i="27"/>
  <c r="AO13" i="27"/>
  <c r="AN13" i="27"/>
  <c r="EV12" i="27"/>
  <c r="EU12" i="27"/>
  <c r="ET12" i="27"/>
  <c r="ES12" i="27"/>
  <c r="ER12" i="27"/>
  <c r="EQ12" i="27"/>
  <c r="EP12" i="27"/>
  <c r="EO12" i="27"/>
  <c r="EN12" i="27"/>
  <c r="EM12" i="27"/>
  <c r="EL12" i="27"/>
  <c r="EK12" i="27"/>
  <c r="EJ12" i="27"/>
  <c r="EI12" i="27"/>
  <c r="EH12" i="27"/>
  <c r="EG12" i="27"/>
  <c r="EF12" i="27"/>
  <c r="EE12" i="27"/>
  <c r="ED12" i="27"/>
  <c r="EC12" i="27"/>
  <c r="EB12" i="27"/>
  <c r="EA12" i="27"/>
  <c r="DZ12" i="27"/>
  <c r="DY12" i="27"/>
  <c r="DX12" i="27"/>
  <c r="DW12" i="27"/>
  <c r="DV12" i="27"/>
  <c r="DU12" i="27"/>
  <c r="DT12" i="27"/>
  <c r="DS12" i="27"/>
  <c r="DR12" i="27"/>
  <c r="DQ12" i="27"/>
  <c r="DP12" i="27"/>
  <c r="DO12" i="27"/>
  <c r="BT12" i="27"/>
  <c r="BS12" i="27"/>
  <c r="BR12" i="27"/>
  <c r="BQ12" i="27"/>
  <c r="BP12" i="27"/>
  <c r="BO12" i="27"/>
  <c r="BN12" i="27"/>
  <c r="BM12" i="27"/>
  <c r="BL12" i="27"/>
  <c r="BK12" i="27"/>
  <c r="BJ12" i="27"/>
  <c r="BI12" i="27"/>
  <c r="BH12" i="27"/>
  <c r="BG12" i="27"/>
  <c r="BF12" i="27"/>
  <c r="BE12" i="27"/>
  <c r="BD12" i="27"/>
  <c r="BC12" i="27"/>
  <c r="BB12" i="27"/>
  <c r="BA12" i="27"/>
  <c r="AZ12" i="27"/>
  <c r="AY12" i="27"/>
  <c r="AX12" i="27"/>
  <c r="AW12" i="27"/>
  <c r="AV12" i="27"/>
  <c r="AU12" i="27"/>
  <c r="AT12" i="27"/>
  <c r="AS12" i="27"/>
  <c r="AR12" i="27"/>
  <c r="AQ12" i="27"/>
  <c r="AP12" i="27"/>
  <c r="AO12" i="27"/>
  <c r="AN12" i="27"/>
  <c r="EV11" i="27"/>
  <c r="EU11" i="27"/>
  <c r="ET11" i="27"/>
  <c r="ES11" i="27"/>
  <c r="ER11" i="27"/>
  <c r="EQ11" i="27"/>
  <c r="EP11" i="27"/>
  <c r="EO11" i="27"/>
  <c r="EN11" i="27"/>
  <c r="EM11" i="27"/>
  <c r="EL11" i="27"/>
  <c r="EK11" i="27"/>
  <c r="EJ11" i="27"/>
  <c r="EI11" i="27"/>
  <c r="EH11" i="27"/>
  <c r="EG11" i="27"/>
  <c r="EF11" i="27"/>
  <c r="EE11" i="27"/>
  <c r="ED11" i="27"/>
  <c r="EC11" i="27"/>
  <c r="EB11" i="27"/>
  <c r="EA11" i="27"/>
  <c r="DZ11" i="27"/>
  <c r="DY11" i="27"/>
  <c r="DX11" i="27"/>
  <c r="DW11" i="27"/>
  <c r="DV11" i="27"/>
  <c r="DU11" i="27"/>
  <c r="DT11" i="27"/>
  <c r="DS11" i="27"/>
  <c r="DR11" i="27"/>
  <c r="DQ11" i="27"/>
  <c r="DP11" i="27"/>
  <c r="DO11" i="27"/>
  <c r="BT11" i="27"/>
  <c r="BS11" i="27"/>
  <c r="BR11" i="27"/>
  <c r="BQ11" i="27"/>
  <c r="BP11" i="27"/>
  <c r="BO11" i="27"/>
  <c r="BN11" i="27"/>
  <c r="BM11" i="27"/>
  <c r="BL11" i="27"/>
  <c r="BK11" i="27"/>
  <c r="BJ11" i="27"/>
  <c r="BI11" i="27"/>
  <c r="BH11" i="27"/>
  <c r="BG11" i="27"/>
  <c r="BF11" i="27"/>
  <c r="BE11" i="27"/>
  <c r="BD11" i="27"/>
  <c r="BC11" i="27"/>
  <c r="BB11" i="27"/>
  <c r="BA11" i="27"/>
  <c r="AZ11" i="27"/>
  <c r="AY11" i="27"/>
  <c r="AX11" i="27"/>
  <c r="AW11" i="27"/>
  <c r="AV11" i="27"/>
  <c r="AU11" i="27"/>
  <c r="AT11" i="27"/>
  <c r="AS11" i="27"/>
  <c r="AR11" i="27"/>
  <c r="AQ11" i="27"/>
  <c r="AP11" i="27"/>
  <c r="AO11" i="27"/>
  <c r="AN11" i="27"/>
  <c r="EV10" i="27"/>
  <c r="EU10" i="27"/>
  <c r="ET10" i="27"/>
  <c r="ES10" i="27"/>
  <c r="ER10" i="27"/>
  <c r="EQ10" i="27"/>
  <c r="EP10" i="27"/>
  <c r="EO10" i="27"/>
  <c r="EN10" i="27"/>
  <c r="EM10" i="27"/>
  <c r="EL10" i="27"/>
  <c r="EK10" i="27"/>
  <c r="EJ10" i="27"/>
  <c r="EI10" i="27"/>
  <c r="EH10" i="27"/>
  <c r="EG10" i="27"/>
  <c r="EF10" i="27"/>
  <c r="EE10" i="27"/>
  <c r="ED10" i="27"/>
  <c r="EC10" i="27"/>
  <c r="EB10" i="27"/>
  <c r="EA10" i="27"/>
  <c r="DZ10" i="27"/>
  <c r="DY10" i="27"/>
  <c r="DX10" i="27"/>
  <c r="DW10" i="27"/>
  <c r="DV10" i="27"/>
  <c r="DU10" i="27"/>
  <c r="DT10" i="27"/>
  <c r="DS10" i="27"/>
  <c r="DR10" i="27"/>
  <c r="DQ10" i="27"/>
  <c r="DP10" i="27"/>
  <c r="DO10" i="27"/>
  <c r="BT10" i="27"/>
  <c r="BS10" i="27"/>
  <c r="BR10" i="27"/>
  <c r="BQ10" i="27"/>
  <c r="BP10" i="27"/>
  <c r="BO10" i="27"/>
  <c r="BN10" i="27"/>
  <c r="BM10" i="27"/>
  <c r="BL10" i="27"/>
  <c r="BK10" i="27"/>
  <c r="BJ10" i="27"/>
  <c r="BI10" i="27"/>
  <c r="BH10" i="27"/>
  <c r="BG10" i="27"/>
  <c r="BF10" i="27"/>
  <c r="BE10" i="27"/>
  <c r="BD10" i="27"/>
  <c r="BC10" i="27"/>
  <c r="BB10" i="27"/>
  <c r="BA10" i="27"/>
  <c r="AZ10" i="27"/>
  <c r="AY10" i="27"/>
  <c r="AX10" i="27"/>
  <c r="AW10" i="27"/>
  <c r="AV10" i="27"/>
  <c r="AU10" i="27"/>
  <c r="AT10" i="27"/>
  <c r="AS10" i="27"/>
  <c r="AR10" i="27"/>
  <c r="AQ10" i="27"/>
  <c r="AP10" i="27"/>
  <c r="AO10" i="27"/>
  <c r="AN10" i="27"/>
  <c r="EV9" i="27"/>
  <c r="EU9" i="27"/>
  <c r="ET9" i="27"/>
  <c r="ES9" i="27"/>
  <c r="ER9" i="27"/>
  <c r="EQ9" i="27"/>
  <c r="EP9" i="27"/>
  <c r="EO9" i="27"/>
  <c r="EN9" i="27"/>
  <c r="EM9" i="27"/>
  <c r="EL9" i="27"/>
  <c r="EK9" i="27"/>
  <c r="EJ9" i="27"/>
  <c r="EI9" i="27"/>
  <c r="EH9" i="27"/>
  <c r="EG9" i="27"/>
  <c r="EF9" i="27"/>
  <c r="EE9" i="27"/>
  <c r="ED9" i="27"/>
  <c r="EC9" i="27"/>
  <c r="EB9" i="27"/>
  <c r="EA9" i="27"/>
  <c r="DZ9" i="27"/>
  <c r="DY9" i="27"/>
  <c r="DX9" i="27"/>
  <c r="DW9" i="27"/>
  <c r="DV9" i="27"/>
  <c r="DU9" i="27"/>
  <c r="DT9" i="27"/>
  <c r="DS9" i="27"/>
  <c r="DR9" i="27"/>
  <c r="DQ9" i="27"/>
  <c r="DP9" i="27"/>
  <c r="DO9" i="27"/>
  <c r="BT9" i="27"/>
  <c r="BS9" i="27"/>
  <c r="BR9" i="27"/>
  <c r="BQ9" i="27"/>
  <c r="BP9" i="27"/>
  <c r="BO9" i="27"/>
  <c r="BN9" i="27"/>
  <c r="BM9" i="27"/>
  <c r="BL9" i="27"/>
  <c r="BK9" i="27"/>
  <c r="BJ9" i="27"/>
  <c r="BI9" i="27"/>
  <c r="BH9" i="27"/>
  <c r="BG9" i="27"/>
  <c r="BF9" i="27"/>
  <c r="BE9" i="27"/>
  <c r="BD9" i="27"/>
  <c r="BC9" i="27"/>
  <c r="BB9" i="27"/>
  <c r="BA9" i="27"/>
  <c r="AZ9" i="27"/>
  <c r="AY9" i="27"/>
  <c r="AX9" i="27"/>
  <c r="AW9" i="27"/>
  <c r="AV9" i="27"/>
  <c r="AU9" i="27"/>
  <c r="AT9" i="27"/>
  <c r="AS9" i="27"/>
  <c r="AR9" i="27"/>
  <c r="AQ9" i="27"/>
  <c r="AP9" i="27"/>
  <c r="AO9" i="27"/>
  <c r="AN9" i="27"/>
  <c r="EV8" i="27"/>
  <c r="EU8" i="27"/>
  <c r="ET8" i="27"/>
  <c r="ES8" i="27"/>
  <c r="ER8" i="27"/>
  <c r="EQ8" i="27"/>
  <c r="EP8" i="27"/>
  <c r="EO8" i="27"/>
  <c r="EN8" i="27"/>
  <c r="EM8" i="27"/>
  <c r="EL8" i="27"/>
  <c r="EK8" i="27"/>
  <c r="EJ8" i="27"/>
  <c r="EI8" i="27"/>
  <c r="EH8" i="27"/>
  <c r="EG8" i="27"/>
  <c r="EF8" i="27"/>
  <c r="EE8" i="27"/>
  <c r="ED8" i="27"/>
  <c r="EC8" i="27"/>
  <c r="EB8" i="27"/>
  <c r="EA8" i="27"/>
  <c r="DZ8" i="27"/>
  <c r="DY8" i="27"/>
  <c r="DX8" i="27"/>
  <c r="DW8" i="27"/>
  <c r="DV8" i="27"/>
  <c r="DU8" i="27"/>
  <c r="DT8" i="27"/>
  <c r="DS8" i="27"/>
  <c r="DR8" i="27"/>
  <c r="DQ8" i="27"/>
  <c r="DP8" i="27"/>
  <c r="DO8" i="27"/>
  <c r="BT8" i="27"/>
  <c r="BS8" i="27"/>
  <c r="BR8" i="27"/>
  <c r="BQ8" i="27"/>
  <c r="BP8" i="27"/>
  <c r="BO8" i="27"/>
  <c r="BN8" i="27"/>
  <c r="BM8" i="27"/>
  <c r="BL8" i="27"/>
  <c r="BK8" i="27"/>
  <c r="BJ8" i="27"/>
  <c r="BI8" i="27"/>
  <c r="BH8" i="27"/>
  <c r="BG8" i="27"/>
  <c r="BF8" i="27"/>
  <c r="BE8" i="27"/>
  <c r="BD8" i="27"/>
  <c r="BC8" i="27"/>
  <c r="BB8" i="27"/>
  <c r="BA8" i="27"/>
  <c r="AZ8" i="27"/>
  <c r="AY8" i="27"/>
  <c r="AX8" i="27"/>
  <c r="AW8" i="27"/>
  <c r="AV8" i="27"/>
  <c r="AU8" i="27"/>
  <c r="AT8" i="27"/>
  <c r="AS8" i="27"/>
  <c r="AR8" i="27"/>
  <c r="AQ8" i="27"/>
  <c r="AP8" i="27"/>
  <c r="AO8" i="27"/>
  <c r="AN8" i="27"/>
  <c r="EV7" i="27"/>
  <c r="EU7" i="27"/>
  <c r="ET7" i="27"/>
  <c r="ES7" i="27"/>
  <c r="ER7" i="27"/>
  <c r="EQ7" i="27"/>
  <c r="EP7" i="27"/>
  <c r="EO7" i="27"/>
  <c r="EN7" i="27"/>
  <c r="EM7" i="27"/>
  <c r="EL7" i="27"/>
  <c r="EK7" i="27"/>
  <c r="EJ7" i="27"/>
  <c r="EI7" i="27"/>
  <c r="EH7" i="27"/>
  <c r="EG7" i="27"/>
  <c r="EF7" i="27"/>
  <c r="EE7" i="27"/>
  <c r="ED7" i="27"/>
  <c r="EC7" i="27"/>
  <c r="EB7" i="27"/>
  <c r="EA7" i="27"/>
  <c r="DZ7" i="27"/>
  <c r="DY7" i="27"/>
  <c r="DX7" i="27"/>
  <c r="DW7" i="27"/>
  <c r="DV7" i="27"/>
  <c r="DU7" i="27"/>
  <c r="DT7" i="27"/>
  <c r="DS7" i="27"/>
  <c r="DR7" i="27"/>
  <c r="DQ7" i="27"/>
  <c r="DP7" i="27"/>
  <c r="DO7" i="27"/>
  <c r="BT7" i="27"/>
  <c r="BS7" i="27"/>
  <c r="BR7" i="27"/>
  <c r="BQ7" i="27"/>
  <c r="BP7" i="27"/>
  <c r="BO7" i="27"/>
  <c r="BN7" i="27"/>
  <c r="BM7" i="27"/>
  <c r="BL7" i="27"/>
  <c r="BK7" i="27"/>
  <c r="BJ7" i="27"/>
  <c r="BI7" i="27"/>
  <c r="BH7" i="27"/>
  <c r="BG7" i="27"/>
  <c r="BF7" i="27"/>
  <c r="BE7" i="27"/>
  <c r="BD7" i="27"/>
  <c r="BC7" i="27"/>
  <c r="BB7" i="27"/>
  <c r="BA7" i="27"/>
  <c r="AZ7" i="27"/>
  <c r="AY7" i="27"/>
  <c r="AX7" i="27"/>
  <c r="AW7" i="27"/>
  <c r="AV7" i="27"/>
  <c r="AU7" i="27"/>
  <c r="AT7" i="27"/>
  <c r="AS7" i="27"/>
  <c r="AR7" i="27"/>
  <c r="AQ7" i="27"/>
  <c r="AP7" i="27"/>
  <c r="AO7" i="27"/>
  <c r="AN7" i="27"/>
  <c r="EV6" i="27"/>
  <c r="EU6" i="27"/>
  <c r="ET6" i="27"/>
  <c r="ES6" i="27"/>
  <c r="ER6" i="27"/>
  <c r="EQ6" i="27"/>
  <c r="EP6" i="27"/>
  <c r="EO6" i="27"/>
  <c r="EN6" i="27"/>
  <c r="EM6" i="27"/>
  <c r="EL6" i="27"/>
  <c r="EK6" i="27"/>
  <c r="EJ6" i="27"/>
  <c r="EI6" i="27"/>
  <c r="EH6" i="27"/>
  <c r="EG6" i="27"/>
  <c r="EF6" i="27"/>
  <c r="EE6" i="27"/>
  <c r="ED6" i="27"/>
  <c r="EC6" i="27"/>
  <c r="EB6" i="27"/>
  <c r="EA6" i="27"/>
  <c r="DZ6" i="27"/>
  <c r="DY6" i="27"/>
  <c r="DX6" i="27"/>
  <c r="DW6" i="27"/>
  <c r="DV6" i="27"/>
  <c r="DU6" i="27"/>
  <c r="DT6" i="27"/>
  <c r="DS6" i="27"/>
  <c r="DR6" i="27"/>
  <c r="DQ6" i="27"/>
  <c r="DP6" i="27"/>
  <c r="DO6" i="27"/>
  <c r="BT6" i="27"/>
  <c r="BS6" i="27"/>
  <c r="BR6" i="27"/>
  <c r="BQ6" i="27"/>
  <c r="BP6" i="27"/>
  <c r="BO6" i="27"/>
  <c r="BN6" i="27"/>
  <c r="BM6" i="27"/>
  <c r="BL6" i="27"/>
  <c r="BK6" i="27"/>
  <c r="BJ6" i="27"/>
  <c r="BI6" i="27"/>
  <c r="BH6" i="27"/>
  <c r="BG6" i="27"/>
  <c r="BF6" i="27"/>
  <c r="BE6" i="27"/>
  <c r="BD6" i="27"/>
  <c r="BC6" i="27"/>
  <c r="BB6" i="27"/>
  <c r="BA6" i="27"/>
  <c r="AZ6" i="27"/>
  <c r="AY6" i="27"/>
  <c r="AX6" i="27"/>
  <c r="AW6" i="27"/>
  <c r="AV6" i="27"/>
  <c r="AU6" i="27"/>
  <c r="AT6" i="27"/>
  <c r="AS6" i="27"/>
  <c r="AR6" i="27"/>
  <c r="AQ6" i="27"/>
  <c r="AP6" i="27"/>
  <c r="AO6" i="27"/>
  <c r="AN6" i="27"/>
  <c r="EV5" i="27"/>
  <c r="EU5" i="27"/>
  <c r="ET5" i="27"/>
  <c r="ES5" i="27"/>
  <c r="ER5" i="27"/>
  <c r="EQ5" i="27"/>
  <c r="EP5" i="27"/>
  <c r="EO5" i="27"/>
  <c r="EN5" i="27"/>
  <c r="EM5" i="27"/>
  <c r="EL5" i="27"/>
  <c r="EK5" i="27"/>
  <c r="EJ5" i="27"/>
  <c r="EI5" i="27"/>
  <c r="EH5" i="27"/>
  <c r="EG5" i="27"/>
  <c r="EF5" i="27"/>
  <c r="EE5" i="27"/>
  <c r="ED5" i="27"/>
  <c r="EC5" i="27"/>
  <c r="EB5" i="27"/>
  <c r="EA5" i="27"/>
  <c r="DZ5" i="27"/>
  <c r="DY5" i="27"/>
  <c r="DX5" i="27"/>
  <c r="DW5" i="27"/>
  <c r="DV5" i="27"/>
  <c r="DU5" i="27"/>
  <c r="DT5" i="27"/>
  <c r="DS5" i="27"/>
  <c r="DR5" i="27"/>
  <c r="DQ5" i="27"/>
  <c r="DP5" i="27"/>
  <c r="DO5" i="27"/>
  <c r="BT5" i="27"/>
  <c r="BS5" i="27"/>
  <c r="BR5" i="27"/>
  <c r="BQ5" i="27"/>
  <c r="BP5" i="27"/>
  <c r="BO5" i="27"/>
  <c r="BN5" i="27"/>
  <c r="BM5" i="27"/>
  <c r="BL5" i="27"/>
  <c r="BK5" i="27"/>
  <c r="BJ5" i="27"/>
  <c r="BI5" i="27"/>
  <c r="BH5" i="27"/>
  <c r="BG5" i="27"/>
  <c r="BF5" i="27"/>
  <c r="BE5" i="27"/>
  <c r="BD5" i="27"/>
  <c r="BC5" i="27"/>
  <c r="BB5" i="27"/>
  <c r="BA5" i="27"/>
  <c r="AZ5" i="27"/>
  <c r="AY5" i="27"/>
  <c r="AX5" i="27"/>
  <c r="AW5" i="27"/>
  <c r="AV5" i="27"/>
  <c r="AU5" i="27"/>
  <c r="AT5" i="27"/>
  <c r="AS5" i="27"/>
  <c r="AR5" i="27"/>
  <c r="AQ5" i="27"/>
  <c r="AP5" i="27"/>
  <c r="AO5" i="27"/>
  <c r="AN5" i="27"/>
  <c r="EV4" i="27"/>
  <c r="EU4" i="27"/>
  <c r="ET4" i="27"/>
  <c r="ES4" i="27"/>
  <c r="ER4" i="27"/>
  <c r="EQ4" i="27"/>
  <c r="EP4" i="27"/>
  <c r="EO4" i="27"/>
  <c r="EN4" i="27"/>
  <c r="EM4" i="27"/>
  <c r="EL4" i="27"/>
  <c r="EK4" i="27"/>
  <c r="EJ4" i="27"/>
  <c r="EI4" i="27"/>
  <c r="EH4" i="27"/>
  <c r="EG4" i="27"/>
  <c r="EF4" i="27"/>
  <c r="EE4" i="27"/>
  <c r="ED4" i="27"/>
  <c r="EC4" i="27"/>
  <c r="EB4" i="27"/>
  <c r="EA4" i="27"/>
  <c r="DZ4" i="27"/>
  <c r="DY4" i="27"/>
  <c r="DX4" i="27"/>
  <c r="DW4" i="27"/>
  <c r="DV4" i="27"/>
  <c r="DU4" i="27"/>
  <c r="DT4" i="27"/>
  <c r="DS4" i="27"/>
  <c r="DR4" i="27"/>
  <c r="DQ4" i="27"/>
  <c r="DP4" i="27"/>
  <c r="DO4" i="27"/>
  <c r="BT4" i="27"/>
  <c r="BS4" i="27"/>
  <c r="BR4" i="27"/>
  <c r="BQ4" i="27"/>
  <c r="BP4" i="27"/>
  <c r="BO4" i="27"/>
  <c r="BN4" i="27"/>
  <c r="BM4" i="27"/>
  <c r="BL4" i="27"/>
  <c r="BK4" i="27"/>
  <c r="BJ4" i="27"/>
  <c r="BI4" i="27"/>
  <c r="BH4" i="27"/>
  <c r="BG4" i="27"/>
  <c r="BF4" i="27"/>
  <c r="BE4" i="27"/>
  <c r="BD4" i="27"/>
  <c r="BC4" i="27"/>
  <c r="BB4" i="27"/>
  <c r="BA4" i="27"/>
  <c r="AZ4" i="27"/>
  <c r="AY4" i="27"/>
  <c r="AX4" i="27"/>
  <c r="AW4" i="27"/>
  <c r="AV4" i="27"/>
  <c r="AU4" i="27"/>
  <c r="AT4" i="27"/>
  <c r="AS4" i="27"/>
  <c r="AR4" i="27"/>
  <c r="AQ4" i="27"/>
  <c r="AP4" i="27"/>
  <c r="AO4" i="27"/>
  <c r="AN4" i="27"/>
  <c r="EV3" i="27"/>
  <c r="EU3" i="27"/>
  <c r="ET3" i="27"/>
  <c r="ES3" i="27"/>
  <c r="ER3" i="27"/>
  <c r="EQ3" i="27"/>
  <c r="EP3" i="27"/>
  <c r="EO3" i="27"/>
  <c r="EN3" i="27"/>
  <c r="EM3" i="27"/>
  <c r="EL3" i="27"/>
  <c r="EK3" i="27"/>
  <c r="EJ3" i="27"/>
  <c r="EI3" i="27"/>
  <c r="EH3" i="27"/>
  <c r="EG3" i="27"/>
  <c r="EF3" i="27"/>
  <c r="EE3" i="27"/>
  <c r="ED3" i="27"/>
  <c r="EC3" i="27"/>
  <c r="EB3" i="27"/>
  <c r="EA3" i="27"/>
  <c r="DZ3" i="27"/>
  <c r="DY3" i="27"/>
  <c r="DX3" i="27"/>
  <c r="DW3" i="27"/>
  <c r="DV3" i="27"/>
  <c r="DU3" i="27"/>
  <c r="DT3" i="27"/>
  <c r="DS3" i="27"/>
  <c r="DR3" i="27"/>
  <c r="DQ3" i="27"/>
  <c r="DP3" i="27"/>
  <c r="DO3" i="27"/>
  <c r="BT3" i="27"/>
  <c r="BS3" i="27"/>
  <c r="BR3" i="27"/>
  <c r="BQ3" i="27"/>
  <c r="BP3" i="27"/>
  <c r="BO3" i="27"/>
  <c r="BN3" i="27"/>
  <c r="BM3" i="27"/>
  <c r="BL3" i="27"/>
  <c r="BK3" i="27"/>
  <c r="BJ3" i="27"/>
  <c r="BI3" i="27"/>
  <c r="BH3" i="27"/>
  <c r="BG3" i="27"/>
  <c r="BF3" i="27"/>
  <c r="BE3" i="27"/>
  <c r="BD3" i="27"/>
  <c r="BC3" i="27"/>
  <c r="BB3" i="27"/>
  <c r="BA3" i="27"/>
  <c r="AZ3" i="27"/>
  <c r="AY3" i="27"/>
  <c r="AX3" i="27"/>
  <c r="AW3" i="27"/>
  <c r="AV3" i="27"/>
  <c r="AU3" i="27"/>
  <c r="AT3" i="27"/>
  <c r="AS3" i="27"/>
  <c r="AR3" i="27"/>
  <c r="AQ3" i="27"/>
  <c r="AP3" i="27"/>
  <c r="AO3" i="27"/>
  <c r="AN3" i="27"/>
  <c r="BU27" i="29"/>
  <c r="BT27" i="29"/>
  <c r="BS27" i="29"/>
  <c r="BR27" i="29"/>
  <c r="BQ27" i="29"/>
  <c r="BP27" i="29"/>
  <c r="BO27" i="29"/>
  <c r="BN27" i="29"/>
  <c r="BM27" i="29"/>
  <c r="BL27" i="29"/>
  <c r="BK27" i="29"/>
  <c r="BJ27" i="29"/>
  <c r="BI27" i="29"/>
  <c r="BH27" i="29"/>
  <c r="BG27" i="29"/>
  <c r="BF27" i="29"/>
  <c r="BE27" i="29"/>
  <c r="BD27" i="29"/>
  <c r="BC27" i="29"/>
  <c r="BB27" i="29"/>
  <c r="BA27" i="29"/>
  <c r="AZ27" i="29"/>
  <c r="AY27" i="29"/>
  <c r="AX27" i="29"/>
  <c r="AW27" i="29"/>
  <c r="AV27" i="29"/>
  <c r="AU27" i="29"/>
  <c r="AT27" i="29"/>
  <c r="AS27" i="29"/>
  <c r="AR27" i="29"/>
  <c r="AQ27" i="29"/>
  <c r="AP27" i="29"/>
  <c r="AO27" i="29"/>
  <c r="AN27" i="29"/>
  <c r="BU26" i="29"/>
  <c r="BT26" i="29"/>
  <c r="BS26" i="29"/>
  <c r="BR26" i="29"/>
  <c r="BQ26" i="29"/>
  <c r="BP26" i="29"/>
  <c r="BO26" i="29"/>
  <c r="BN26" i="29"/>
  <c r="BM26" i="29"/>
  <c r="BL26" i="29"/>
  <c r="BK26" i="29"/>
  <c r="BJ26" i="29"/>
  <c r="BI26" i="29"/>
  <c r="BH26" i="29"/>
  <c r="BG26" i="29"/>
  <c r="BF26" i="29"/>
  <c r="BE26" i="29"/>
  <c r="BD26" i="29"/>
  <c r="BC26" i="29"/>
  <c r="BB26" i="29"/>
  <c r="BA26" i="29"/>
  <c r="AZ26" i="29"/>
  <c r="AY26" i="29"/>
  <c r="AX26" i="29"/>
  <c r="AW26" i="29"/>
  <c r="AV26" i="29"/>
  <c r="AU26" i="29"/>
  <c r="AT26" i="29"/>
  <c r="AS26" i="29"/>
  <c r="AR26" i="29"/>
  <c r="AQ26" i="29"/>
  <c r="AP26" i="29"/>
  <c r="AO26" i="29"/>
  <c r="AN26" i="29"/>
  <c r="BU25" i="29"/>
  <c r="BT25" i="29"/>
  <c r="BS25" i="29"/>
  <c r="BR25" i="29"/>
  <c r="BQ25" i="29"/>
  <c r="BP25" i="29"/>
  <c r="BO25" i="29"/>
  <c r="BN25" i="29"/>
  <c r="BM25" i="29"/>
  <c r="BL25" i="29"/>
  <c r="BK25" i="29"/>
  <c r="BJ25" i="29"/>
  <c r="BI25" i="29"/>
  <c r="BH25" i="29"/>
  <c r="BG25" i="29"/>
  <c r="BF25" i="29"/>
  <c r="BE25" i="29"/>
  <c r="BD25" i="29"/>
  <c r="BC25" i="29"/>
  <c r="BB25" i="29"/>
  <c r="BA25" i="29"/>
  <c r="AZ25" i="29"/>
  <c r="AY25" i="29"/>
  <c r="AX25" i="29"/>
  <c r="AW25" i="29"/>
  <c r="AV25" i="29"/>
  <c r="AU25" i="29"/>
  <c r="AT25" i="29"/>
  <c r="AS25" i="29"/>
  <c r="AR25" i="29"/>
  <c r="AQ25" i="29"/>
  <c r="AP25" i="29"/>
  <c r="AO25" i="29"/>
  <c r="AN25" i="29"/>
  <c r="BU24" i="29"/>
  <c r="BT24" i="29"/>
  <c r="BS24" i="29"/>
  <c r="BR24" i="29"/>
  <c r="BQ24" i="29"/>
  <c r="BP24" i="29"/>
  <c r="BO24" i="29"/>
  <c r="BN24" i="29"/>
  <c r="BM24" i="29"/>
  <c r="BL24" i="29"/>
  <c r="BK24" i="29"/>
  <c r="BJ24" i="29"/>
  <c r="BI24" i="29"/>
  <c r="BH24" i="29"/>
  <c r="BG24" i="29"/>
  <c r="BF24" i="29"/>
  <c r="BE24" i="29"/>
  <c r="BD24" i="29"/>
  <c r="BC24" i="29"/>
  <c r="BB24" i="29"/>
  <c r="BA24" i="29"/>
  <c r="AZ24" i="29"/>
  <c r="AY24" i="29"/>
  <c r="AX24" i="29"/>
  <c r="AW24" i="29"/>
  <c r="AV24" i="29"/>
  <c r="AU24" i="29"/>
  <c r="AT24" i="29"/>
  <c r="AS24" i="29"/>
  <c r="AR24" i="29"/>
  <c r="AQ24" i="29"/>
  <c r="AP24" i="29"/>
  <c r="AO24" i="29"/>
  <c r="AN24" i="29"/>
  <c r="BU23" i="29"/>
  <c r="BT23" i="29"/>
  <c r="BS23" i="29"/>
  <c r="BR23" i="29"/>
  <c r="BQ23" i="29"/>
  <c r="BP23" i="29"/>
  <c r="BO23" i="29"/>
  <c r="BN23" i="29"/>
  <c r="BM23" i="29"/>
  <c r="BL23" i="29"/>
  <c r="BK23" i="29"/>
  <c r="BJ23" i="29"/>
  <c r="BI23" i="29"/>
  <c r="BH23" i="29"/>
  <c r="BG23" i="29"/>
  <c r="BF23" i="29"/>
  <c r="BE23" i="29"/>
  <c r="BD23" i="29"/>
  <c r="BC23" i="29"/>
  <c r="BB23" i="29"/>
  <c r="BA23" i="29"/>
  <c r="AZ23" i="29"/>
  <c r="AY23" i="29"/>
  <c r="AX23" i="29"/>
  <c r="AW23" i="29"/>
  <c r="AV23" i="29"/>
  <c r="AU23" i="29"/>
  <c r="AT23" i="29"/>
  <c r="AS23" i="29"/>
  <c r="AR23" i="29"/>
  <c r="AQ23" i="29"/>
  <c r="AP23" i="29"/>
  <c r="AO23" i="29"/>
  <c r="AN23" i="29"/>
  <c r="BU22" i="29"/>
  <c r="BT22" i="29"/>
  <c r="BS22" i="29"/>
  <c r="BR22" i="29"/>
  <c r="BQ22" i="29"/>
  <c r="BP22" i="29"/>
  <c r="BO22" i="29"/>
  <c r="BN22" i="29"/>
  <c r="BM22" i="29"/>
  <c r="BL22" i="29"/>
  <c r="BK22" i="29"/>
  <c r="BJ22" i="29"/>
  <c r="BI22" i="29"/>
  <c r="BH22" i="29"/>
  <c r="BG22" i="29"/>
  <c r="BF22" i="29"/>
  <c r="BE22" i="29"/>
  <c r="BD22" i="29"/>
  <c r="BC22" i="29"/>
  <c r="BB22" i="29"/>
  <c r="BA22" i="29"/>
  <c r="AZ22" i="29"/>
  <c r="AY22" i="29"/>
  <c r="AX22" i="29"/>
  <c r="AW22" i="29"/>
  <c r="AV22" i="29"/>
  <c r="AU22" i="29"/>
  <c r="AT22" i="29"/>
  <c r="AS22" i="29"/>
  <c r="AR22" i="29"/>
  <c r="AQ22" i="29"/>
  <c r="AP22" i="29"/>
  <c r="AO22" i="29"/>
  <c r="AN22" i="29"/>
  <c r="BU21" i="29"/>
  <c r="BT21" i="29"/>
  <c r="BS21" i="29"/>
  <c r="BR21" i="29"/>
  <c r="BQ21" i="29"/>
  <c r="BP21" i="29"/>
  <c r="BO21" i="29"/>
  <c r="BN21" i="29"/>
  <c r="BM21" i="29"/>
  <c r="BL21" i="29"/>
  <c r="BK21" i="29"/>
  <c r="BJ21" i="29"/>
  <c r="BI21" i="29"/>
  <c r="BH21" i="29"/>
  <c r="BG21" i="29"/>
  <c r="BF21" i="29"/>
  <c r="BE21" i="29"/>
  <c r="BD21" i="29"/>
  <c r="BC21" i="29"/>
  <c r="BB21" i="29"/>
  <c r="BA21" i="29"/>
  <c r="AZ21" i="29"/>
  <c r="AY21" i="29"/>
  <c r="AX21" i="29"/>
  <c r="AW21" i="29"/>
  <c r="AV21" i="29"/>
  <c r="AU21" i="29"/>
  <c r="AT21" i="29"/>
  <c r="AS21" i="29"/>
  <c r="AR21" i="29"/>
  <c r="AQ21" i="29"/>
  <c r="AP21" i="29"/>
  <c r="AO21" i="29"/>
  <c r="AN21" i="29"/>
  <c r="BU20" i="29"/>
  <c r="BT20" i="29"/>
  <c r="BS20" i="29"/>
  <c r="BR20" i="29"/>
  <c r="BQ20" i="29"/>
  <c r="BP20" i="29"/>
  <c r="BO20" i="29"/>
  <c r="BN20" i="29"/>
  <c r="BM20" i="29"/>
  <c r="BL20" i="29"/>
  <c r="BK20" i="29"/>
  <c r="BJ20" i="29"/>
  <c r="BI20" i="29"/>
  <c r="BH20" i="29"/>
  <c r="BG20" i="29"/>
  <c r="BF20" i="29"/>
  <c r="BE20" i="29"/>
  <c r="BD20" i="29"/>
  <c r="BC20" i="29"/>
  <c r="BB20" i="29"/>
  <c r="BA20" i="29"/>
  <c r="AZ20" i="29"/>
  <c r="AY20" i="29"/>
  <c r="AX20" i="29"/>
  <c r="AW20" i="29"/>
  <c r="AV20" i="29"/>
  <c r="AU20" i="29"/>
  <c r="AT20" i="29"/>
  <c r="AS20" i="29"/>
  <c r="AR20" i="29"/>
  <c r="AQ20" i="29"/>
  <c r="AP20" i="29"/>
  <c r="AO20" i="29"/>
  <c r="AN20" i="29"/>
  <c r="BU19" i="29"/>
  <c r="BT19" i="29"/>
  <c r="BS19" i="29"/>
  <c r="BR19" i="29"/>
  <c r="BQ19" i="29"/>
  <c r="BP19" i="29"/>
  <c r="BO19" i="29"/>
  <c r="BN19" i="29"/>
  <c r="BM19" i="29"/>
  <c r="BL19" i="29"/>
  <c r="BK19" i="29"/>
  <c r="BJ19" i="29"/>
  <c r="BI19" i="29"/>
  <c r="BH19" i="29"/>
  <c r="BG19" i="29"/>
  <c r="BF19" i="29"/>
  <c r="BE19" i="29"/>
  <c r="BD19" i="29"/>
  <c r="BC19" i="29"/>
  <c r="BB19" i="29"/>
  <c r="BA19" i="29"/>
  <c r="AZ19" i="29"/>
  <c r="AY19" i="29"/>
  <c r="AX19" i="29"/>
  <c r="AW19" i="29"/>
  <c r="AV19" i="29"/>
  <c r="AU19" i="29"/>
  <c r="AT19" i="29"/>
  <c r="AS19" i="29"/>
  <c r="AR19" i="29"/>
  <c r="AQ19" i="29"/>
  <c r="AP19" i="29"/>
  <c r="AO19" i="29"/>
  <c r="AN19" i="29"/>
  <c r="BU18" i="29"/>
  <c r="BT18" i="29"/>
  <c r="BS18" i="29"/>
  <c r="BR18" i="29"/>
  <c r="BQ18" i="29"/>
  <c r="BP18" i="29"/>
  <c r="BO18" i="29"/>
  <c r="BN18" i="29"/>
  <c r="BM18" i="29"/>
  <c r="BL18" i="29"/>
  <c r="BK18" i="29"/>
  <c r="BJ18" i="29"/>
  <c r="BI18" i="29"/>
  <c r="BH18" i="29"/>
  <c r="BG18" i="29"/>
  <c r="BF18" i="29"/>
  <c r="BE18" i="29"/>
  <c r="BD18" i="29"/>
  <c r="BC18" i="29"/>
  <c r="BB18" i="29"/>
  <c r="BA18" i="29"/>
  <c r="AZ18" i="29"/>
  <c r="AY18" i="29"/>
  <c r="AX18" i="29"/>
  <c r="AW18" i="29"/>
  <c r="AV18" i="29"/>
  <c r="AU18" i="29"/>
  <c r="AT18" i="29"/>
  <c r="AS18" i="29"/>
  <c r="AR18" i="29"/>
  <c r="AQ18" i="29"/>
  <c r="AP18" i="29"/>
  <c r="AO18" i="29"/>
  <c r="AN18" i="29"/>
  <c r="BU17" i="29"/>
  <c r="BT17" i="29"/>
  <c r="BS17" i="29"/>
  <c r="BR17" i="29"/>
  <c r="BQ17" i="29"/>
  <c r="BP17" i="29"/>
  <c r="BO17" i="29"/>
  <c r="BN17" i="29"/>
  <c r="BM17" i="29"/>
  <c r="BL17" i="29"/>
  <c r="BK17" i="29"/>
  <c r="BJ17" i="29"/>
  <c r="BI17" i="29"/>
  <c r="BH17" i="29"/>
  <c r="BG17" i="29"/>
  <c r="BF17" i="29"/>
  <c r="BE17" i="29"/>
  <c r="BD17" i="29"/>
  <c r="BC17" i="29"/>
  <c r="BB17" i="29"/>
  <c r="BA17" i="29"/>
  <c r="AZ17" i="29"/>
  <c r="AY17" i="29"/>
  <c r="AX17" i="29"/>
  <c r="AW17" i="29"/>
  <c r="AV17" i="29"/>
  <c r="AU17" i="29"/>
  <c r="AT17" i="29"/>
  <c r="AS17" i="29"/>
  <c r="AR17" i="29"/>
  <c r="AQ17" i="29"/>
  <c r="AP17" i="29"/>
  <c r="AO17" i="29"/>
  <c r="AN17" i="29"/>
  <c r="BU16" i="29"/>
  <c r="BT16" i="29"/>
  <c r="BS16" i="29"/>
  <c r="BR16" i="29"/>
  <c r="BQ16" i="29"/>
  <c r="BP16" i="29"/>
  <c r="BO16" i="29"/>
  <c r="BN16" i="29"/>
  <c r="BM16" i="29"/>
  <c r="BL16" i="29"/>
  <c r="BK16" i="29"/>
  <c r="BJ16" i="29"/>
  <c r="BI16" i="29"/>
  <c r="BH16" i="29"/>
  <c r="BG16" i="29"/>
  <c r="BF16" i="29"/>
  <c r="BE16" i="29"/>
  <c r="BD16" i="29"/>
  <c r="BC16" i="29"/>
  <c r="BB16" i="29"/>
  <c r="BA16" i="29"/>
  <c r="AZ16" i="29"/>
  <c r="AY16" i="29"/>
  <c r="AX16" i="29"/>
  <c r="AW16" i="29"/>
  <c r="AV16" i="29"/>
  <c r="AU16" i="29"/>
  <c r="AT16" i="29"/>
  <c r="AS16" i="29"/>
  <c r="AR16" i="29"/>
  <c r="AQ16" i="29"/>
  <c r="AP16" i="29"/>
  <c r="AO16" i="29"/>
  <c r="AN16" i="29"/>
  <c r="BU15" i="29"/>
  <c r="BT15" i="29"/>
  <c r="BS15" i="29"/>
  <c r="BR15" i="29"/>
  <c r="BQ15" i="29"/>
  <c r="BP15" i="29"/>
  <c r="BO15" i="29"/>
  <c r="BN15" i="29"/>
  <c r="BM15" i="29"/>
  <c r="BL15" i="29"/>
  <c r="BK15" i="29"/>
  <c r="BJ15" i="29"/>
  <c r="BI15" i="29"/>
  <c r="BH15" i="29"/>
  <c r="BG15" i="29"/>
  <c r="BF15" i="29"/>
  <c r="BE15" i="29"/>
  <c r="BD15" i="29"/>
  <c r="BC15" i="29"/>
  <c r="BB15" i="29"/>
  <c r="BA15" i="29"/>
  <c r="AZ15" i="29"/>
  <c r="AY15" i="29"/>
  <c r="AX15" i="29"/>
  <c r="AW15" i="29"/>
  <c r="AV15" i="29"/>
  <c r="AU15" i="29"/>
  <c r="AT15" i="29"/>
  <c r="AS15" i="29"/>
  <c r="AR15" i="29"/>
  <c r="AQ15" i="29"/>
  <c r="AP15" i="29"/>
  <c r="AO15" i="29"/>
  <c r="AN15" i="29"/>
  <c r="BU14" i="29"/>
  <c r="BT14" i="29"/>
  <c r="BS14" i="29"/>
  <c r="BR14" i="29"/>
  <c r="BQ14" i="29"/>
  <c r="BP14" i="29"/>
  <c r="BO14" i="29"/>
  <c r="BN14" i="29"/>
  <c r="BM14" i="29"/>
  <c r="BL14" i="29"/>
  <c r="BK14" i="29"/>
  <c r="BJ14" i="29"/>
  <c r="BI14" i="29"/>
  <c r="BH14" i="29"/>
  <c r="BG14" i="29"/>
  <c r="BF14" i="29"/>
  <c r="BE14" i="29"/>
  <c r="BD14" i="29"/>
  <c r="BC14" i="29"/>
  <c r="BB14" i="29"/>
  <c r="BA14" i="29"/>
  <c r="AZ14" i="29"/>
  <c r="AY14" i="29"/>
  <c r="AX14" i="29"/>
  <c r="AW14" i="29"/>
  <c r="AV14" i="29"/>
  <c r="AU14" i="29"/>
  <c r="AT14" i="29"/>
  <c r="AS14" i="29"/>
  <c r="AR14" i="29"/>
  <c r="AQ14" i="29"/>
  <c r="AP14" i="29"/>
  <c r="AO14" i="29"/>
  <c r="AN14" i="29"/>
  <c r="BU13" i="29"/>
  <c r="BT13" i="29"/>
  <c r="BS13" i="29"/>
  <c r="BR13" i="29"/>
  <c r="BQ13" i="29"/>
  <c r="BP13" i="29"/>
  <c r="BO13" i="29"/>
  <c r="BN13" i="29"/>
  <c r="BM13" i="29"/>
  <c r="BL13" i="29"/>
  <c r="BK13" i="29"/>
  <c r="BJ13" i="29"/>
  <c r="BI13" i="29"/>
  <c r="BH13" i="29"/>
  <c r="BG13" i="29"/>
  <c r="BF13" i="29"/>
  <c r="BE13" i="29"/>
  <c r="BD13" i="29"/>
  <c r="BC13" i="29"/>
  <c r="BB13" i="29"/>
  <c r="BA13" i="29"/>
  <c r="AZ13" i="29"/>
  <c r="AY13" i="29"/>
  <c r="AX13" i="29"/>
  <c r="AW13" i="29"/>
  <c r="AV13" i="29"/>
  <c r="AU13" i="29"/>
  <c r="AT13" i="29"/>
  <c r="AS13" i="29"/>
  <c r="AR13" i="29"/>
  <c r="AQ13" i="29"/>
  <c r="AP13" i="29"/>
  <c r="AO13" i="29"/>
  <c r="AN13" i="29"/>
  <c r="BU12" i="29"/>
  <c r="BT12" i="29"/>
  <c r="BS12" i="29"/>
  <c r="BR12" i="29"/>
  <c r="BQ12" i="29"/>
  <c r="BP12" i="29"/>
  <c r="BO12" i="29"/>
  <c r="BN12" i="29"/>
  <c r="BM12" i="29"/>
  <c r="BL12" i="29"/>
  <c r="BK12" i="29"/>
  <c r="BJ12" i="29"/>
  <c r="BI12" i="29"/>
  <c r="BH12" i="29"/>
  <c r="BG12" i="29"/>
  <c r="BF12" i="29"/>
  <c r="BE12" i="29"/>
  <c r="BD12" i="29"/>
  <c r="BC12" i="29"/>
  <c r="BB12" i="29"/>
  <c r="BA12" i="29"/>
  <c r="AZ12" i="29"/>
  <c r="AY12" i="29"/>
  <c r="AX12" i="29"/>
  <c r="AW12" i="29"/>
  <c r="AV12" i="29"/>
  <c r="AU12" i="29"/>
  <c r="AT12" i="29"/>
  <c r="AS12" i="29"/>
  <c r="AR12" i="29"/>
  <c r="AQ12" i="29"/>
  <c r="AP12" i="29"/>
  <c r="AO12" i="29"/>
  <c r="AN12" i="29"/>
  <c r="BU11" i="29"/>
  <c r="BT11" i="29"/>
  <c r="BS11" i="29"/>
  <c r="BR11" i="29"/>
  <c r="BQ11" i="29"/>
  <c r="BP11" i="29"/>
  <c r="BO11" i="29"/>
  <c r="BN11" i="29"/>
  <c r="BM11" i="29"/>
  <c r="BL11" i="29"/>
  <c r="BK11" i="29"/>
  <c r="BJ11" i="29"/>
  <c r="BI11" i="29"/>
  <c r="BH11" i="29"/>
  <c r="BG11" i="29"/>
  <c r="BF11" i="29"/>
  <c r="BE11" i="29"/>
  <c r="BD11" i="29"/>
  <c r="BC11" i="29"/>
  <c r="BB11" i="29"/>
  <c r="BA11" i="29"/>
  <c r="AZ11" i="29"/>
  <c r="AY11" i="29"/>
  <c r="AX11" i="29"/>
  <c r="AW11" i="29"/>
  <c r="AV11" i="29"/>
  <c r="AU11" i="29"/>
  <c r="AT11" i="29"/>
  <c r="AS11" i="29"/>
  <c r="AR11" i="29"/>
  <c r="AQ11" i="29"/>
  <c r="AP11" i="29"/>
  <c r="AO11" i="29"/>
  <c r="AN11" i="29"/>
  <c r="BU10" i="29"/>
  <c r="BT10" i="29"/>
  <c r="BS10" i="29"/>
  <c r="BR10" i="29"/>
  <c r="BQ10" i="29"/>
  <c r="BP10" i="29"/>
  <c r="BO10" i="29"/>
  <c r="BN10" i="29"/>
  <c r="BM10" i="29"/>
  <c r="BL10" i="29"/>
  <c r="BK10" i="29"/>
  <c r="BJ10" i="29"/>
  <c r="BI10" i="29"/>
  <c r="BH10" i="29"/>
  <c r="BG10" i="29"/>
  <c r="BF10" i="29"/>
  <c r="BE10" i="29"/>
  <c r="BD10" i="29"/>
  <c r="BC10" i="29"/>
  <c r="BB10" i="29"/>
  <c r="BA10" i="29"/>
  <c r="AZ10" i="29"/>
  <c r="AY10" i="29"/>
  <c r="AX10" i="29"/>
  <c r="AW10" i="29"/>
  <c r="AV10" i="29"/>
  <c r="AU10" i="29"/>
  <c r="AT10" i="29"/>
  <c r="AS10" i="29"/>
  <c r="AR10" i="29"/>
  <c r="AQ10" i="29"/>
  <c r="AP10" i="29"/>
  <c r="AO10" i="29"/>
  <c r="AN10" i="29"/>
  <c r="BU9" i="29"/>
  <c r="BT9" i="29"/>
  <c r="BS9" i="29"/>
  <c r="BR9" i="29"/>
  <c r="BQ9" i="29"/>
  <c r="BP9" i="29"/>
  <c r="BO9" i="29"/>
  <c r="BN9" i="29"/>
  <c r="BM9" i="29"/>
  <c r="BL9" i="29"/>
  <c r="BK9" i="29"/>
  <c r="BJ9" i="29"/>
  <c r="BI9" i="29"/>
  <c r="BH9" i="29"/>
  <c r="BG9" i="29"/>
  <c r="BF9" i="29"/>
  <c r="BE9" i="29"/>
  <c r="BD9" i="29"/>
  <c r="BC9" i="29"/>
  <c r="BB9" i="29"/>
  <c r="BA9" i="29"/>
  <c r="AZ9" i="29"/>
  <c r="AY9" i="29"/>
  <c r="AX9" i="29"/>
  <c r="AW9" i="29"/>
  <c r="AV9" i="29"/>
  <c r="AU9" i="29"/>
  <c r="AT9" i="29"/>
  <c r="AS9" i="29"/>
  <c r="AR9" i="29"/>
  <c r="AQ9" i="29"/>
  <c r="AP9" i="29"/>
  <c r="AO9" i="29"/>
  <c r="AN9" i="29"/>
  <c r="BU8" i="29"/>
  <c r="BT8" i="29"/>
  <c r="BS8" i="29"/>
  <c r="BR8" i="29"/>
  <c r="BQ8" i="29"/>
  <c r="BP8" i="29"/>
  <c r="BO8" i="29"/>
  <c r="BN8" i="29"/>
  <c r="BM8" i="29"/>
  <c r="BL8" i="29"/>
  <c r="BK8" i="29"/>
  <c r="BJ8" i="29"/>
  <c r="BI8" i="29"/>
  <c r="BH8" i="29"/>
  <c r="BG8" i="29"/>
  <c r="BF8" i="29"/>
  <c r="BE8" i="29"/>
  <c r="BD8" i="29"/>
  <c r="BC8" i="29"/>
  <c r="BB8" i="29"/>
  <c r="BA8" i="29"/>
  <c r="AZ8" i="29"/>
  <c r="AY8" i="29"/>
  <c r="AX8" i="29"/>
  <c r="AW8" i="29"/>
  <c r="AV8" i="29"/>
  <c r="AU8" i="29"/>
  <c r="AT8" i="29"/>
  <c r="AS8" i="29"/>
  <c r="AR8" i="29"/>
  <c r="AQ8" i="29"/>
  <c r="AP8" i="29"/>
  <c r="AO8" i="29"/>
  <c r="AN8" i="29"/>
  <c r="BU7" i="29"/>
  <c r="BT7" i="29"/>
  <c r="BS7" i="29"/>
  <c r="BR7" i="29"/>
  <c r="BQ7" i="29"/>
  <c r="BP7" i="29"/>
  <c r="BO7" i="29"/>
  <c r="BN7" i="29"/>
  <c r="BM7" i="29"/>
  <c r="BL7" i="29"/>
  <c r="BK7" i="29"/>
  <c r="BJ7" i="29"/>
  <c r="BI7" i="29"/>
  <c r="BH7" i="29"/>
  <c r="BG7" i="29"/>
  <c r="BF7" i="29"/>
  <c r="BE7" i="29"/>
  <c r="BD7" i="29"/>
  <c r="BC7" i="29"/>
  <c r="BB7" i="29"/>
  <c r="BA7" i="29"/>
  <c r="AZ7" i="29"/>
  <c r="AY7" i="29"/>
  <c r="AX7" i="29"/>
  <c r="AW7" i="29"/>
  <c r="AV7" i="29"/>
  <c r="AU7" i="29"/>
  <c r="AT7" i="29"/>
  <c r="AS7" i="29"/>
  <c r="AR7" i="29"/>
  <c r="AQ7" i="29"/>
  <c r="AP7" i="29"/>
  <c r="AO7" i="29"/>
  <c r="AN7" i="29"/>
  <c r="BU6" i="29"/>
  <c r="BT6" i="29"/>
  <c r="BS6" i="29"/>
  <c r="BR6" i="29"/>
  <c r="BQ6" i="29"/>
  <c r="BP6" i="29"/>
  <c r="BO6" i="29"/>
  <c r="BN6" i="29"/>
  <c r="BM6" i="29"/>
  <c r="BL6" i="29"/>
  <c r="BK6" i="29"/>
  <c r="BJ6" i="29"/>
  <c r="BI6" i="29"/>
  <c r="BH6" i="29"/>
  <c r="BG6" i="29"/>
  <c r="BF6" i="29"/>
  <c r="BE6" i="29"/>
  <c r="BD6" i="29"/>
  <c r="BC6" i="29"/>
  <c r="BB6" i="29"/>
  <c r="BA6" i="29"/>
  <c r="AZ6" i="29"/>
  <c r="AY6" i="29"/>
  <c r="AX6" i="29"/>
  <c r="AW6" i="29"/>
  <c r="AV6" i="29"/>
  <c r="AU6" i="29"/>
  <c r="AT6" i="29"/>
  <c r="AS6" i="29"/>
  <c r="AR6" i="29"/>
  <c r="AQ6" i="29"/>
  <c r="AP6" i="29"/>
  <c r="AO6" i="29"/>
  <c r="AN6" i="29"/>
  <c r="BU5" i="29"/>
  <c r="BT5" i="29"/>
  <c r="BS5" i="29"/>
  <c r="BR5" i="29"/>
  <c r="BQ5" i="29"/>
  <c r="BP5" i="29"/>
  <c r="BO5" i="29"/>
  <c r="BN5" i="29"/>
  <c r="BM5" i="29"/>
  <c r="BL5" i="29"/>
  <c r="BK5" i="29"/>
  <c r="BJ5" i="29"/>
  <c r="BI5" i="29"/>
  <c r="BH5" i="29"/>
  <c r="BG5" i="29"/>
  <c r="BF5" i="29"/>
  <c r="BE5" i="29"/>
  <c r="BD5" i="29"/>
  <c r="BC5" i="29"/>
  <c r="BB5" i="29"/>
  <c r="BA5" i="29"/>
  <c r="AZ5" i="29"/>
  <c r="AY5" i="29"/>
  <c r="AX5" i="29"/>
  <c r="AW5" i="29"/>
  <c r="AV5" i="29"/>
  <c r="AU5" i="29"/>
  <c r="AT5" i="29"/>
  <c r="AS5" i="29"/>
  <c r="AR5" i="29"/>
  <c r="AQ5" i="29"/>
  <c r="AP5" i="29"/>
  <c r="AO5" i="29"/>
  <c r="AN5" i="29"/>
  <c r="BU4" i="29"/>
  <c r="BT4" i="29"/>
  <c r="BS4" i="29"/>
  <c r="BR4" i="29"/>
  <c r="BQ4" i="29"/>
  <c r="BP4" i="29"/>
  <c r="BO4" i="29"/>
  <c r="BN4" i="29"/>
  <c r="BM4" i="29"/>
  <c r="BL4" i="29"/>
  <c r="BK4" i="29"/>
  <c r="BJ4" i="29"/>
  <c r="BI4" i="29"/>
  <c r="BH4" i="29"/>
  <c r="BG4" i="29"/>
  <c r="BF4" i="29"/>
  <c r="BE4" i="29"/>
  <c r="BD4" i="29"/>
  <c r="BC4" i="29"/>
  <c r="BB4" i="29"/>
  <c r="BA4" i="29"/>
  <c r="AZ4" i="29"/>
  <c r="AY4" i="29"/>
  <c r="AX4" i="29"/>
  <c r="AW4" i="29"/>
  <c r="AV4" i="29"/>
  <c r="AU4" i="29"/>
  <c r="AT4" i="29"/>
  <c r="AS4" i="29"/>
  <c r="AR4" i="29"/>
  <c r="AQ4" i="29"/>
  <c r="AP4" i="29"/>
  <c r="AO4" i="29"/>
  <c r="AN4" i="29"/>
  <c r="BU3" i="29"/>
  <c r="BT3" i="29"/>
  <c r="BS3" i="29"/>
  <c r="BR3" i="29"/>
  <c r="BQ3" i="29"/>
  <c r="BP3" i="29"/>
  <c r="BO3" i="29"/>
  <c r="BN3" i="29"/>
  <c r="BM3" i="29"/>
  <c r="BL3" i="29"/>
  <c r="BK3" i="29"/>
  <c r="BJ3" i="29"/>
  <c r="BI3" i="29"/>
  <c r="BH3" i="29"/>
  <c r="BG3" i="29"/>
  <c r="BF3" i="29"/>
  <c r="BE3" i="29"/>
  <c r="BD3" i="29"/>
  <c r="BC3" i="29"/>
  <c r="BB3" i="29"/>
  <c r="BA3" i="29"/>
  <c r="AZ3" i="29"/>
  <c r="AY3" i="29"/>
  <c r="AX3" i="29"/>
  <c r="AW3" i="29"/>
  <c r="AV3" i="29"/>
  <c r="AU3" i="29"/>
  <c r="AT3" i="29"/>
  <c r="AS3" i="29"/>
  <c r="AR3" i="29"/>
  <c r="AQ3" i="29"/>
  <c r="AP3" i="29"/>
  <c r="AO3" i="29"/>
  <c r="AN3" i="29"/>
  <c r="P35" i="30"/>
  <c r="O35" i="30"/>
  <c r="N35" i="30"/>
  <c r="M35" i="30"/>
  <c r="L35" i="30"/>
  <c r="K35" i="30"/>
  <c r="J35" i="30"/>
  <c r="I35" i="30"/>
  <c r="H35" i="30"/>
  <c r="G35" i="30"/>
  <c r="F35" i="30"/>
  <c r="E35" i="30"/>
  <c r="D35" i="30"/>
  <c r="P33" i="30"/>
  <c r="O33" i="30"/>
  <c r="N33" i="30"/>
  <c r="M33" i="30"/>
  <c r="L33" i="30"/>
  <c r="K33" i="30"/>
  <c r="J33" i="30"/>
  <c r="I33" i="30"/>
  <c r="H33" i="30"/>
  <c r="G33" i="30"/>
  <c r="F33" i="30"/>
  <c r="E33" i="30"/>
  <c r="D33" i="30"/>
  <c r="P31" i="30"/>
  <c r="O31" i="30"/>
  <c r="N31" i="30"/>
  <c r="M31" i="30"/>
  <c r="L31" i="30"/>
  <c r="K31" i="30"/>
  <c r="J31" i="30"/>
  <c r="I31" i="30"/>
  <c r="H31" i="30"/>
  <c r="G31" i="30"/>
  <c r="F31" i="30"/>
  <c r="E31" i="30"/>
  <c r="D31" i="30"/>
  <c r="P29" i="30"/>
  <c r="O29" i="30"/>
  <c r="N29" i="30"/>
  <c r="M29" i="30"/>
  <c r="L29" i="30"/>
  <c r="K29" i="30"/>
  <c r="J29" i="30"/>
  <c r="I29" i="30"/>
  <c r="H29" i="30"/>
  <c r="G29" i="30"/>
  <c r="F29" i="30"/>
  <c r="E29" i="30"/>
  <c r="D29" i="30"/>
  <c r="P27" i="30"/>
  <c r="O27" i="30"/>
  <c r="N27" i="30"/>
  <c r="M27" i="30"/>
  <c r="L27" i="30"/>
  <c r="K27" i="30"/>
  <c r="J27" i="30"/>
  <c r="I27" i="30"/>
  <c r="H27" i="30"/>
  <c r="G27" i="30"/>
  <c r="F27" i="30"/>
  <c r="E27" i="30"/>
  <c r="D27" i="30"/>
  <c r="P25" i="30"/>
  <c r="O25" i="30"/>
  <c r="N25" i="30"/>
  <c r="M25" i="30"/>
  <c r="L25" i="30"/>
  <c r="K25" i="30"/>
  <c r="J25" i="30"/>
  <c r="I25" i="30"/>
  <c r="H25" i="30"/>
  <c r="G25" i="30"/>
  <c r="F25" i="30"/>
  <c r="E25" i="30"/>
  <c r="D25" i="30"/>
  <c r="P23" i="30"/>
  <c r="O23" i="30"/>
  <c r="N23" i="30"/>
  <c r="M23" i="30"/>
  <c r="L23" i="30"/>
  <c r="K23" i="30"/>
  <c r="J23" i="30"/>
  <c r="I23" i="30"/>
  <c r="H23" i="30"/>
  <c r="G23" i="30"/>
  <c r="F23" i="30"/>
  <c r="E23" i="30"/>
  <c r="D23" i="30"/>
  <c r="P21" i="30"/>
  <c r="O21" i="30"/>
  <c r="N21" i="30"/>
  <c r="M21" i="30"/>
  <c r="L21" i="30"/>
  <c r="K21" i="30"/>
  <c r="J21" i="30"/>
  <c r="I21" i="30"/>
  <c r="H21" i="30"/>
  <c r="G21" i="30"/>
  <c r="F21" i="30"/>
  <c r="E21" i="30"/>
  <c r="D21" i="30"/>
  <c r="P19" i="30"/>
  <c r="O19" i="30"/>
  <c r="N19" i="30"/>
  <c r="M19" i="30"/>
  <c r="L19" i="30"/>
  <c r="K19" i="30"/>
  <c r="J19" i="30"/>
  <c r="I19" i="30"/>
  <c r="H19" i="30"/>
  <c r="G19" i="30"/>
  <c r="F19" i="30"/>
  <c r="E19" i="30"/>
  <c r="D19" i="30"/>
  <c r="P17" i="30"/>
  <c r="O17" i="30"/>
  <c r="N17" i="30"/>
  <c r="M17" i="30"/>
  <c r="L17" i="30"/>
  <c r="K17" i="30"/>
  <c r="J17" i="30"/>
  <c r="I17" i="30"/>
  <c r="H17" i="30"/>
  <c r="G17" i="30"/>
  <c r="F17" i="30"/>
  <c r="E17" i="30"/>
  <c r="D17" i="30"/>
  <c r="P15" i="30"/>
  <c r="O15" i="30"/>
  <c r="N15" i="30"/>
  <c r="M15" i="30"/>
  <c r="L15" i="30"/>
  <c r="K15" i="30"/>
  <c r="J15" i="30"/>
  <c r="I15" i="30"/>
  <c r="H15" i="30"/>
  <c r="G15" i="30"/>
  <c r="F15" i="30"/>
  <c r="E15" i="30"/>
  <c r="D15" i="30"/>
  <c r="P13" i="30"/>
  <c r="O13" i="30"/>
  <c r="N13" i="30"/>
  <c r="M13" i="30"/>
  <c r="L13" i="30"/>
  <c r="K13" i="30"/>
  <c r="J13" i="30"/>
  <c r="I13" i="30"/>
  <c r="H13" i="30"/>
  <c r="G13" i="30"/>
  <c r="F13" i="30"/>
  <c r="E13" i="30"/>
  <c r="D13" i="30"/>
  <c r="O11" i="30"/>
  <c r="N11" i="30"/>
  <c r="M11" i="30"/>
  <c r="L11" i="30"/>
  <c r="K11" i="30"/>
  <c r="J11" i="30"/>
  <c r="I11" i="30"/>
  <c r="H11" i="30"/>
  <c r="G11" i="30"/>
  <c r="F11" i="30"/>
  <c r="E11" i="30"/>
  <c r="D11" i="30"/>
  <c r="P11" i="30" s="1"/>
  <c r="O9" i="30"/>
  <c r="N9" i="30"/>
  <c r="M9" i="30"/>
  <c r="L9" i="30"/>
  <c r="K9" i="30"/>
  <c r="J9" i="30"/>
  <c r="I9" i="30"/>
  <c r="P9" i="30" s="1"/>
  <c r="H9" i="30"/>
  <c r="G9" i="30"/>
  <c r="F9" i="30"/>
  <c r="E9" i="30"/>
  <c r="D9" i="30"/>
  <c r="O7" i="30"/>
  <c r="N7" i="30"/>
  <c r="M7" i="30"/>
  <c r="P7" i="30" s="1"/>
  <c r="L7" i="30"/>
  <c r="K7" i="30"/>
  <c r="J7" i="30"/>
  <c r="I7" i="30"/>
  <c r="H7" i="30"/>
  <c r="G7" i="30"/>
  <c r="F7" i="30"/>
  <c r="E7" i="30"/>
  <c r="D7" i="30"/>
  <c r="R11" i="26"/>
  <c r="R8" i="26"/>
  <c r="N6" i="26"/>
  <c r="F6" i="26"/>
  <c r="N5" i="26"/>
  <c r="Q21" i="15" s="1"/>
  <c r="Q26" i="15" s="1"/>
  <c r="Y26" i="15" s="1"/>
  <c r="F3" i="26"/>
  <c r="R56" i="15"/>
  <c r="AA52" i="15"/>
  <c r="G52" i="15"/>
  <c r="AH36" i="15"/>
  <c r="E27" i="15"/>
  <c r="E26" i="15"/>
  <c r="H24" i="15"/>
  <c r="Q22" i="15"/>
  <c r="N22" i="15"/>
  <c r="G22" i="15"/>
  <c r="E21" i="15"/>
  <c r="P37" i="30" l="1"/>
</calcChain>
</file>

<file path=xl/sharedStrings.xml><?xml version="1.0" encoding="utf-8"?>
<sst xmlns="http://schemas.openxmlformats.org/spreadsheetml/2006/main" count="4322" uniqueCount="2006">
  <si>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</si>
  <si>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</si>
  <si>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</si>
  <si>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</si>
  <si>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</si>
  <si>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</si>
  <si>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</si>
  <si>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</si>
  <si>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</si>
  <si>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</si>
  <si>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</si>
  <si>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提出先</t>
    <rPh sb="0" eb="2">
      <t>テイシュツ</t>
    </rPh>
    <rPh sb="2" eb="3">
      <t>サキ</t>
    </rPh>
    <phoneticPr fontId="5"/>
  </si>
  <si>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</si>
  <si>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</si>
  <si>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</si>
  <si>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</si>
  <si>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</si>
  <si>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</si>
  <si>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フリガナ</t>
    <phoneticPr fontId="5"/>
  </si>
  <si>
    <t>法人代表者</t>
    <rPh sb="0" eb="2">
      <t>ホウジン</t>
    </rPh>
    <rPh sb="2" eb="5">
      <t>ダイヒョウシャ</t>
    </rPh>
    <phoneticPr fontId="5"/>
  </si>
  <si>
    <t>職名</t>
    <rPh sb="0" eb="2">
      <t>ショクメイ</t>
    </rPh>
    <phoneticPr fontId="5"/>
  </si>
  <si>
    <t>氏名</t>
    <rPh sb="0" eb="2">
      <t>シメイ</t>
    </rPh>
    <phoneticPr fontId="5"/>
  </si>
  <si>
    <t>都道府県</t>
    <rPh sb="0" eb="4">
      <t>トドウフケン</t>
    </rPh>
    <phoneticPr fontId="5"/>
  </si>
  <si>
    <t>市区町村</t>
    <rPh sb="0" eb="2">
      <t>シク</t>
    </rPh>
    <rPh sb="2" eb="4">
      <t>チョウソン</t>
    </rPh>
    <phoneticPr fontId="5"/>
  </si>
  <si>
    <t>　</t>
    <phoneticPr fontId="5"/>
  </si>
  <si>
    <t>【記入上の注意】</t>
    <rPh sb="1" eb="3">
      <t>キニュウ</t>
    </rPh>
    <rPh sb="3" eb="4">
      <t>ジョウ</t>
    </rPh>
    <rPh sb="5" eb="7">
      <t>チュウイ</t>
    </rPh>
    <phoneticPr fontId="5"/>
  </si>
  <si>
    <t>代表者</t>
    <rPh sb="0" eb="3">
      <t>ダイヒョウシャ</t>
    </rPh>
    <phoneticPr fontId="5"/>
  </si>
  <si>
    <t>←</t>
    <phoneticPr fontId="5"/>
  </si>
  <si>
    <t>（１）加算額以上の賃金改善について（全体）</t>
    <rPh sb="3" eb="6">
      <t>カサンガク</t>
    </rPh>
    <rPh sb="6" eb="8">
      <t>イジョウ</t>
    </rPh>
    <rPh sb="9" eb="11">
      <t>チンギン</t>
    </rPh>
    <rPh sb="11" eb="13">
      <t>カイゼン</t>
    </rPh>
    <rPh sb="18" eb="20">
      <t>ゼンタイ</t>
    </rPh>
    <phoneticPr fontId="5"/>
  </si>
  <si>
    <t>○</t>
    <phoneticPr fontId="5"/>
  </si>
  <si>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5"/>
  </si>
  <si>
    <t>サービス区分</t>
    <phoneticPr fontId="5"/>
  </si>
  <si>
    <t>サービス提供体制強化加算等の算定状況に応じた加算率</t>
    <rPh sb="14" eb="16">
      <t>サンテイ</t>
    </rPh>
    <phoneticPr fontId="5"/>
  </si>
  <si>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5"/>
  </si>
  <si>
    <t>処遇加算Ⅰ</t>
    <rPh sb="0" eb="2">
      <t>ショグウ</t>
    </rPh>
    <rPh sb="2" eb="4">
      <t>カサン</t>
    </rPh>
    <phoneticPr fontId="5"/>
  </si>
  <si>
    <t>処遇加算Ⅱ</t>
    <rPh sb="2" eb="4">
      <t>カサン</t>
    </rPh>
    <phoneticPr fontId="5"/>
  </si>
  <si>
    <t>処遇加算Ⅲ</t>
    <rPh sb="2" eb="4">
      <t>カサン</t>
    </rPh>
    <phoneticPr fontId="5"/>
  </si>
  <si>
    <t>特定加算Ⅰ</t>
    <rPh sb="0" eb="2">
      <t>トクテイ</t>
    </rPh>
    <rPh sb="2" eb="4">
      <t>カサン</t>
    </rPh>
    <phoneticPr fontId="5"/>
  </si>
  <si>
    <t>特定加算Ⅱ</t>
    <rPh sb="0" eb="2">
      <t>トクテイ</t>
    </rPh>
    <rPh sb="2" eb="4">
      <t>カサン</t>
    </rPh>
    <phoneticPr fontId="5"/>
  </si>
  <si>
    <t>特定加算なし</t>
    <rPh sb="0" eb="2">
      <t>トクテイ</t>
    </rPh>
    <rPh sb="2" eb="4">
      <t>カサン</t>
    </rPh>
    <phoneticPr fontId="5"/>
  </si>
  <si>
    <t>ベア加算</t>
    <rPh sb="2" eb="4">
      <t>カサン</t>
    </rPh>
    <phoneticPr fontId="5"/>
  </si>
  <si>
    <t>ベア加算なし</t>
    <rPh sb="2" eb="4">
      <t>カサン</t>
    </rPh>
    <phoneticPr fontId="5"/>
  </si>
  <si>
    <t>新加算Ⅰ</t>
    <rPh sb="0" eb="3">
      <t>シンカサン</t>
    </rPh>
    <phoneticPr fontId="8"/>
  </si>
  <si>
    <t>新加算Ⅱ</t>
    <rPh sb="0" eb="3">
      <t>シンカサン</t>
    </rPh>
    <phoneticPr fontId="8"/>
  </si>
  <si>
    <t>新加算Ⅲ</t>
    <rPh sb="0" eb="3">
      <t>シンカサン</t>
    </rPh>
    <phoneticPr fontId="8"/>
  </si>
  <si>
    <t>新加算Ⅳ</t>
    <rPh sb="0" eb="3">
      <t>シンカサン</t>
    </rPh>
    <phoneticPr fontId="8"/>
  </si>
  <si>
    <t>新加算Ⅴ（１）</t>
    <rPh sb="0" eb="3">
      <t>シンカサン</t>
    </rPh>
    <phoneticPr fontId="8"/>
  </si>
  <si>
    <t>新加算Ⅴ（２）</t>
    <rPh sb="0" eb="3">
      <t>シンカサン</t>
    </rPh>
    <phoneticPr fontId="8"/>
  </si>
  <si>
    <t>新加算Ⅴ（３）</t>
    <rPh sb="0" eb="3">
      <t>シンカサン</t>
    </rPh>
    <phoneticPr fontId="8"/>
  </si>
  <si>
    <t>新加算Ⅴ（４）</t>
    <rPh sb="0" eb="3">
      <t>シンカサン</t>
    </rPh>
    <phoneticPr fontId="8"/>
  </si>
  <si>
    <t>新加算Ⅴ（５）</t>
    <rPh sb="0" eb="3">
      <t>シンカサン</t>
    </rPh>
    <phoneticPr fontId="8"/>
  </si>
  <si>
    <t>新加算Ⅴ（６）</t>
    <rPh sb="0" eb="3">
      <t>シンカサン</t>
    </rPh>
    <phoneticPr fontId="8"/>
  </si>
  <si>
    <t>新加算Ⅴ（７）</t>
    <rPh sb="0" eb="3">
      <t>シンカサン</t>
    </rPh>
    <phoneticPr fontId="8"/>
  </si>
  <si>
    <t>新加算Ⅴ（８）</t>
    <rPh sb="0" eb="3">
      <t>シンカサン</t>
    </rPh>
    <phoneticPr fontId="8"/>
  </si>
  <si>
    <t>新加算Ⅴ（９）</t>
    <rPh sb="0" eb="3">
      <t>シンカサン</t>
    </rPh>
    <phoneticPr fontId="8"/>
  </si>
  <si>
    <t>新加算Ⅴ（10）</t>
    <rPh sb="0" eb="3">
      <t>シンカサン</t>
    </rPh>
    <phoneticPr fontId="8"/>
  </si>
  <si>
    <t>新加算Ⅴ（11）</t>
    <rPh sb="0" eb="3">
      <t>シンカサン</t>
    </rPh>
    <phoneticPr fontId="8"/>
  </si>
  <si>
    <t>新加算Ⅴ（12）</t>
    <rPh sb="0" eb="3">
      <t>シンカサン</t>
    </rPh>
    <phoneticPr fontId="8"/>
  </si>
  <si>
    <t>新加算Ⅴ（13）</t>
    <rPh sb="0" eb="3">
      <t>シンカサン</t>
    </rPh>
    <phoneticPr fontId="8"/>
  </si>
  <si>
    <t>新加算Ⅴ（14）</t>
    <rPh sb="0" eb="3">
      <t>シンカサン</t>
    </rPh>
    <phoneticPr fontId="8"/>
  </si>
  <si>
    <t>市区町村</t>
    <rPh sb="0" eb="4">
      <t>シクチョウソン</t>
    </rPh>
    <phoneticPr fontId="5"/>
  </si>
  <si>
    <t>北海道</t>
  </si>
  <si>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</si>
  <si>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</si>
  <si>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</si>
  <si>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</si>
  <si>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</si>
  <si>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</si>
  <si>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</si>
  <si>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</si>
  <si>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</si>
  <si>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</si>
  <si>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</si>
  <si>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</si>
  <si>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</si>
  <si>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</si>
  <si>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</si>
  <si>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</si>
  <si>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</si>
  <si>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</si>
  <si>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</si>
  <si>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</si>
  <si>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</si>
  <si>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</si>
  <si>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</si>
  <si>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</si>
  <si>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</si>
  <si>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</si>
  <si>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</si>
  <si>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</si>
  <si>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</si>
  <si>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</si>
  <si>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</si>
  <si>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</si>
  <si>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</si>
  <si>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</si>
  <si>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</si>
  <si>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</si>
  <si>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</si>
  <si>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</si>
  <si>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</si>
  <si>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</si>
  <si>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</si>
  <si>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</si>
  <si>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</si>
  <si>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</si>
  <si>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</si>
  <si>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</si>
  <si>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</si>
  <si>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</si>
  <si>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</si>
  <si>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</si>
  <si>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</si>
  <si>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</si>
  <si>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</si>
  <si>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</si>
  <si>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</si>
  <si>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</si>
  <si>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</si>
  <si>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</si>
  <si>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</si>
  <si>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</si>
  <si>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</si>
  <si>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</si>
  <si>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</si>
  <si>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</si>
  <si>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</si>
  <si>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</si>
  <si>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</si>
  <si>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</si>
  <si>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</si>
  <si>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</si>
  <si>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</si>
  <si>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</si>
  <si>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</si>
  <si>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</si>
  <si>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</si>
  <si>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</si>
  <si>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</si>
  <si>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</si>
  <si>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</si>
  <si>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</si>
  <si>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</si>
  <si>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</si>
  <si>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</si>
  <si>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</si>
  <si>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</si>
  <si>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</si>
  <si>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</si>
  <si>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</si>
  <si>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</si>
  <si>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</si>
  <si>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</si>
  <si>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</si>
  <si>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</si>
  <si>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</si>
  <si>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</si>
  <si>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</si>
  <si>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</si>
  <si>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</si>
  <si>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</si>
  <si>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</si>
  <si>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</si>
  <si>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</si>
  <si>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</si>
  <si>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</si>
  <si>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</si>
  <si>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</si>
  <si>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</si>
  <si>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</si>
  <si>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</si>
  <si>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</si>
  <si>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</si>
  <si>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</si>
  <si>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</si>
  <si>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</si>
  <si>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</si>
  <si>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</si>
  <si>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</si>
  <si>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</si>
  <si>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</si>
  <si>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</si>
  <si>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</si>
  <si>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</si>
  <si>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</si>
  <si>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</si>
  <si>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</si>
  <si>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</si>
  <si>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</si>
  <si>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</si>
  <si>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</si>
  <si>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</si>
  <si>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</si>
  <si>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</si>
  <si>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</si>
  <si>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</si>
  <si>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</si>
  <si>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</si>
  <si>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</si>
  <si>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</si>
  <si>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</si>
  <si>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</si>
  <si>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</si>
  <si>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</si>
  <si>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</si>
  <si>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</si>
  <si>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</si>
  <si>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</si>
  <si>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</si>
  <si>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</si>
  <si>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</si>
  <si>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</si>
  <si>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</si>
  <si>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</si>
  <si>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</si>
  <si>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</si>
  <si>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</si>
  <si>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</si>
  <si>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</si>
  <si>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</si>
  <si>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</si>
  <si>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</si>
  <si>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</si>
  <si>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</si>
  <si>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</si>
  <si>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</si>
  <si>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</si>
  <si>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</si>
  <si>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</si>
  <si>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</si>
  <si>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</si>
  <si>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</si>
  <si>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</si>
  <si>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</si>
  <si>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</si>
  <si>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</si>
  <si>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</si>
  <si>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</si>
  <si>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</si>
  <si>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</si>
  <si>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</si>
  <si>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</si>
  <si>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</si>
  <si>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</si>
  <si>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</si>
  <si>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</si>
  <si>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</si>
  <si>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</si>
  <si>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</si>
  <si>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</si>
  <si>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</si>
  <si>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</si>
  <si>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</si>
  <si>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</si>
  <si>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</si>
  <si>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</si>
  <si>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</si>
  <si>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</si>
  <si>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</si>
  <si>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</si>
  <si>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</si>
  <si>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</si>
  <si>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</si>
  <si>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</si>
  <si>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</si>
  <si>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</si>
  <si>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</si>
  <si>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</si>
  <si>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</si>
  <si>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</si>
  <si>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</si>
  <si>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</si>
  <si>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</si>
  <si>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</si>
  <si>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</si>
  <si>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</si>
  <si>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</si>
  <si>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</si>
  <si>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</si>
  <si>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</si>
  <si>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</si>
  <si>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</si>
  <si>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</si>
  <si>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</si>
  <si>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</si>
  <si>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</si>
  <si>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</si>
  <si>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</si>
  <si>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</si>
  <si>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</si>
  <si>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</si>
  <si>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</si>
  <si>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</si>
  <si>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</si>
  <si>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</si>
  <si>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</si>
  <si>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</si>
  <si>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</si>
  <si>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</si>
  <si>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</si>
  <si>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</si>
  <si>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</si>
  <si>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</si>
  <si>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</si>
  <si>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</si>
  <si>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</si>
  <si>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</si>
  <si>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</si>
  <si>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</si>
  <si>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</si>
  <si>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</si>
  <si>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</si>
  <si>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</si>
  <si>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</si>
  <si>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</si>
  <si>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</si>
  <si>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</si>
  <si>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</si>
  <si>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</si>
  <si>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</si>
  <si>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</si>
  <si>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</si>
  <si>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</si>
  <si>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</si>
  <si>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</si>
  <si>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</si>
  <si>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</si>
  <si>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</si>
  <si>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</si>
  <si>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</si>
  <si>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</si>
  <si>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</si>
  <si>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</si>
  <si>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</si>
  <si>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</si>
  <si>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</si>
  <si>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</si>
  <si>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</si>
  <si>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</si>
  <si>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</si>
  <si>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</si>
  <si>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</si>
  <si>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</si>
  <si>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</si>
  <si>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</si>
  <si>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</si>
  <si>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</si>
  <si>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</si>
  <si>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</si>
  <si>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</si>
  <si>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</si>
  <si>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</si>
  <si>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</si>
  <si>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</si>
  <si>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</si>
  <si>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</si>
  <si>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</si>
  <si>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</si>
  <si>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</si>
  <si>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</si>
  <si>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</si>
  <si>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</si>
  <si>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</si>
  <si>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</si>
  <si>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</si>
  <si>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</si>
  <si>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</si>
  <si>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</si>
  <si>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</si>
  <si>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</si>
  <si>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</si>
  <si>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</si>
  <si>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</si>
  <si>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</si>
  <si>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</si>
  <si>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</si>
  <si>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</si>
  <si>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</si>
  <si>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</si>
  <si>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</si>
  <si>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</si>
  <si>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</si>
  <si>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</si>
  <si>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</si>
  <si>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</si>
  <si>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</si>
  <si>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</si>
  <si>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</si>
  <si>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</si>
  <si>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</si>
  <si>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</si>
  <si>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</si>
  <si>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</si>
  <si>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</si>
  <si>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</si>
  <si>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</si>
  <si>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</si>
  <si>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</si>
  <si>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</si>
  <si>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</si>
  <si>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</si>
  <si>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</si>
  <si>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</si>
  <si>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</si>
  <si>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</si>
  <si>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</si>
  <si>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</si>
  <si>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</si>
  <si>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</si>
  <si>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</si>
  <si>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</si>
  <si>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</si>
  <si>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</si>
  <si>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</si>
  <si>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</si>
  <si>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</si>
  <si>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</si>
  <si>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</si>
  <si>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</si>
  <si>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</si>
  <si>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</si>
  <si>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</si>
  <si>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</si>
  <si>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</si>
  <si>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</si>
  <si>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</si>
  <si>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</si>
  <si>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</si>
  <si>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</si>
  <si>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</si>
  <si>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</si>
  <si>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</si>
  <si>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</si>
  <si>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</si>
  <si>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</si>
  <si>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</si>
  <si>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</si>
  <si>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</si>
  <si>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</si>
  <si>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</si>
  <si>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</si>
  <si>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</si>
  <si>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</si>
  <si>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</si>
  <si>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</si>
  <si>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</si>
  <si>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</si>
  <si>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</si>
  <si>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</si>
  <si>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</si>
  <si>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</si>
  <si>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</si>
  <si>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</si>
  <si>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</si>
  <si>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</si>
  <si>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</si>
  <si>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</si>
  <si>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</si>
  <si>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</si>
  <si>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</si>
  <si>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</si>
  <si>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</si>
  <si>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</si>
  <si>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</si>
  <si>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</si>
  <si>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</si>
  <si>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</si>
  <si>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</si>
  <si>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</si>
  <si>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</si>
  <si>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</si>
  <si>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</si>
  <si>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</si>
  <si>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</si>
  <si>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</si>
  <si>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</si>
  <si>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</si>
  <si>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</si>
  <si>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</si>
  <si>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</si>
  <si>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</si>
  <si>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</si>
  <si>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</si>
  <si>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</si>
  <si>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</si>
  <si>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</si>
  <si>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</si>
  <si>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</si>
  <si>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</si>
  <si>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</si>
  <si>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</si>
  <si>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</si>
  <si>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</si>
  <si>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</si>
  <si>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</si>
  <si>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</si>
  <si>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</si>
  <si>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</si>
  <si>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</si>
  <si>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</si>
  <si>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</si>
  <si>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</si>
  <si>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</si>
  <si>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</si>
  <si>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</si>
  <si>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</si>
  <si>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</si>
  <si>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</si>
  <si>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</si>
  <si>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</si>
  <si>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</si>
  <si>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</si>
  <si>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</si>
  <si>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</si>
  <si>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</si>
  <si>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</si>
  <si>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</si>
  <si>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</si>
  <si>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</si>
  <si>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</si>
  <si>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</si>
  <si>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</si>
  <si>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</si>
  <si>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</si>
  <si>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</si>
  <si>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</si>
  <si>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</si>
  <si>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</si>
  <si>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</si>
  <si>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</si>
  <si>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</si>
  <si>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</si>
  <si>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</si>
  <si>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</si>
  <si>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</si>
  <si>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</si>
  <si>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</si>
  <si>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</si>
  <si>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</si>
  <si>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</si>
  <si>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</si>
  <si>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</si>
  <si>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</si>
  <si>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</si>
  <si>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</si>
  <si>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</si>
  <si>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</si>
  <si>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</si>
  <si>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</si>
  <si>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</si>
  <si>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</si>
  <si>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</si>
  <si>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</si>
  <si>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</si>
  <si>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</si>
  <si>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</si>
  <si>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</si>
  <si>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</si>
  <si>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</si>
  <si>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</si>
  <si>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</si>
  <si>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</si>
  <si>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</si>
  <si>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</si>
  <si>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</si>
  <si>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</si>
  <si>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</si>
  <si>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</si>
  <si>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</si>
  <si>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</si>
  <si>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</si>
  <si>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</si>
  <si>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</si>
  <si>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</si>
  <si>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</si>
  <si>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</si>
  <si>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</si>
  <si>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</si>
  <si>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</si>
  <si>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</si>
  <si>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</si>
  <si>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</si>
  <si>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</si>
  <si>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</si>
  <si>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</si>
  <si>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</si>
  <si>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</si>
  <si>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</si>
  <si>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</si>
  <si>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</si>
  <si>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</si>
  <si>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</si>
  <si>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</si>
  <si>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</si>
  <si>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</si>
  <si>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</si>
  <si>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</si>
  <si>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</si>
  <si>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</si>
  <si>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</si>
  <si>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</si>
  <si>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</si>
  <si>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</si>
  <si>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</si>
  <si>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</si>
  <si>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</si>
  <si>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</si>
  <si>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</si>
  <si>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</si>
  <si>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</si>
  <si>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</si>
  <si>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</si>
  <si>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</si>
  <si>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</si>
  <si>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</si>
  <si>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</si>
  <si>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</si>
  <si>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</si>
  <si>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</si>
  <si>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</si>
  <si>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</si>
  <si>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</si>
  <si>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</si>
  <si>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</si>
  <si>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</si>
  <si>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</si>
  <si>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</si>
  <si>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</si>
  <si>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</si>
  <si>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</si>
  <si>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</si>
  <si>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</si>
  <si>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</si>
  <si>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</si>
  <si>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</si>
  <si>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</si>
  <si>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</si>
  <si>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</si>
  <si>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</si>
  <si>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</si>
  <si>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</si>
  <si>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</si>
  <si>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</si>
  <si>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</si>
  <si>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</si>
  <si>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</si>
  <si>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</si>
  <si>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</si>
  <si>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</si>
  <si>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</si>
  <si>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</si>
  <si>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</si>
  <si>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</si>
  <si>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</si>
  <si>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</si>
  <si>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</si>
  <si>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</si>
  <si>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</si>
  <si>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</si>
  <si>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</si>
  <si>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</si>
  <si>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</si>
  <si>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</si>
  <si>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</si>
  <si>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</si>
  <si>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</si>
  <si>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</si>
  <si>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</si>
  <si>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</si>
  <si>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</si>
  <si>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</si>
  <si>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</si>
  <si>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</si>
  <si>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</si>
  <si>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</si>
  <si>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</si>
  <si>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</si>
  <si>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</si>
  <si>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</si>
  <si>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</si>
  <si>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</si>
  <si>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</si>
  <si>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</si>
  <si>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</si>
  <si>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</si>
  <si>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</si>
  <si>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</si>
  <si>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</si>
  <si>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</si>
  <si>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</si>
  <si>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</si>
  <si>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</si>
  <si>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</si>
  <si>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</si>
  <si>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</si>
  <si>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</si>
  <si>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</si>
  <si>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</si>
  <si>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</si>
  <si>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</si>
  <si>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</si>
  <si>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</si>
  <si>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</si>
  <si>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</si>
  <si>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</si>
  <si>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</si>
  <si>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</si>
  <si>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</si>
  <si>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</si>
  <si>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</si>
  <si>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</si>
  <si>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</si>
  <si>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</si>
  <si>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</si>
  <si>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</si>
  <si>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</si>
  <si>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</si>
  <si>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</si>
  <si>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</si>
  <si>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</si>
  <si>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</si>
  <si>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</si>
  <si>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</si>
  <si>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</si>
  <si>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</si>
  <si>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</si>
  <si>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</si>
  <si>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</si>
  <si>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</si>
  <si>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</si>
  <si>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</si>
  <si>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</si>
  <si>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</si>
  <si>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</si>
  <si>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</si>
  <si>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</si>
  <si>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</si>
  <si>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</si>
  <si>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</si>
  <si>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</si>
  <si>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</si>
  <si>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</si>
  <si>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</si>
  <si>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</si>
  <si>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</si>
  <si>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</si>
  <si>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</si>
  <si>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</si>
  <si>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</si>
  <si>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</si>
  <si>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</si>
  <si>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</si>
  <si>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</si>
  <si>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</si>
  <si>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</si>
  <si>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</si>
  <si>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</si>
  <si>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</si>
  <si>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</si>
  <si>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</si>
  <si>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</si>
  <si>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</si>
  <si>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</si>
  <si>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</si>
  <si>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</si>
  <si>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</si>
  <si>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</si>
  <si>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</si>
  <si>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</si>
  <si>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</si>
  <si>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</si>
  <si>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</si>
  <si>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</si>
  <si>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</si>
  <si>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</si>
  <si>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</si>
  <si>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</si>
  <si>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</si>
  <si>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</si>
  <si>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</si>
  <si>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</si>
  <si>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</si>
  <si>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</si>
  <si>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</si>
  <si>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</si>
  <si>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</si>
  <si>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</si>
  <si>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</si>
  <si>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</si>
  <si>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</si>
  <si>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</si>
  <si>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</si>
  <si>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</si>
  <si>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</si>
  <si>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</si>
  <si>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</si>
  <si>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</si>
  <si>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</si>
  <si>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</si>
  <si>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</si>
  <si>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</si>
  <si>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</si>
  <si>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</si>
  <si>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</si>
  <si>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</si>
  <si>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</si>
  <si>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</si>
  <si>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</si>
  <si>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</si>
  <si>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</si>
  <si>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</si>
  <si>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</si>
  <si>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</si>
  <si>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</si>
  <si>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</si>
  <si>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</si>
  <si>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</si>
  <si>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</si>
  <si>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</si>
  <si>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</si>
  <si>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</si>
  <si>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</si>
  <si>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</si>
  <si>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</si>
  <si>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</si>
  <si>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</si>
  <si>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</si>
  <si>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</si>
  <si>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</si>
  <si>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</si>
  <si>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</si>
  <si>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</si>
  <si>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</si>
  <si>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</si>
  <si>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</si>
  <si>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</si>
  <si>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</si>
  <si>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</si>
  <si>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</si>
  <si>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</si>
  <si>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</si>
  <si>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</si>
  <si>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</si>
  <si>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</si>
  <si>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</si>
  <si>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</si>
  <si>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</si>
  <si>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</si>
  <si>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</si>
  <si>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</si>
  <si>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</si>
  <si>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</si>
  <si>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</si>
  <si>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</si>
  <si>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</si>
  <si>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</si>
  <si>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</si>
  <si>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</si>
  <si>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</si>
  <si>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</si>
  <si>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</si>
  <si>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</si>
  <si>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</si>
  <si>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</si>
  <si>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</si>
  <si>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</si>
  <si>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</si>
  <si>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</si>
  <si>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</si>
  <si>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</si>
  <si>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</si>
  <si>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</si>
  <si>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</si>
  <si>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</si>
  <si>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</si>
  <si>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</si>
  <si>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</si>
  <si>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</si>
  <si>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</si>
  <si>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</si>
  <si>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</si>
  <si>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</si>
  <si>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</si>
  <si>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</si>
  <si>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</si>
  <si>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</si>
  <si>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</si>
  <si>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</si>
  <si>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</si>
  <si>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</si>
  <si>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</si>
  <si>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</si>
  <si>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</si>
  <si>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</si>
  <si>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</si>
  <si>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</si>
  <si>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</si>
  <si>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</si>
  <si>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</si>
  <si>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</si>
  <si>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</si>
  <si>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</si>
  <si>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</si>
  <si>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</si>
  <si>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</si>
  <si>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</si>
  <si>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</si>
  <si>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</si>
  <si>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</si>
  <si>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</si>
  <si>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</si>
  <si>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</si>
  <si>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</si>
  <si>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</si>
  <si>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</si>
  <si>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</si>
  <si>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</si>
  <si>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</si>
  <si>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</si>
  <si>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</si>
  <si>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</si>
  <si>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</si>
  <si>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</si>
  <si>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</si>
  <si>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</si>
  <si>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</si>
  <si>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</si>
  <si>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</si>
  <si>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</si>
  <si>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</si>
  <si>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</si>
  <si>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</si>
  <si>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</si>
  <si>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</si>
  <si>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</si>
  <si>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</si>
  <si>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</si>
  <si>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</si>
  <si>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</si>
  <si>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</si>
  <si>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</si>
  <si>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</si>
  <si>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</si>
  <si>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</si>
  <si>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</si>
  <si>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</si>
  <si>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</si>
  <si>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</si>
  <si>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</si>
  <si>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</si>
  <si>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</si>
  <si>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</si>
  <si>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</si>
  <si>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</si>
  <si>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</si>
  <si>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</si>
  <si>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</si>
  <si>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</si>
  <si>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</si>
  <si>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</si>
  <si>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</si>
  <si>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</si>
  <si>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</si>
  <si>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</si>
  <si>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</si>
  <si>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</si>
  <si>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</si>
  <si>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</si>
  <si>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</si>
  <si>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</si>
  <si>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</si>
  <si>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</si>
  <si>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</si>
  <si>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</si>
  <si>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</si>
  <si>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</si>
  <si>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</si>
  <si>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</si>
  <si>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</si>
  <si>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</si>
  <si>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</si>
  <si>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</si>
  <si>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</si>
  <si>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</si>
  <si>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</si>
  <si>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</si>
  <si>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</si>
  <si>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</si>
  <si>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</si>
  <si>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</si>
  <si>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</si>
  <si>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</si>
  <si>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</si>
  <si>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</si>
  <si>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</si>
  <si>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</si>
  <si>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</si>
  <si>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</si>
  <si>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</si>
  <si>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</si>
  <si>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</si>
  <si>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</si>
  <si>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</si>
  <si>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</si>
  <si>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</si>
  <si>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</si>
  <si>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</si>
  <si>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</si>
  <si>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</si>
  <si>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</si>
  <si>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</si>
  <si>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</si>
  <si>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</si>
  <si>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</si>
  <si>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</si>
  <si>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</si>
  <si>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</si>
  <si>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</si>
  <si>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</si>
  <si>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</si>
  <si>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</si>
  <si>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</si>
  <si>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</si>
  <si>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</si>
  <si>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</si>
  <si>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</si>
  <si>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</si>
  <si>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</si>
  <si>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</si>
  <si>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</si>
  <si>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</si>
  <si>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</si>
  <si>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</si>
  <si>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</si>
  <si>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</si>
  <si>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</si>
  <si>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</si>
  <si>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</si>
  <si>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</si>
  <si>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</si>
  <si>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</si>
  <si>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</si>
  <si>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</si>
  <si>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</si>
  <si>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</si>
  <si>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</si>
  <si>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</si>
  <si>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</si>
  <si>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</si>
  <si>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</si>
  <si>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</si>
  <si>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</si>
  <si>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</si>
  <si>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</si>
  <si>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</si>
  <si>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</si>
  <si>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</si>
  <si>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</si>
  <si>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</si>
  <si>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</si>
  <si>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</si>
  <si>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</si>
  <si>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</si>
  <si>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</si>
  <si>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</si>
  <si>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</si>
  <si>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</si>
  <si>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</si>
  <si>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</si>
  <si>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</si>
  <si>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</si>
  <si>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</si>
  <si>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</si>
  <si>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</si>
  <si>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</si>
  <si>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</si>
  <si>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</si>
  <si>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</si>
  <si>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</si>
  <si>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</si>
  <si>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</si>
  <si>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</si>
  <si>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</si>
  <si>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</si>
  <si>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</si>
  <si>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</si>
  <si>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</si>
  <si>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</si>
  <si>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</si>
  <si>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</si>
  <si>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</si>
  <si>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</si>
  <si>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</si>
  <si>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</si>
  <si>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</si>
  <si>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</si>
  <si>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</si>
  <si>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</si>
  <si>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</si>
  <si>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</si>
  <si>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</si>
  <si>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</si>
  <si>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</si>
  <si>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</si>
  <si>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</si>
  <si>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</si>
  <si>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</si>
  <si>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</si>
  <si>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</si>
  <si>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</si>
  <si>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</si>
  <si>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</si>
  <si>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</si>
  <si>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</si>
  <si>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</si>
  <si>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</si>
  <si>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</si>
  <si>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</si>
  <si>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</si>
  <si>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</si>
  <si>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</si>
  <si>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</si>
  <si>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</si>
  <si>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</si>
  <si>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</si>
  <si>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</si>
  <si>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</si>
  <si>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</si>
  <si>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</si>
  <si>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</si>
  <si>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</si>
  <si>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</si>
  <si>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</si>
  <si>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</si>
  <si>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</si>
  <si>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</si>
  <si>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</si>
  <si>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</si>
  <si>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</si>
  <si>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</si>
  <si>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</si>
  <si>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</si>
  <si>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</si>
  <si>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</si>
  <si>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</si>
  <si>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</si>
  <si>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</si>
  <si>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</si>
  <si>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</si>
  <si>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</si>
  <si>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</si>
  <si>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</si>
  <si>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</si>
  <si>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</si>
  <si>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</si>
  <si>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</si>
  <si>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</si>
  <si>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</si>
  <si>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</si>
  <si>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</si>
  <si>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</si>
  <si>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</si>
  <si>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</si>
  <si>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</si>
  <si>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</si>
  <si>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</si>
  <si>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</si>
  <si>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</si>
  <si>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</si>
  <si>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</si>
  <si>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</si>
  <si>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</si>
  <si>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</si>
  <si>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</si>
  <si>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</si>
  <si>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</si>
  <si>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</si>
  <si>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</si>
  <si>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</si>
  <si>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</si>
  <si>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</si>
  <si>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</si>
  <si>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</si>
  <si>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</si>
  <si>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</si>
  <si>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</si>
  <si>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</si>
  <si>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</si>
  <si>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</si>
  <si>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</si>
  <si>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</si>
  <si>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</si>
  <si>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</si>
  <si>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</si>
  <si>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</si>
  <si>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</si>
  <si>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</si>
  <si>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</si>
  <si>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</si>
  <si>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</si>
  <si>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</si>
  <si>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</si>
  <si>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</si>
  <si>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</si>
  <si>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</si>
  <si>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</si>
  <si>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</si>
  <si>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</si>
  <si>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</si>
  <si>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</si>
  <si>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</si>
  <si>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</si>
  <si>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</si>
  <si>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</si>
  <si>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</si>
  <si>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</si>
  <si>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</si>
  <si>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</si>
  <si>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</si>
  <si>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</si>
  <si>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</si>
  <si>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</si>
  <si>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</si>
  <si>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</si>
  <si>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</si>
  <si>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</si>
  <si>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</si>
  <si>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</si>
  <si>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</si>
  <si>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</si>
  <si>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</si>
  <si>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</si>
  <si>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</si>
  <si>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</si>
  <si>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</si>
  <si>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</si>
  <si>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</si>
  <si>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</si>
  <si>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</si>
  <si>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</si>
  <si>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</si>
  <si>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</si>
  <si>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</si>
  <si>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</si>
  <si>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</si>
  <si>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</si>
  <si>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</si>
  <si>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</si>
  <si>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</si>
  <si>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</si>
  <si>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</si>
  <si>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</si>
  <si>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</si>
  <si>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</si>
  <si>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</si>
  <si>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</si>
  <si>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</si>
  <si>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</si>
  <si>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</si>
  <si>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</si>
  <si>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</si>
  <si>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</si>
  <si>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</si>
  <si>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</si>
  <si>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</si>
  <si>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</si>
  <si>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</si>
  <si>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</si>
  <si>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</si>
  <si>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</si>
  <si>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</si>
  <si>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</si>
  <si>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</si>
  <si>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</si>
  <si>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</si>
  <si>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</si>
  <si>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</si>
  <si>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</si>
  <si>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</si>
  <si>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</si>
  <si>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</si>
  <si>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</si>
  <si>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</si>
  <si>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</si>
  <si>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</si>
  <si>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</si>
  <si>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</si>
  <si>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</si>
  <si>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</si>
  <si>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</si>
  <si>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</si>
  <si>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</si>
  <si>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</si>
  <si>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</si>
  <si>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</si>
  <si>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</si>
  <si>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</si>
  <si>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</si>
  <si>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</si>
  <si>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</si>
  <si>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</si>
  <si>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</si>
  <si>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</si>
  <si>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</si>
  <si>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</si>
  <si>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</si>
  <si>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</si>
  <si>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</si>
  <si>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</si>
  <si>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</si>
  <si>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</si>
  <si>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</si>
  <si>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</si>
  <si>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</si>
  <si>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</si>
  <si>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</si>
  <si>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</si>
  <si>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</si>
  <si>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</si>
  <si>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</si>
  <si>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</si>
  <si>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</si>
  <si>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</si>
  <si>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</si>
  <si>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</si>
  <si>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</si>
  <si>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</si>
  <si>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</si>
  <si>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</si>
  <si>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</si>
  <si>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</si>
  <si>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</si>
  <si>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</si>
  <si>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</si>
  <si>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</si>
  <si>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</si>
  <si>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</si>
  <si>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</si>
  <si>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</si>
  <si>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</si>
  <si>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</si>
  <si>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</si>
  <si>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</si>
  <si>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</si>
  <si>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</si>
  <si>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</si>
  <si>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</si>
  <si>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</si>
  <si>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</si>
  <si>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</si>
  <si>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</si>
  <si>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</si>
  <si>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</si>
  <si>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</si>
  <si>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</si>
  <si>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</si>
  <si>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</si>
  <si>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</si>
  <si>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</si>
  <si>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</si>
  <si>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</si>
  <si>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</si>
  <si>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</si>
  <si>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</si>
  <si>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</si>
  <si>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</si>
  <si>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</si>
  <si>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</si>
  <si>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</si>
  <si>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</si>
  <si>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</si>
  <si>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</si>
  <si>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</si>
  <si>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</si>
  <si>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</si>
  <si>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</si>
  <si>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</si>
  <si>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</si>
  <si>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</si>
  <si>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</si>
  <si>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</si>
  <si>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</si>
  <si>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</si>
  <si>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</si>
  <si>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</si>
  <si>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</si>
  <si>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</si>
  <si>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</si>
  <si>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</si>
  <si>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</si>
  <si>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</si>
  <si>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</si>
  <si>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</si>
  <si>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</si>
  <si>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</si>
  <si>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</si>
  <si>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</si>
  <si>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</si>
  <si>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</si>
  <si>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</si>
  <si>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</si>
  <si>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</si>
  <si>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</si>
  <si>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</si>
  <si>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</si>
  <si>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</si>
  <si>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</si>
  <si>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</si>
  <si>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</si>
  <si>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</si>
  <si>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</si>
  <si>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</si>
  <si>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</si>
  <si>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</si>
  <si>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</si>
  <si>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</si>
  <si>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</si>
  <si>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</si>
  <si>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</si>
  <si>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</si>
  <si>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</si>
  <si>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</si>
  <si>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</si>
  <si>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</si>
  <si>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</si>
  <si>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</si>
  <si>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</si>
  <si>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</si>
  <si>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</si>
  <si>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</si>
  <si>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</si>
  <si>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</si>
  <si>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</si>
  <si>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</si>
  <si>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</si>
  <si>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</si>
  <si>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</si>
  <si>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</si>
  <si>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</si>
  <si>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</si>
  <si>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</si>
  <si>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</si>
  <si>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</si>
  <si>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</si>
  <si>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</si>
  <si>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</si>
  <si>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</si>
  <si>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</si>
  <si>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</si>
  <si>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</si>
  <si>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</si>
  <si>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</si>
  <si>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</si>
  <si>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</si>
  <si>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</si>
  <si>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</si>
  <si>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</si>
  <si>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</si>
  <si>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</si>
  <si>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</si>
  <si>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</si>
  <si>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</si>
  <si>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</si>
  <si>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</si>
  <si>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</si>
  <si>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</si>
  <si>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</si>
  <si>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</si>
  <si>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</si>
  <si>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</si>
  <si>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</si>
  <si>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</si>
  <si>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</si>
  <si>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</si>
  <si>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</si>
  <si>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</si>
  <si>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</si>
  <si>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</si>
  <si>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</si>
  <si>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</si>
  <si>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</si>
  <si>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</si>
  <si>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</si>
  <si>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</si>
  <si>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</si>
  <si>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</si>
  <si>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</si>
  <si>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</si>
  <si>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</si>
  <si>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</si>
  <si>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</si>
  <si>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</si>
  <si>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</si>
  <si>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</si>
  <si>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</si>
  <si>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</si>
  <si>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</si>
  <si>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</si>
  <si>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</si>
  <si>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</si>
  <si>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</si>
  <si>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</si>
  <si>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</si>
  <si>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</si>
  <si>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</si>
  <si>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</si>
  <si>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</si>
  <si>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</si>
  <si>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</si>
  <si>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</si>
  <si>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</si>
  <si>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</si>
  <si>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</si>
  <si>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</si>
  <si>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</si>
  <si>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</si>
  <si>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</si>
  <si>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</si>
  <si>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</si>
  <si>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</si>
  <si>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</si>
  <si>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</si>
  <si>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</si>
  <si>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</si>
  <si>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</si>
  <si>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</si>
  <si>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</si>
  <si>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</si>
  <si>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</si>
  <si>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</si>
  <si>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</si>
  <si>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</si>
  <si>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</si>
  <si>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</si>
  <si>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</si>
  <si>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</si>
  <si>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</si>
  <si>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</si>
  <si>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</si>
  <si>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</si>
  <si>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</si>
  <si>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</si>
  <si>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</si>
  <si>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</si>
  <si>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</si>
  <si>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</si>
  <si>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</si>
  <si>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</si>
  <si>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</si>
  <si>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</si>
  <si>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</si>
  <si>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</si>
  <si>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</si>
  <si>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</si>
  <si>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</si>
  <si>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</si>
  <si>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</si>
  <si>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</si>
  <si>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</si>
  <si>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</si>
  <si>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</si>
  <si>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</si>
  <si>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</si>
  <si>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</si>
  <si>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</si>
  <si>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</si>
  <si>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</si>
  <si>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</si>
  <si>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</si>
  <si>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</si>
  <si>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</si>
  <si>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</si>
  <si>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</si>
  <si>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</si>
  <si>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</si>
  <si>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</si>
  <si>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</si>
  <si>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</si>
  <si>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</si>
  <si>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</si>
  <si>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</si>
  <si>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</si>
  <si>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</si>
  <si>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</si>
  <si>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</si>
  <si>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</si>
  <si>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</si>
  <si>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</si>
  <si>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</si>
  <si>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</si>
  <si>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</si>
  <si>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</si>
  <si>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</si>
  <si>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</si>
  <si>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</si>
  <si>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</si>
  <si>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</si>
  <si>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</si>
  <si>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</si>
  <si>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</si>
  <si>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</si>
  <si>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</si>
  <si>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</si>
  <si>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</si>
  <si>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</si>
  <si>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</si>
  <si>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</si>
  <si>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</si>
  <si>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</si>
  <si>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</si>
  <si>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</si>
  <si>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</si>
  <si>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</si>
  <si>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</si>
  <si>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</si>
  <si>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</si>
  <si>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</si>
  <si>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</si>
  <si>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</si>
  <si>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</si>
  <si>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</si>
  <si>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</si>
  <si>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</si>
  <si>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</si>
  <si>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</si>
  <si>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</si>
  <si>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</si>
  <si>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</si>
  <si>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</si>
  <si>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</si>
  <si>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</si>
  <si>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</si>
  <si>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</si>
  <si>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</si>
  <si>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</si>
  <si>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</si>
  <si>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</si>
  <si>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</si>
  <si>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</si>
  <si>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</si>
  <si>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</si>
  <si>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</si>
  <si>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</si>
  <si>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</si>
  <si>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</si>
  <si>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</si>
  <si>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</si>
  <si>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</si>
  <si>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</si>
  <si>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</si>
  <si>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</si>
  <si>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</si>
  <si>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</si>
  <si>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</si>
  <si>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</si>
  <si>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</si>
  <si>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</si>
  <si>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</si>
  <si>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</si>
  <si>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</si>
  <si>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</si>
  <si>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</si>
  <si>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</si>
  <si>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</si>
  <si>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</si>
  <si>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</si>
  <si>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</si>
  <si>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</si>
  <si>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</si>
  <si>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</si>
  <si>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</si>
  <si>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</si>
  <si>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</si>
  <si>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</si>
  <si>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</si>
  <si>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</si>
  <si>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</si>
  <si>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</si>
  <si>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</si>
  <si>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</si>
  <si>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</si>
  <si>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</si>
  <si>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</si>
  <si>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</si>
  <si>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</si>
  <si>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</si>
  <si>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</si>
  <si>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</si>
  <si>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</si>
  <si>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</si>
  <si>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</si>
  <si>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</si>
  <si>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</si>
  <si>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</si>
  <si>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</si>
  <si>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</si>
  <si>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</si>
  <si>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</si>
  <si>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</si>
  <si>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</si>
  <si>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</si>
  <si>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</si>
  <si>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</si>
  <si>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</si>
  <si>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</si>
  <si>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</si>
  <si>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</si>
  <si>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</si>
  <si>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</si>
  <si>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</si>
  <si>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</si>
  <si>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</si>
  <si>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</si>
  <si>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</si>
  <si>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</si>
  <si>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</si>
  <si>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</si>
  <si>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</si>
  <si>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</si>
  <si>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</si>
  <si>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</si>
  <si>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</si>
  <si>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</si>
  <si>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</si>
  <si>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</si>
  <si>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</si>
  <si>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</si>
  <si>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</si>
  <si>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</si>
  <si>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</si>
  <si>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</si>
  <si>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</si>
  <si>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</si>
  <si>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</si>
  <si>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</si>
  <si>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</si>
  <si>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</si>
  <si>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</si>
  <si>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</si>
  <si>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</si>
  <si>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</si>
  <si>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</si>
  <si>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</si>
  <si>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</si>
  <si>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</si>
  <si>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</si>
  <si>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</si>
  <si>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</si>
  <si>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</si>
  <si>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</si>
  <si>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</si>
  <si>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</si>
  <si>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</si>
  <si>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</si>
  <si>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</si>
  <si>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</si>
  <si>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</si>
  <si>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</si>
  <si>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</si>
  <si>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</si>
  <si>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</si>
  <si>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</si>
  <si>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</si>
  <si>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</si>
  <si>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</si>
  <si>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</si>
  <si>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</si>
  <si>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</si>
  <si>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</si>
  <si>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</si>
  <si>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</si>
  <si>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</si>
  <si>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</si>
  <si>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</si>
  <si>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</si>
  <si>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</si>
  <si>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</si>
  <si>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</si>
  <si>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</si>
  <si>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</si>
  <si>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</si>
  <si>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</si>
  <si>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</si>
  <si>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</si>
  <si>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</si>
  <si>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</si>
  <si>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</si>
  <si>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</si>
  <si>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</si>
  <si>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</si>
  <si>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</si>
  <si>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</si>
  <si>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</si>
  <si>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</si>
  <si>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</si>
  <si>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</si>
  <si>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</si>
  <si>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</si>
  <si>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</si>
  <si>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</si>
  <si>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</si>
  <si>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</si>
  <si>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</si>
  <si>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</si>
  <si>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</si>
  <si>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</si>
  <si>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</si>
  <si>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</si>
  <si>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</si>
  <si>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</si>
  <si>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</si>
  <si>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</si>
  <si>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</si>
  <si>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</si>
  <si>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</si>
  <si>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</si>
  <si>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</si>
  <si>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</si>
  <si>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</si>
  <si>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</si>
  <si>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</si>
  <si>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</si>
  <si>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</si>
  <si>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</si>
  <si>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事業所の所在地（都道府県）</t>
    <rPh sb="8" eb="12">
      <t>トドウフケン</t>
    </rPh>
    <phoneticPr fontId="5"/>
  </si>
  <si>
    <t>事業所の所在地（市区町村）</t>
    <rPh sb="0" eb="3">
      <t>ジギョウショ</t>
    </rPh>
    <rPh sb="4" eb="7">
      <t>ショザイチ</t>
    </rPh>
    <rPh sb="8" eb="12">
      <t>シクチョウソン</t>
    </rPh>
    <phoneticPr fontId="5"/>
  </si>
  <si>
    <t>③</t>
    <phoneticPr fontId="5"/>
  </si>
  <si>
    <t>✓</t>
    <phoneticPr fontId="5"/>
  </si>
  <si>
    <t>表３</t>
    <rPh sb="0" eb="1">
      <t>ヒョウ</t>
    </rPh>
    <phoneticPr fontId="5"/>
  </si>
  <si>
    <t>旧ベースアップ等加算の加算率との比</t>
    <rPh sb="0" eb="1">
      <t>キュウ</t>
    </rPh>
    <rPh sb="7" eb="8">
      <t>トウ</t>
    </rPh>
    <rPh sb="8" eb="10">
      <t>カサン</t>
    </rPh>
    <rPh sb="16" eb="17">
      <t>ヒ</t>
    </rPh>
    <phoneticPr fontId="5"/>
  </si>
  <si>
    <t>２　実績報告について</t>
    <rPh sb="2" eb="4">
      <t>ジッセキ</t>
    </rPh>
    <rPh sb="4" eb="6">
      <t>ホウコク</t>
    </rPh>
    <phoneticPr fontId="5"/>
  </si>
  <si>
    <t>１　基本情報</t>
    <rPh sb="2" eb="4">
      <t>キホン</t>
    </rPh>
    <rPh sb="4" eb="6">
      <t>ジョウホウ</t>
    </rPh>
    <phoneticPr fontId="5"/>
  </si>
  <si>
    <t>算定した加算の合計</t>
    <rPh sb="0" eb="2">
      <t>サンテイ</t>
    </rPh>
    <rPh sb="4" eb="6">
      <t>カサン</t>
    </rPh>
    <rPh sb="7" eb="9">
      <t>ゴウケイ</t>
    </rPh>
    <phoneticPr fontId="5"/>
  </si>
  <si>
    <t>新加算Ⅰ</t>
    <rPh sb="0" eb="3">
      <t>シンカサン</t>
    </rPh>
    <phoneticPr fontId="5"/>
  </si>
  <si>
    <t>新加算Ⅱ</t>
    <rPh sb="0" eb="3">
      <t>シンカサン</t>
    </rPh>
    <phoneticPr fontId="5"/>
  </si>
  <si>
    <t>新加算Ⅲ</t>
    <rPh sb="0" eb="3">
      <t>シンカサン</t>
    </rPh>
    <phoneticPr fontId="5"/>
  </si>
  <si>
    <t>新加算Ⅳ</t>
    <rPh sb="0" eb="3">
      <t>シンカサン</t>
    </rPh>
    <phoneticPr fontId="5"/>
  </si>
  <si>
    <t>―</t>
    <phoneticPr fontId="5"/>
  </si>
  <si>
    <t>表４</t>
    <rPh sb="0" eb="1">
      <t>ヒョウ</t>
    </rPh>
    <phoneticPr fontId="5"/>
  </si>
  <si>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5"/>
  </si>
  <si>
    <t>キャリアパス要件等の適合状況に応じた加算率</t>
    <rPh sb="6" eb="9">
      <t>ヨウケントウ</t>
    </rPh>
    <rPh sb="10" eb="12">
      <t>テキゴウ</t>
    </rPh>
    <rPh sb="12" eb="14">
      <t>ジョウキョウ</t>
    </rPh>
    <rPh sb="15" eb="16">
      <t>オウ</t>
    </rPh>
    <rPh sb="18" eb="21">
      <t>カサンリツ</t>
    </rPh>
    <phoneticPr fontId="5"/>
  </si>
  <si>
    <t>処遇加算なし</t>
    <rPh sb="0" eb="2">
      <t>ショグウ</t>
    </rPh>
    <rPh sb="2" eb="4">
      <t>カサン</t>
    </rPh>
    <phoneticPr fontId="8"/>
  </si>
  <si>
    <t>処遇加算Ⅰ特定加算Ⅰベア加算</t>
  </si>
  <si>
    <t>処遇加算Ⅰ特定加算Ⅱベア加算</t>
  </si>
  <si>
    <t>処遇加算Ⅰ特定加算なしベア加算</t>
  </si>
  <si>
    <t>処遇加算Ⅱ特定加算なしベア加算</t>
  </si>
  <si>
    <t>処遇加算Ⅰ特定加算Ⅰベア加算なし</t>
  </si>
  <si>
    <t>処遇加算Ⅱ特定加算Ⅰベア加算</t>
  </si>
  <si>
    <t>処遇加算Ⅰ特定加算Ⅱベア加算なし</t>
  </si>
  <si>
    <t>処遇加算Ⅱ特定加算Ⅱベア加算</t>
  </si>
  <si>
    <t>処遇加算Ⅱ特定加算Ⅰベア加算なし</t>
  </si>
  <si>
    <t>処遇加算Ⅱ特定加算Ⅱベア加算なし</t>
  </si>
  <si>
    <t>処遇加算Ⅲ特定加算Ⅰベア加算</t>
  </si>
  <si>
    <t>処遇加算Ⅰ特定加算なしベア加算なし</t>
  </si>
  <si>
    <t>処遇加算Ⅲ特定加算Ⅱベア加算</t>
  </si>
  <si>
    <t>処遇加算Ⅲ特定加算Ⅰベア加算なし</t>
  </si>
  <si>
    <t>処遇加算Ⅱ特定加算なしベア加算なし</t>
  </si>
  <si>
    <t>処遇加算Ⅲ特定加算Ⅱベア加算なし</t>
  </si>
  <si>
    <t>処遇加算Ⅲ特定加算なしベア加算</t>
  </si>
  <si>
    <t>処遇加算Ⅲ特定加算なしベア加算なし</t>
  </si>
  <si>
    <t>処遇加算なし特定加算なしベア加算なし</t>
  </si>
  <si>
    <t>令和５年度の算定状況</t>
    <rPh sb="0" eb="2">
      <t>レイワ</t>
    </rPh>
    <rPh sb="3" eb="5">
      <t>ネンド</t>
    </rPh>
    <rPh sb="6" eb="8">
      <t>サンテイ</t>
    </rPh>
    <rPh sb="8" eb="10">
      <t>ジョウキョウ</t>
    </rPh>
    <phoneticPr fontId="5"/>
  </si>
  <si>
    <t>令和６年４・５月の算定状況</t>
    <phoneticPr fontId="5"/>
  </si>
  <si>
    <t>令和５年度の算定状況</t>
    <phoneticPr fontId="5"/>
  </si>
  <si>
    <t>令和５年度から令和６年４・５月への移行パターン</t>
    <rPh sb="0" eb="2">
      <t>レイワ</t>
    </rPh>
    <rPh sb="3" eb="5">
      <t>ネンド</t>
    </rPh>
    <rPh sb="7" eb="9">
      <t>レイワ</t>
    </rPh>
    <rPh sb="10" eb="11">
      <t>ネン</t>
    </rPh>
    <rPh sb="14" eb="15">
      <t>ガツ</t>
    </rPh>
    <rPh sb="17" eb="19">
      <t>イコウ</t>
    </rPh>
    <phoneticPr fontId="5"/>
  </si>
  <si>
    <t>令和６年６月以降の算定状況</t>
    <rPh sb="0" eb="2">
      <t>レイワ</t>
    </rPh>
    <rPh sb="3" eb="4">
      <t>ネン</t>
    </rPh>
    <rPh sb="5" eb="6">
      <t>ガツ</t>
    </rPh>
    <rPh sb="6" eb="8">
      <t>イコウ</t>
    </rPh>
    <rPh sb="9" eb="11">
      <t>サンテイ</t>
    </rPh>
    <rPh sb="11" eb="13">
      <t>ジョウキョウ</t>
    </rPh>
    <phoneticPr fontId="5"/>
  </si>
  <si>
    <t>令和６年６月以降の算定状況</t>
    <rPh sb="6" eb="8">
      <t>イコウ</t>
    </rPh>
    <phoneticPr fontId="5"/>
  </si>
  <si>
    <t>令和５年度から令和６年６月以降への移行パターン</t>
    <rPh sb="13" eb="15">
      <t>イコウ</t>
    </rPh>
    <phoneticPr fontId="5"/>
  </si>
  <si>
    <t>ⅰ）</t>
    <phoneticPr fontId="5"/>
  </si>
  <si>
    <t>ア</t>
    <phoneticPr fontId="5"/>
  </si>
  <si>
    <t xml:space="preserve">1 </t>
    <phoneticPr fontId="5"/>
  </si>
  <si>
    <t>福祉・介護職員処遇改善加算</t>
    <rPh sb="0" eb="2">
      <t>フクシ</t>
    </rPh>
    <rPh sb="3" eb="5">
      <t>カイゴ</t>
    </rPh>
    <rPh sb="5" eb="7">
      <t>ショクイン</t>
    </rPh>
    <rPh sb="7" eb="9">
      <t>ショグウ</t>
    </rPh>
    <rPh sb="9" eb="13">
      <t>カイゼンカサン</t>
    </rPh>
    <phoneticPr fontId="5"/>
  </si>
  <si>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5"/>
  </si>
  <si>
    <t>福祉・介護職員等ベースアップ等支援加算</t>
    <rPh sb="0" eb="2">
      <t>フクシ</t>
    </rPh>
    <rPh sb="3" eb="5">
      <t>カイゴ</t>
    </rPh>
    <rPh sb="5" eb="7">
      <t>ショクイン</t>
    </rPh>
    <rPh sb="7" eb="8">
      <t>トウ</t>
    </rPh>
    <rPh sb="14" eb="15">
      <t>トウ</t>
    </rPh>
    <rPh sb="15" eb="19">
      <t>シエンカサン</t>
    </rPh>
    <phoneticPr fontId="5"/>
  </si>
  <si>
    <t>福祉・介護職員等処遇改善加算</t>
    <rPh sb="0" eb="2">
      <t>フクシ</t>
    </rPh>
    <rPh sb="3" eb="8">
      <t>カイゴショクイントウ</t>
    </rPh>
    <rPh sb="8" eb="14">
      <t>ショグウカイゼンカサン</t>
    </rPh>
    <phoneticPr fontId="5"/>
  </si>
  <si>
    <t>居宅介護</t>
  </si>
  <si>
    <t>重度訪問介護</t>
  </si>
  <si>
    <t>同行援護</t>
  </si>
  <si>
    <t>行動援護</t>
  </si>
  <si>
    <t>重度障害者等包括支援</t>
  </si>
  <si>
    <t>エラー</t>
    <phoneticPr fontId="8"/>
  </si>
  <si>
    <t>生活介護</t>
  </si>
  <si>
    <t>施設入所支援</t>
  </si>
  <si>
    <t>短期入所</t>
    <rPh sb="0" eb="2">
      <t>タンキ</t>
    </rPh>
    <rPh sb="2" eb="4">
      <t>ニュウショ</t>
    </rPh>
    <phoneticPr fontId="53"/>
  </si>
  <si>
    <t>療養介護</t>
  </si>
  <si>
    <t>自立訓練（機能訓練）</t>
  </si>
  <si>
    <t>自立訓練（生活訓練）</t>
  </si>
  <si>
    <t>就労選択支援</t>
    <rPh sb="2" eb="4">
      <t>センタク</t>
    </rPh>
    <rPh sb="4" eb="6">
      <t>シエン</t>
    </rPh>
    <phoneticPr fontId="57"/>
  </si>
  <si>
    <t>就労移行支援</t>
  </si>
  <si>
    <t>就労継続支援Ａ型</t>
  </si>
  <si>
    <t>就労継続支援Ｂ型</t>
  </si>
  <si>
    <t>就労定着支援</t>
    <rPh sb="0" eb="2">
      <t>シュウロウ</t>
    </rPh>
    <rPh sb="2" eb="4">
      <t>テイチャク</t>
    </rPh>
    <rPh sb="4" eb="6">
      <t>シエン</t>
    </rPh>
    <phoneticPr fontId="52"/>
  </si>
  <si>
    <t>自立生活援助</t>
    <rPh sb="0" eb="2">
      <t>ジリツ</t>
    </rPh>
    <rPh sb="2" eb="4">
      <t>セイカツ</t>
    </rPh>
    <rPh sb="4" eb="6">
      <t>エンジョ</t>
    </rPh>
    <phoneticPr fontId="52"/>
  </si>
  <si>
    <t>共同生活援助（介護サービス包括型 ）</t>
    <rPh sb="0" eb="2">
      <t>キョウドウ</t>
    </rPh>
    <rPh sb="2" eb="4">
      <t>セイカツ</t>
    </rPh>
    <rPh sb="4" eb="6">
      <t>エンジョ</t>
    </rPh>
    <rPh sb="7" eb="9">
      <t>カイゴ</t>
    </rPh>
    <rPh sb="13" eb="15">
      <t>ホウカツ</t>
    </rPh>
    <rPh sb="15" eb="16">
      <t>ガタ</t>
    </rPh>
    <phoneticPr fontId="52"/>
  </si>
  <si>
    <t>共同生活援助（日中サービス支援型）</t>
    <rPh sb="0" eb="2">
      <t>キョウドウ</t>
    </rPh>
    <rPh sb="2" eb="4">
      <t>セイカツ</t>
    </rPh>
    <rPh sb="4" eb="6">
      <t>エンジョ</t>
    </rPh>
    <rPh sb="7" eb="9">
      <t>ニッチュウ</t>
    </rPh>
    <rPh sb="13" eb="15">
      <t>シエン</t>
    </rPh>
    <phoneticPr fontId="52"/>
  </si>
  <si>
    <t>共同生活援助（外部サービス利用型）</t>
    <rPh sb="0" eb="2">
      <t>キョウドウ</t>
    </rPh>
    <rPh sb="2" eb="4">
      <t>セイカツ</t>
    </rPh>
    <rPh sb="4" eb="6">
      <t>エンジョ</t>
    </rPh>
    <phoneticPr fontId="52"/>
  </si>
  <si>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</si>
  <si>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</si>
  <si>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</si>
  <si>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</si>
  <si>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</si>
  <si>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</si>
  <si>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</si>
  <si>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</si>
  <si>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phoneticPr fontId="5"/>
  </si>
  <si>
    <t>障害者支援施設：自立訓練（生活訓練）</t>
    <phoneticPr fontId="5"/>
  </si>
  <si>
    <t>障害者支援施設：就労移行支援</t>
    <phoneticPr fontId="5"/>
  </si>
  <si>
    <t>障害者支援施設：就労継続支援Ａ型</t>
    <phoneticPr fontId="5"/>
  </si>
  <si>
    <t>障害者支援施設：就労継続支援Ｂ型</t>
    <phoneticPr fontId="5"/>
  </si>
  <si>
    <t>エラー</t>
    <phoneticPr fontId="5"/>
  </si>
  <si>
    <t>　加算の加算額［円］</t>
    <rPh sb="1" eb="3">
      <t>カサン</t>
    </rPh>
    <rPh sb="4" eb="7">
      <t>カサンガク</t>
    </rPh>
    <rPh sb="8" eb="9">
      <t>エン</t>
    </rPh>
    <phoneticPr fontId="5"/>
  </si>
  <si>
    <t>円</t>
    <rPh sb="0" eb="1">
      <t>エン</t>
    </rPh>
    <phoneticPr fontId="5"/>
  </si>
  <si>
    <t>本様式への虚偽記載のほか、加算の請求に関して不正があった場合並びに指定権者からの求めに応じて書類の提出を行うことができなかった場合は、障がい福祉サービス等報酬の返還や指定取消となる場合がある。</t>
    <rPh sb="1" eb="3">
      <t>ヨウシキ</t>
    </rPh>
    <rPh sb="30" eb="31">
      <t>ナラ</t>
    </rPh>
    <rPh sb="67" eb="68">
      <t>ショウ</t>
    </rPh>
    <rPh sb="70" eb="72">
      <t>フクシ</t>
    </rPh>
    <rPh sb="76" eb="77">
      <t>トウ</t>
    </rPh>
    <phoneticPr fontId="5"/>
  </si>
  <si>
    <t>移動支援処遇改善加算 実績報告書（令和</t>
    <rPh sb="0" eb="4">
      <t>イドウシエン</t>
    </rPh>
    <phoneticPr fontId="5"/>
  </si>
  <si>
    <t>みよし市</t>
    <rPh sb="3" eb="4">
      <t>シ</t>
    </rPh>
    <phoneticPr fontId="5"/>
  </si>
  <si>
    <t>年度）</t>
    <rPh sb="0" eb="2">
      <t>ネンド</t>
    </rPh>
    <phoneticPr fontId="5"/>
  </si>
  <si>
    <t>(e)には、新加算等の算定により実施する福祉・介護職員の賃金改善の額を計算し、記入すること。その際、加算による賃金改善を行った場合の法定福利費等の事業主負担の増加分を含めることができる。</t>
    <rPh sb="6" eb="7">
      <t>シン</t>
    </rPh>
    <rPh sb="9" eb="10">
      <t>トウ</t>
    </rPh>
    <rPh sb="20" eb="22">
      <t>フクシ</t>
    </rPh>
    <rPh sb="39" eb="41">
      <t>キニュウ</t>
    </rPh>
    <rPh sb="48" eb="49">
      <t>サイ</t>
    </rPh>
    <phoneticPr fontId="5"/>
  </si>
  <si>
    <t>（３）賃金改善を行う賃金項目及び方法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5"/>
  </si>
  <si>
    <t>！記入・選択が必要な欄が記入されていません。</t>
    <rPh sb="1" eb="3">
      <t>キニュウ</t>
    </rPh>
    <rPh sb="4" eb="6">
      <t>センタク</t>
    </rPh>
    <rPh sb="7" eb="9">
      <t>ヒツヨウ</t>
    </rPh>
    <rPh sb="10" eb="11">
      <t>ラン</t>
    </rPh>
    <rPh sb="12" eb="14">
      <t>キニュウ</t>
    </rPh>
    <phoneticPr fontId="5"/>
  </si>
  <si>
    <t>①賃金改善実施期間</t>
    <phoneticPr fontId="5"/>
  </si>
  <si>
    <t>年</t>
    <phoneticPr fontId="5"/>
  </si>
  <si>
    <t>月</t>
    <phoneticPr fontId="5"/>
  </si>
  <si>
    <t>～</t>
    <phoneticPr fontId="5"/>
  </si>
  <si>
    <t>(</t>
    <phoneticPr fontId="5"/>
  </si>
  <si>
    <t>か月</t>
    <rPh sb="1" eb="2">
      <t>ゲツ</t>
    </rPh>
    <phoneticPr fontId="5"/>
  </si>
  <si>
    <t>)</t>
    <phoneticPr fontId="5"/>
  </si>
  <si>
    <t>②賃金改善を行う給与の種類</t>
    <rPh sb="1" eb="3">
      <t>チンギン</t>
    </rPh>
    <rPh sb="3" eb="5">
      <t>カイゼン</t>
    </rPh>
    <rPh sb="6" eb="7">
      <t>オコナ</t>
    </rPh>
    <rPh sb="8" eb="10">
      <t>キュウヨ</t>
    </rPh>
    <rPh sb="11" eb="13">
      <t>シュルイ</t>
    </rPh>
    <phoneticPr fontId="5"/>
  </si>
  <si>
    <t>基本給</t>
    <rPh sb="0" eb="3">
      <t>キホンキュウ</t>
    </rPh>
    <phoneticPr fontId="5"/>
  </si>
  <si>
    <t>手当（新設）</t>
    <rPh sb="0" eb="2">
      <t>テアテ</t>
    </rPh>
    <rPh sb="3" eb="5">
      <t>シンセツ</t>
    </rPh>
    <phoneticPr fontId="5"/>
  </si>
  <si>
    <t>手当（既存の増額）</t>
    <rPh sb="0" eb="2">
      <t>テアテ</t>
    </rPh>
    <rPh sb="3" eb="5">
      <t>キソン</t>
    </rPh>
    <rPh sb="6" eb="8">
      <t>ゾウガク</t>
    </rPh>
    <phoneticPr fontId="5"/>
  </si>
  <si>
    <t>賞与</t>
    <rPh sb="0" eb="2">
      <t>ショウヨ</t>
    </rPh>
    <phoneticPr fontId="5"/>
  </si>
  <si>
    <t>その他</t>
    <rPh sb="2" eb="3">
      <t>タ</t>
    </rPh>
    <phoneticPr fontId="5"/>
  </si>
  <si>
    <t>（</t>
  </si>
  <si>
    <t>）</t>
  </si>
  <si>
    <t>！「その他」を選択する場合は、チェックボックスへのチェック（✓）とカッコ内への具体的な給与の種類の記載を両方行ってください。</t>
    <rPh sb="4" eb="5">
      <t>タ</t>
    </rPh>
    <rPh sb="7" eb="9">
      <t>センタク</t>
    </rPh>
    <rPh sb="11" eb="13">
      <t>バアイ</t>
    </rPh>
    <rPh sb="36" eb="37">
      <t>ナイ</t>
    </rPh>
    <rPh sb="39" eb="42">
      <t>グタイテキ</t>
    </rPh>
    <rPh sb="43" eb="45">
      <t>キュウヨ</t>
    </rPh>
    <rPh sb="46" eb="48">
      <t>シュルイ</t>
    </rPh>
    <rPh sb="49" eb="51">
      <t>キサイ</t>
    </rPh>
    <rPh sb="52" eb="54">
      <t>リョウホウ</t>
    </rPh>
    <rPh sb="54" eb="55">
      <t>オコナ</t>
    </rPh>
    <phoneticPr fontId="5"/>
  </si>
  <si>
    <t>③具体的な取組内容</t>
    <rPh sb="1" eb="4">
      <t>グタイテキ</t>
    </rPh>
    <rPh sb="5" eb="7">
      <t>トリクミ</t>
    </rPh>
    <rPh sb="7" eb="9">
      <t>ナイヨウ</t>
    </rPh>
    <phoneticPr fontId="5"/>
  </si>
  <si>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5"/>
  </si>
  <si>
    <t>就業規則</t>
    <rPh sb="0" eb="2">
      <t>シュウギョウ</t>
    </rPh>
    <rPh sb="2" eb="4">
      <t>キソク</t>
    </rPh>
    <phoneticPr fontId="5"/>
  </si>
  <si>
    <t>賃金規程</t>
    <rPh sb="0" eb="2">
      <t>チンギン</t>
    </rPh>
    <rPh sb="2" eb="4">
      <t>キテイ</t>
    </rPh>
    <phoneticPr fontId="5"/>
  </si>
  <si>
    <t>（</t>
    <phoneticPr fontId="5"/>
  </si>
  <si>
    <t>）</t>
    <phoneticPr fontId="5"/>
  </si>
  <si>
    <r>
      <t>（賃金改善に関する規定内容）</t>
    </r>
    <r>
      <rPr>
        <sz val="7"/>
        <color theme="1"/>
        <rFont val="ＭＳ Ｐゴシック"/>
        <family val="3"/>
        <charset val="128"/>
      </rPr>
      <t>※上記の根拠規程のうち、賃金改善に関する部分を抜き出す等すること。</t>
    </r>
    <rPh sb="1" eb="3">
      <t>チンギン</t>
    </rPh>
    <rPh sb="3" eb="5">
      <t>カイゼン</t>
    </rPh>
    <rPh sb="6" eb="7">
      <t>カン</t>
    </rPh>
    <rPh sb="9" eb="11">
      <t>キテイ</t>
    </rPh>
    <rPh sb="11" eb="13">
      <t>ナイヨウ</t>
    </rPh>
    <rPh sb="37" eb="38">
      <t>ヌ</t>
    </rPh>
    <rPh sb="39" eb="40">
      <t>ダ</t>
    </rPh>
    <rPh sb="41" eb="42">
      <t>トウ</t>
    </rPh>
    <phoneticPr fontId="5"/>
  </si>
  <si>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5"/>
  </si>
  <si>
    <t>予定</t>
    <rPh sb="0" eb="2">
      <t>ヨテイ</t>
    </rPh>
    <phoneticPr fontId="5"/>
  </si>
  <si>
    <t>（上記取組の開始時期）</t>
    <rPh sb="1" eb="3">
      <t>ジョウキ</t>
    </rPh>
    <rPh sb="3" eb="5">
      <t>トリクミ</t>
    </rPh>
    <rPh sb="6" eb="8">
      <t>カイシ</t>
    </rPh>
    <rPh sb="8" eb="10">
      <t>ジキ</t>
    </rPh>
    <phoneticPr fontId="5"/>
  </si>
  <si>
    <t>令和</t>
  </si>
  <si>
    <t>月</t>
    <rPh sb="0" eb="1">
      <t>ガツ</t>
    </rPh>
    <phoneticPr fontId="5"/>
  </si>
  <si>
    <t>実施済</t>
    <rPh sb="0" eb="2">
      <t>ジッシ</t>
    </rPh>
    <rPh sb="2" eb="3">
      <t>ズ</t>
    </rPh>
    <phoneticPr fontId="5"/>
  </si>
  <si>
    <t>様式２</t>
    <rPh sb="0" eb="2">
      <t>ヨウシキ</t>
    </rPh>
    <phoneticPr fontId="5"/>
  </si>
  <si>
    <t>様式1</t>
    <phoneticPr fontId="5"/>
  </si>
  <si>
    <t>みよし市</t>
    <rPh sb="3" eb="4">
      <t>シ</t>
    </rPh>
    <phoneticPr fontId="5"/>
  </si>
  <si>
    <t>移動支援</t>
    <rPh sb="0" eb="4">
      <t>イドウシエン</t>
    </rPh>
    <phoneticPr fontId="5"/>
  </si>
  <si>
    <t>令和</t>
    <phoneticPr fontId="5"/>
  </si>
  <si>
    <t>年度の加算額</t>
  </si>
  <si>
    <t>うち、令和</t>
    <rPh sb="3" eb="5">
      <t>レイワ</t>
    </rPh>
    <phoneticPr fontId="5"/>
  </si>
  <si>
    <t>年度と比較して令和</t>
    <rPh sb="0" eb="2">
      <t>ネンド</t>
    </rPh>
    <rPh sb="3" eb="5">
      <t>ヒカク</t>
    </rPh>
    <rPh sb="7" eb="9">
      <t>レイワ</t>
    </rPh>
    <phoneticPr fontId="5"/>
  </si>
  <si>
    <t>うち、令和</t>
    <phoneticPr fontId="5"/>
  </si>
  <si>
    <t>年度に賃金改善が必要な額（a - c）</t>
    <phoneticPr fontId="5"/>
  </si>
  <si>
    <t>（②の額以上となること）</t>
  </si>
  <si>
    <t>年度の賃金改善額</t>
    <phoneticPr fontId="5"/>
  </si>
  <si>
    <t>また、令和</t>
    <phoneticPr fontId="5"/>
  </si>
  <si>
    <t>年度に繰り越す額（２（１）①ⅰア）がある場合は、全額を令和</t>
    <phoneticPr fontId="5"/>
  </si>
  <si>
    <t>記載内容を証明する資料を適切に保管することを誓約します。</t>
    <phoneticPr fontId="5"/>
  </si>
  <si>
    <t>本実績報告書の記載内容・確認事項の内容に間違いありません。</t>
    <phoneticPr fontId="5"/>
  </si>
  <si>
    <t>て配分します。</t>
    <phoneticPr fontId="5"/>
  </si>
  <si>
    <t>　令和</t>
    <rPh sb="1" eb="3">
      <t>レイワ</t>
    </rPh>
    <phoneticPr fontId="5"/>
  </si>
  <si>
    <t>年度に増加した加算額</t>
    <rPh sb="0" eb="2">
      <t>ネンド</t>
    </rPh>
    <rPh sb="3" eb="5">
      <t>ゾウカ</t>
    </rPh>
    <rPh sb="7" eb="10">
      <t>カサンガク</t>
    </rPh>
    <phoneticPr fontId="5"/>
  </si>
  <si>
    <t>集計表</t>
    <rPh sb="0" eb="3">
      <t>シュウケイヒョウ</t>
    </rPh>
    <phoneticPr fontId="5"/>
  </si>
  <si>
    <t>受給者証番号</t>
    <rPh sb="0" eb="4">
      <t>ジュキュウシャショウ</t>
    </rPh>
    <rPh sb="4" eb="6">
      <t>バンゴウ</t>
    </rPh>
    <phoneticPr fontId="5"/>
  </si>
  <si>
    <t>生年月日</t>
    <rPh sb="0" eb="4">
      <t>セイネンガッピ</t>
    </rPh>
    <phoneticPr fontId="5"/>
  </si>
  <si>
    <t>４月</t>
    <rPh sb="1" eb="2">
      <t>ガツ</t>
    </rPh>
    <phoneticPr fontId="5"/>
  </si>
  <si>
    <t>５月</t>
    <rPh sb="1" eb="2">
      <t>ガツ</t>
    </rPh>
    <phoneticPr fontId="5"/>
  </si>
  <si>
    <t>６月</t>
  </si>
  <si>
    <t>７月</t>
  </si>
  <si>
    <t>８月</t>
  </si>
  <si>
    <t>９月</t>
  </si>
  <si>
    <t>１０月</t>
  </si>
  <si>
    <t>１１月</t>
  </si>
  <si>
    <t>１２月</t>
  </si>
  <si>
    <t>１月</t>
  </si>
  <si>
    <t>２月</t>
  </si>
  <si>
    <t>３月</t>
  </si>
  <si>
    <t>単位数</t>
    <rPh sb="0" eb="3">
      <t>タンイスウ</t>
    </rPh>
    <phoneticPr fontId="5"/>
  </si>
  <si>
    <t>合計</t>
    <rPh sb="0" eb="2">
      <t>ゴウケイ</t>
    </rPh>
    <phoneticPr fontId="5"/>
  </si>
  <si>
    <t>加算の総額［円］</t>
    <rPh sb="3" eb="5">
      <t>ソウガク</t>
    </rPh>
    <phoneticPr fontId="5"/>
  </si>
  <si>
    <t>令和</t>
    <rPh sb="0" eb="2">
      <t>レイワ</t>
    </rPh>
    <phoneticPr fontId="5"/>
  </si>
  <si>
    <t>年度</t>
    <rPh sb="0" eb="2">
      <t>ネンド</t>
    </rPh>
    <phoneticPr fontId="5"/>
  </si>
  <si>
    <t>（令和</t>
    <rPh sb="1" eb="3">
      <t>レイワ</t>
    </rPh>
    <phoneticPr fontId="5"/>
  </si>
  <si>
    <t>年度の賃金改善に充てるた</t>
    <phoneticPr fontId="5"/>
  </si>
  <si>
    <t>めに繰り越す部分の額</t>
    <phoneticPr fontId="5"/>
  </si>
  <si>
    <t>年度</t>
    <rPh sb="0" eb="1">
      <t>ネン</t>
    </rPh>
    <rPh sb="1" eb="2">
      <t>ド</t>
    </rPh>
    <phoneticPr fontId="5"/>
  </si>
  <si>
    <t>に増加した加算額</t>
    <rPh sb="1" eb="3">
      <t>ゾウカ</t>
    </rPh>
    <rPh sb="2" eb="3">
      <t>カ</t>
    </rPh>
    <rPh sb="5" eb="7">
      <t>カサン</t>
    </rPh>
    <rPh sb="7" eb="8">
      <t>ガク</t>
    </rPh>
    <phoneticPr fontId="5"/>
  </si>
  <si>
    <t>サービス名</t>
  </si>
  <si>
    <t>に増加した</t>
    <rPh sb="1" eb="3">
      <t>ゾウカ</t>
    </rPh>
    <phoneticPr fontId="5"/>
  </si>
  <si>
    <t>加算額</t>
    <rPh sb="2" eb="3">
      <t>ガク</t>
    </rPh>
    <phoneticPr fontId="5"/>
  </si>
  <si>
    <t>の加算率</t>
    <phoneticPr fontId="5"/>
  </si>
  <si>
    <t>との比較</t>
    <phoneticPr fontId="5"/>
  </si>
  <si>
    <t>地域生活支援事業
事業所番号</t>
    <phoneticPr fontId="5"/>
  </si>
  <si>
    <t>指定権者</t>
    <phoneticPr fontId="5"/>
  </si>
  <si>
    <t>事業所の所在地</t>
    <phoneticPr fontId="5"/>
  </si>
  <si>
    <t>事業所名</t>
  </si>
  <si>
    <t>加算の総額［円］</t>
  </si>
  <si>
    <t>年度の更なる賃金改善に</t>
    <phoneticPr fontId="5"/>
  </si>
  <si>
    <t>充て、万一期間中に事業所が休廃止した場合には、一時金等により福祉・介護職員その他の職員の賃金とし</t>
    <phoneticPr fontId="5"/>
  </si>
  <si>
    <t>加算数</t>
    <rPh sb="0" eb="2">
      <t>カサン</t>
    </rPh>
    <rPh sb="2" eb="3">
      <t>スウ</t>
    </rPh>
    <phoneticPr fontId="5"/>
  </si>
  <si>
    <t>加算の単位数合計</t>
    <rPh sb="3" eb="6">
      <t>タンイスウ</t>
    </rPh>
    <rPh sb="6" eb="8">
      <t>ゴウケイ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</si>
</sst>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_ ;[Red]\-#,##0\ "/>
    <numFmt numFmtId="179" formatCode="0.0%"/>
    <numFmt numFmtId="180" formatCode="#,##0_);[Red]\(#,##0\)"/>
    <numFmt numFmtId="181" formatCode="0_);[Red]\(0\)"/>
    <numFmt numFmtId="182" formatCode="#,##0_);\(#,##0\)"/>
  </numFmts>
  <fonts count="7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sz val="12"/>
      <color theme="1"/>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8"/>
      <name val="ＭＳ Ｐゴシック"/>
      <family val="3"/>
      <charset val="128"/>
    </font>
    <font>
      <sz val="9"/>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9"/>
      <name val="ＭＳ 明朝"/>
      <family val="1"/>
      <charset val="128"/>
    </font>
    <font>
      <sz val="10"/>
      <name val="ＭＳ 明朝"/>
      <family val="1"/>
      <charset val="128"/>
    </font>
    <font>
      <sz val="14"/>
      <color theme="1"/>
      <name val="ＭＳ Ｐゴシック"/>
      <family val="3"/>
      <charset val="128"/>
    </font>
    <font>
      <sz val="11"/>
      <color rgb="FFFF0000"/>
      <name val="ＭＳ Ｐゴシック"/>
      <family val="3"/>
      <charset val="128"/>
    </font>
    <font>
      <sz val="11"/>
      <color rgb="FFFA7D00"/>
      <name val="ＭＳ Ｐゴシック"/>
      <family val="2"/>
      <charset val="128"/>
      <scheme val="minor"/>
    </font>
    <font>
      <i/>
      <sz val="11"/>
      <color rgb="FF7F7F7F"/>
      <name val="ＭＳ Ｐゴシック"/>
      <family val="2"/>
      <charset val="128"/>
      <scheme val="minor"/>
    </font>
    <font>
      <sz val="6"/>
      <name val="ＭＳ Ｐゴシック"/>
      <family val="3"/>
      <charset val="128"/>
      <scheme val="minor"/>
    </font>
    <font>
      <sz val="8"/>
      <name val="ＭＳ Ｐゴシック"/>
      <family val="3"/>
      <charset val="128"/>
      <scheme val="minor"/>
    </font>
    <font>
      <sz val="9"/>
      <name val="ＭＳ ゴシック"/>
      <family val="3"/>
      <charset val="128"/>
    </font>
    <font>
      <sz val="6"/>
      <name val="ＭＳ Ｐゴシック"/>
      <family val="2"/>
      <charset val="128"/>
      <scheme val="minor"/>
    </font>
    <font>
      <sz val="9"/>
      <color rgb="FF000000"/>
      <name val="Meiryo UI"/>
      <family val="3"/>
      <charset val="128"/>
    </font>
    <font>
      <sz val="9"/>
      <color rgb="FFFF0000"/>
      <name val="ＭＳ Ｐゴシック"/>
      <family val="3"/>
      <charset val="128"/>
    </font>
    <font>
      <sz val="11"/>
      <color theme="0"/>
      <name val="ＭＳ Ｐゴシック"/>
      <family val="3"/>
      <charset val="128"/>
    </font>
    <font>
      <sz val="10"/>
      <color rgb="FFFFF2CC"/>
      <name val="ＭＳ Ｐゴシック"/>
      <family val="3"/>
      <charset val="128"/>
    </font>
    <font>
      <b/>
      <sz val="11"/>
      <color rgb="FFFF0000"/>
      <name val="ＭＳ Ｐゴシック"/>
      <family val="3"/>
      <charset val="128"/>
    </font>
    <font>
      <sz val="7"/>
      <color theme="1"/>
      <name val="ＭＳ Ｐゴシック"/>
      <family val="3"/>
      <charset val="128"/>
    </font>
    <font>
      <sz val="11"/>
      <color theme="1" tint="0.249977111117893"/>
      <name val="ＭＳ Ｐゴシック"/>
      <family val="3"/>
      <charset val="128"/>
    </font>
    <font>
      <sz val="10"/>
      <color theme="1" tint="0.249977111117893"/>
      <name val="ＭＳ Ｐゴシック"/>
      <family val="3"/>
      <charset val="128"/>
    </font>
    <font>
      <u/>
      <sz val="8"/>
      <color theme="1"/>
      <name val="ＭＳ Ｐゴシック"/>
      <family val="3"/>
      <charset val="128"/>
    </font>
    <font>
      <b/>
      <sz val="10"/>
      <color theme="1"/>
      <name val="ＭＳ Ｐゴシック"/>
      <family val="3"/>
      <charset val="128"/>
    </font>
    <font>
      <b/>
      <sz val="10"/>
      <color rgb="FFFF0000"/>
      <name val="ＭＳ Ｐゴシック"/>
      <family val="3"/>
      <charset val="128"/>
    </font>
    <font>
      <sz val="12"/>
      <name val="ＭＳ Ｐゴシック"/>
      <family val="3"/>
      <charset val="128"/>
    </font>
    <font>
      <sz val="12"/>
      <color rgb="FFFF0000"/>
      <name val="ＭＳ Ｐゴシック"/>
      <family val="3"/>
      <charset val="128"/>
    </font>
  </fonts>
  <fills count="2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2CC"/>
        <bgColor indexed="64"/>
      </patternFill>
    </fill>
    <fill>
      <patternFill patternType="solid">
        <fgColor theme="0" tint="-0.34998626667073579"/>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hair">
        <color indexed="64"/>
      </right>
      <top/>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38" fontId="6" fillId="0" borderId="0" applyFont="0" applyFill="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28" fillId="15"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22" borderId="0" applyNumberFormat="0" applyBorder="0" applyAlignment="0" applyProtection="0">
      <alignment vertical="center"/>
    </xf>
    <xf numFmtId="0" fontId="29" fillId="0" borderId="0" applyNumberFormat="0" applyFill="0" applyBorder="0" applyAlignment="0" applyProtection="0">
      <alignment vertical="center"/>
    </xf>
    <xf numFmtId="0" fontId="30" fillId="23" borderId="66" applyNumberFormat="0" applyAlignment="0" applyProtection="0">
      <alignment vertical="center"/>
    </xf>
    <xf numFmtId="0" fontId="31" fillId="24" borderId="0" applyNumberFormat="0" applyBorder="0" applyAlignment="0" applyProtection="0">
      <alignment vertical="center"/>
    </xf>
    <xf numFmtId="0" fontId="12" fillId="25" borderId="67" applyNumberFormat="0" applyFont="0" applyAlignment="0" applyProtection="0">
      <alignment vertical="center"/>
    </xf>
    <xf numFmtId="0" fontId="32" fillId="0" borderId="68" applyNumberFormat="0" applyFill="0" applyAlignment="0" applyProtection="0">
      <alignment vertical="center"/>
    </xf>
    <xf numFmtId="0" fontId="33" fillId="6" borderId="0" applyNumberFormat="0" applyBorder="0" applyAlignment="0" applyProtection="0">
      <alignment vertical="center"/>
    </xf>
    <xf numFmtId="0" fontId="34" fillId="26" borderId="69" applyNumberFormat="0" applyAlignment="0" applyProtection="0">
      <alignment vertical="center"/>
    </xf>
    <xf numFmtId="0" fontId="35" fillId="0" borderId="0" applyNumberFormat="0" applyFill="0" applyBorder="0" applyAlignment="0" applyProtection="0">
      <alignment vertical="center"/>
    </xf>
    <xf numFmtId="0" fontId="36" fillId="0" borderId="70" applyNumberFormat="0" applyFill="0" applyAlignment="0" applyProtection="0">
      <alignment vertical="center"/>
    </xf>
    <xf numFmtId="0" fontId="37" fillId="0" borderId="71" applyNumberFormat="0" applyFill="0" applyAlignment="0" applyProtection="0">
      <alignment vertical="center"/>
    </xf>
    <xf numFmtId="0" fontId="38" fillId="0" borderId="72" applyNumberFormat="0" applyFill="0" applyAlignment="0" applyProtection="0">
      <alignment vertical="center"/>
    </xf>
    <xf numFmtId="0" fontId="38" fillId="0" borderId="0" applyNumberFormat="0" applyFill="0" applyBorder="0" applyAlignment="0" applyProtection="0">
      <alignment vertical="center"/>
    </xf>
    <xf numFmtId="0" fontId="39" fillId="0" borderId="73" applyNumberFormat="0" applyFill="0" applyAlignment="0" applyProtection="0">
      <alignment vertical="center"/>
    </xf>
    <xf numFmtId="0" fontId="40" fillId="26" borderId="74" applyNumberFormat="0" applyAlignment="0" applyProtection="0">
      <alignment vertical="center"/>
    </xf>
    <xf numFmtId="0" fontId="41" fillId="0" borderId="0" applyNumberFormat="0" applyFill="0" applyBorder="0" applyAlignment="0" applyProtection="0">
      <alignment vertical="center"/>
    </xf>
    <xf numFmtId="0" fontId="42" fillId="10" borderId="69" applyNumberFormat="0" applyAlignment="0" applyProtection="0">
      <alignment vertical="center"/>
    </xf>
    <xf numFmtId="0" fontId="23" fillId="0" borderId="0"/>
    <xf numFmtId="0" fontId="43" fillId="7"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6" fillId="0" borderId="0" applyFont="0" applyFill="0" applyBorder="0" applyAlignment="0" applyProtection="0">
      <alignment vertical="center"/>
    </xf>
    <xf numFmtId="0" fontId="6" fillId="0" borderId="0">
      <alignment vertical="center"/>
    </xf>
  </cellStyleXfs>
  <cellXfs count="527">
    <xf numFmtId="0" fontId="0" fillId="0" borderId="0" xfId="0">
      <alignment vertical="center"/>
    </xf>
    <xf numFmtId="0" fontId="45" fillId="0" borderId="0" xfId="0" applyFont="1">
      <alignment vertical="center"/>
    </xf>
    <xf numFmtId="0" fontId="46" fillId="0" borderId="0" xfId="0" applyFont="1">
      <alignment vertical="center"/>
    </xf>
    <xf numFmtId="0" fontId="47" fillId="0" borderId="0" xfId="0" applyFont="1" applyAlignment="1">
      <alignment horizontal="center" vertical="center" wrapText="1"/>
    </xf>
    <xf numFmtId="179" fontId="45" fillId="0" borderId="14" xfId="54" applyNumberFormat="1" applyFont="1" applyBorder="1" applyAlignment="1">
      <alignment vertical="center" wrapText="1"/>
    </xf>
    <xf numFmtId="179" fontId="45" fillId="0" borderId="38" xfId="54" applyNumberFormat="1" applyFont="1" applyBorder="1" applyAlignment="1">
      <alignment vertical="center" wrapText="1"/>
    </xf>
    <xf numFmtId="179" fontId="45" fillId="0" borderId="4" xfId="54" applyNumberFormat="1" applyFont="1" applyBorder="1" applyAlignment="1">
      <alignment vertical="center" wrapText="1"/>
    </xf>
    <xf numFmtId="179" fontId="45" fillId="0" borderId="39" xfId="54" applyNumberFormat="1" applyFont="1" applyBorder="1" applyAlignment="1">
      <alignment vertical="center" wrapText="1"/>
    </xf>
    <xf numFmtId="179" fontId="45" fillId="0" borderId="36" xfId="54" applyNumberFormat="1" applyFont="1" applyBorder="1" applyAlignment="1">
      <alignment vertical="center" wrapText="1"/>
    </xf>
    <xf numFmtId="179" fontId="45" fillId="0" borderId="1" xfId="54" applyNumberFormat="1" applyFont="1" applyBorder="1" applyAlignment="1">
      <alignment vertical="center" wrapText="1"/>
    </xf>
    <xf numFmtId="179" fontId="45" fillId="0" borderId="2" xfId="54" applyNumberFormat="1" applyFont="1" applyBorder="1" applyAlignment="1">
      <alignment vertical="center" wrapText="1"/>
    </xf>
    <xf numFmtId="179" fontId="45" fillId="0" borderId="43" xfId="54" applyNumberFormat="1" applyFont="1" applyBorder="1" applyAlignment="1">
      <alignment vertical="center" wrapText="1"/>
    </xf>
    <xf numFmtId="179" fontId="45" fillId="0" borderId="47" xfId="54" applyNumberFormat="1" applyFont="1" applyBorder="1" applyAlignment="1">
      <alignment vertical="center" wrapText="1"/>
    </xf>
    <xf numFmtId="0" fontId="45" fillId="0" borderId="21" xfId="0" applyFont="1" applyBorder="1">
      <alignment vertical="center"/>
    </xf>
    <xf numFmtId="0" fontId="45" fillId="0" borderId="32" xfId="0" applyFont="1" applyBorder="1">
      <alignment vertical="center"/>
    </xf>
    <xf numFmtId="0" fontId="45" fillId="0" borderId="22" xfId="0" applyFont="1" applyBorder="1">
      <alignment vertical="center"/>
    </xf>
    <xf numFmtId="0" fontId="45" fillId="0" borderId="64" xfId="0" applyFont="1" applyBorder="1">
      <alignment vertical="center"/>
    </xf>
    <xf numFmtId="0" fontId="45" fillId="0" borderId="23" xfId="0" applyFont="1" applyBorder="1">
      <alignment vertical="center"/>
    </xf>
    <xf numFmtId="0" fontId="45" fillId="0" borderId="56" xfId="0" applyFont="1" applyBorder="1">
      <alignment vertical="center"/>
    </xf>
    <xf numFmtId="0" fontId="45" fillId="0" borderId="59" xfId="0" applyFont="1" applyBorder="1">
      <alignment vertical="center"/>
    </xf>
    <xf numFmtId="0" fontId="45" fillId="0" borderId="61" xfId="0" applyFont="1" applyBorder="1">
      <alignment vertical="center"/>
    </xf>
    <xf numFmtId="0" fontId="45" fillId="0" borderId="79" xfId="0" applyFont="1" applyBorder="1">
      <alignment vertical="center"/>
    </xf>
    <xf numFmtId="0" fontId="45" fillId="0" borderId="0" xfId="0" applyFont="1" applyAlignment="1">
      <alignment vertical="center" wrapText="1"/>
    </xf>
    <xf numFmtId="0" fontId="46" fillId="0" borderId="22" xfId="0" applyFont="1" applyBorder="1" applyAlignment="1">
      <alignment horizontal="center" vertical="center"/>
    </xf>
    <xf numFmtId="0" fontId="46" fillId="0" borderId="59" xfId="0" applyFont="1" applyBorder="1" applyAlignment="1">
      <alignment horizontal="center" vertical="center"/>
    </xf>
    <xf numFmtId="0" fontId="48" fillId="0" borderId="0" xfId="0" applyFont="1">
      <alignment vertical="center"/>
    </xf>
    <xf numFmtId="179" fontId="49" fillId="2" borderId="40" xfId="55" quotePrefix="1" applyNumberFormat="1" applyFont="1" applyFill="1" applyBorder="1">
      <alignment vertical="center"/>
    </xf>
    <xf numFmtId="0" fontId="48" fillId="0" borderId="42" xfId="55" applyFont="1" applyBorder="1" applyAlignment="1">
      <alignment horizontal="center" vertical="center" wrapText="1"/>
    </xf>
    <xf numFmtId="0" fontId="48" fillId="0" borderId="43" xfId="55" applyFont="1" applyBorder="1" applyAlignment="1">
      <alignment horizontal="center" vertical="center" wrapText="1"/>
    </xf>
    <xf numFmtId="0" fontId="48" fillId="0" borderId="41" xfId="55" applyFont="1" applyBorder="1" applyAlignment="1">
      <alignment horizontal="center" vertical="center" wrapText="1"/>
    </xf>
    <xf numFmtId="0" fontId="46" fillId="0" borderId="59" xfId="0" applyFont="1" applyBorder="1">
      <alignment vertical="center"/>
    </xf>
    <xf numFmtId="0" fontId="47" fillId="0" borderId="1" xfId="0" applyFont="1" applyBorder="1" applyAlignment="1">
      <alignment horizontal="center" vertical="center" wrapText="1"/>
    </xf>
    <xf numFmtId="0" fontId="47" fillId="0" borderId="1" xfId="0" applyFont="1" applyBorder="1" applyAlignment="1">
      <alignment horizontal="center" vertical="center"/>
    </xf>
    <xf numFmtId="0" fontId="0" fillId="0" borderId="0" xfId="54" applyNumberFormat="1" applyFont="1">
      <alignment vertical="center"/>
    </xf>
    <xf numFmtId="0" fontId="45" fillId="0" borderId="1" xfId="54" applyNumberFormat="1" applyFont="1" applyFill="1" applyBorder="1" applyAlignment="1">
      <alignment vertical="center" wrapText="1"/>
    </xf>
    <xf numFmtId="179" fontId="45" fillId="0" borderId="1" xfId="54" applyNumberFormat="1" applyFont="1" applyBorder="1" applyAlignment="1">
      <alignment horizontal="right" vertical="center" wrapText="1"/>
    </xf>
    <xf numFmtId="0" fontId="0" fillId="0" borderId="1" xfId="0" applyBorder="1">
      <alignment vertical="center"/>
    </xf>
    <xf numFmtId="179" fontId="0" fillId="0" borderId="1" xfId="0" applyNumberFormat="1" applyBorder="1">
      <alignment vertical="center"/>
    </xf>
    <xf numFmtId="0" fontId="45" fillId="0" borderId="1" xfId="0" applyFont="1" applyBorder="1" applyAlignment="1">
      <alignment horizontal="center" vertical="center" wrapText="1"/>
    </xf>
    <xf numFmtId="0" fontId="0" fillId="2" borderId="0" xfId="0" applyFill="1">
      <alignment vertical="center"/>
    </xf>
    <xf numFmtId="0" fontId="9" fillId="2" borderId="0" xfId="0" applyFont="1" applyFill="1">
      <alignment vertical="center"/>
    </xf>
    <xf numFmtId="0" fontId="15" fillId="2" borderId="0" xfId="0" applyFont="1" applyFill="1" applyAlignment="1">
      <alignment horizontal="center" vertical="center"/>
    </xf>
    <xf numFmtId="0" fontId="14" fillId="2" borderId="0" xfId="0" applyFont="1" applyFill="1">
      <alignment vertical="center"/>
    </xf>
    <xf numFmtId="0" fontId="17" fillId="2" borderId="0" xfId="0" applyFont="1" applyFill="1">
      <alignment vertical="center"/>
    </xf>
    <xf numFmtId="0" fontId="17" fillId="0" borderId="0" xfId="0" applyFont="1">
      <alignment vertical="center"/>
    </xf>
    <xf numFmtId="0" fontId="16" fillId="2" borderId="5" xfId="0" applyFont="1" applyFill="1" applyBorder="1">
      <alignment vertical="center"/>
    </xf>
    <xf numFmtId="0" fontId="16" fillId="2" borderId="2" xfId="0" applyFont="1" applyFill="1" applyBorder="1">
      <alignment vertical="center"/>
    </xf>
    <xf numFmtId="0" fontId="16" fillId="2" borderId="3" xfId="0" applyFont="1" applyFill="1" applyBorder="1">
      <alignment vertical="center"/>
    </xf>
    <xf numFmtId="0" fontId="17" fillId="2" borderId="3" xfId="0" applyFont="1" applyFill="1" applyBorder="1">
      <alignment vertical="center"/>
    </xf>
    <xf numFmtId="0" fontId="14"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vertical="center" shrinkToFit="1"/>
    </xf>
    <xf numFmtId="0" fontId="9" fillId="2" borderId="0" xfId="0" applyFont="1" applyFill="1" applyAlignment="1">
      <alignment horizontal="left" vertical="center"/>
    </xf>
    <xf numFmtId="0" fontId="21" fillId="2" borderId="0" xfId="0" applyFont="1" applyFill="1">
      <alignment vertical="center"/>
    </xf>
    <xf numFmtId="0" fontId="20" fillId="2" borderId="0" xfId="0" applyFont="1" applyFill="1">
      <alignment vertical="center"/>
    </xf>
    <xf numFmtId="0" fontId="16" fillId="2" borderId="0" xfId="0" applyFont="1" applyFill="1" applyAlignment="1">
      <alignment horizontal="lef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176" fontId="13" fillId="2" borderId="0" xfId="0" applyNumberFormat="1" applyFont="1" applyFill="1" applyAlignment="1">
      <alignment horizontal="right" vertical="center"/>
    </xf>
    <xf numFmtId="0" fontId="13" fillId="2" borderId="0" xfId="0" applyFont="1" applyFill="1" applyAlignment="1">
      <alignment horizontal="right" vertical="center"/>
    </xf>
    <xf numFmtId="0" fontId="22" fillId="2" borderId="0" xfId="0" applyFont="1" applyFill="1" applyAlignment="1">
      <alignment horizontal="right" vertical="center"/>
    </xf>
    <xf numFmtId="0" fontId="18" fillId="2" borderId="0" xfId="0" applyFont="1" applyFill="1">
      <alignment vertical="center"/>
    </xf>
    <xf numFmtId="0" fontId="24" fillId="2" borderId="5" xfId="0" applyFont="1" applyFill="1" applyBorder="1" applyAlignment="1">
      <alignment horizontal="center" vertical="center"/>
    </xf>
    <xf numFmtId="0" fontId="24" fillId="0" borderId="55" xfId="0" applyFont="1" applyBorder="1">
      <alignment vertical="center"/>
    </xf>
    <xf numFmtId="0" fontId="24" fillId="2" borderId="2" xfId="0" applyFont="1" applyFill="1" applyBorder="1" applyAlignment="1">
      <alignment horizontal="center" vertical="center"/>
    </xf>
    <xf numFmtId="0" fontId="51" fillId="2" borderId="0" xfId="0" applyFont="1" applyFill="1">
      <alignment vertical="center"/>
    </xf>
    <xf numFmtId="176" fontId="24" fillId="2" borderId="0" xfId="0" applyNumberFormat="1" applyFont="1" applyFill="1">
      <alignment vertical="center"/>
    </xf>
    <xf numFmtId="0" fontId="20" fillId="2" borderId="0" xfId="0" applyFont="1" applyFill="1" applyAlignment="1">
      <alignment horizontal="left" vertical="center"/>
    </xf>
    <xf numFmtId="0" fontId="20" fillId="2" borderId="0" xfId="0" applyFont="1" applyFill="1" applyAlignment="1">
      <alignment horizontal="center" vertical="center" wrapText="1"/>
    </xf>
    <xf numFmtId="0" fontId="24" fillId="2" borderId="0" xfId="0" applyFont="1" applyFill="1" applyAlignment="1">
      <alignment horizontal="center" vertical="center" wrapText="1"/>
    </xf>
    <xf numFmtId="0" fontId="20" fillId="2" borderId="0" xfId="0" applyFont="1" applyFill="1" applyAlignment="1">
      <alignment horizontal="center" vertical="center" wrapText="1" shrinkToFit="1"/>
    </xf>
    <xf numFmtId="10" fontId="17" fillId="2" borderId="0" xfId="54" applyNumberFormat="1" applyFont="1" applyFill="1" applyBorder="1" applyAlignment="1" applyProtection="1">
      <alignment horizontal="center" vertical="center"/>
    </xf>
    <xf numFmtId="0" fontId="20" fillId="2" borderId="0" xfId="0" applyFont="1" applyFill="1" applyAlignment="1">
      <alignment horizontal="left" vertical="top" wrapText="1" shrinkToFit="1"/>
    </xf>
    <xf numFmtId="0" fontId="0" fillId="2" borderId="0" xfId="0" applyFill="1" applyAlignment="1">
      <alignment horizontal="center" vertical="center"/>
    </xf>
    <xf numFmtId="49" fontId="20" fillId="2" borderId="0" xfId="0" applyNumberFormat="1" applyFont="1" applyFill="1" applyAlignment="1">
      <alignment horizontal="center" vertical="top"/>
    </xf>
    <xf numFmtId="0" fontId="16" fillId="2" borderId="0" xfId="0" applyFont="1" applyFill="1">
      <alignment vertical="center"/>
    </xf>
    <xf numFmtId="0" fontId="20" fillId="2" borderId="0" xfId="0" applyFont="1" applyFill="1" applyAlignment="1">
      <alignment horizontal="center" vertical="center"/>
    </xf>
    <xf numFmtId="49" fontId="9" fillId="2" borderId="18" xfId="0" applyNumberFormat="1" applyFont="1" applyFill="1" applyBorder="1">
      <alignment vertical="center"/>
    </xf>
    <xf numFmtId="0" fontId="9" fillId="2" borderId="19" xfId="0" applyFont="1" applyFill="1" applyBorder="1">
      <alignment vertical="center"/>
    </xf>
    <xf numFmtId="0" fontId="9" fillId="2" borderId="20" xfId="0" applyFont="1" applyFill="1" applyBorder="1">
      <alignment vertical="center"/>
    </xf>
    <xf numFmtId="0" fontId="25" fillId="2" borderId="25" xfId="0" applyFont="1" applyFill="1" applyBorder="1" applyAlignment="1">
      <alignment vertical="center" wrapText="1"/>
    </xf>
    <xf numFmtId="0" fontId="25" fillId="2" borderId="24" xfId="0" applyFont="1" applyFill="1" applyBorder="1" applyAlignment="1">
      <alignment vertical="center" wrapText="1"/>
    </xf>
    <xf numFmtId="0" fontId="26" fillId="2" borderId="0" xfId="0" applyFont="1" applyFill="1">
      <alignment vertical="center"/>
    </xf>
    <xf numFmtId="0" fontId="25" fillId="2" borderId="25" xfId="0" applyFont="1" applyFill="1" applyBorder="1">
      <alignment vertical="center"/>
    </xf>
    <xf numFmtId="0" fontId="25" fillId="2" borderId="24" xfId="0" applyFont="1" applyFill="1" applyBorder="1" applyAlignment="1">
      <alignment vertical="center" shrinkToFit="1"/>
    </xf>
    <xf numFmtId="0" fontId="26" fillId="0" borderId="0" xfId="0" applyFont="1">
      <alignment vertical="center"/>
    </xf>
    <xf numFmtId="0" fontId="27" fillId="2" borderId="24" xfId="0" applyFont="1" applyFill="1" applyBorder="1">
      <alignment vertical="center"/>
    </xf>
    <xf numFmtId="0" fontId="9" fillId="2" borderId="26" xfId="0" applyFont="1" applyFill="1" applyBorder="1">
      <alignment vertical="center"/>
    </xf>
    <xf numFmtId="0" fontId="0" fillId="0" borderId="0" xfId="0" applyAlignment="1">
      <alignment horizontal="center" vertical="center"/>
    </xf>
    <xf numFmtId="0" fontId="44" fillId="2" borderId="0" xfId="0" applyFont="1" applyFill="1">
      <alignment vertical="center"/>
    </xf>
    <xf numFmtId="0" fontId="10" fillId="0" borderId="0" xfId="0" applyFont="1">
      <alignment vertical="center"/>
    </xf>
    <xf numFmtId="0" fontId="13" fillId="2" borderId="0" xfId="0" applyFont="1" applyFill="1" applyAlignment="1">
      <alignment horizontal="center" vertical="center"/>
    </xf>
    <xf numFmtId="0" fontId="13" fillId="2" borderId="0" xfId="0" applyFont="1" applyFill="1">
      <alignment vertical="center"/>
    </xf>
    <xf numFmtId="0" fontId="11" fillId="0" borderId="0" xfId="0" applyFont="1">
      <alignment vertical="center"/>
    </xf>
    <xf numFmtId="0" fontId="50" fillId="2" borderId="0" xfId="0" applyFont="1" applyFill="1">
      <alignment vertical="center"/>
    </xf>
    <xf numFmtId="0" fontId="47" fillId="0" borderId="20" xfId="0" applyFont="1" applyBorder="1" applyAlignment="1">
      <alignment horizontal="center" vertical="center" wrapText="1"/>
    </xf>
    <xf numFmtId="0" fontId="47" fillId="0" borderId="86" xfId="0" applyFont="1" applyBorder="1" applyAlignment="1">
      <alignment horizontal="center" vertical="center" wrapText="1"/>
    </xf>
    <xf numFmtId="0" fontId="47" fillId="0" borderId="80" xfId="0" applyFont="1" applyBorder="1" applyAlignment="1">
      <alignment horizontal="center" vertical="center" wrapText="1"/>
    </xf>
    <xf numFmtId="0" fontId="47" fillId="0" borderId="83" xfId="0" applyFont="1" applyBorder="1" applyAlignment="1">
      <alignment horizontal="center" vertical="center" wrapText="1"/>
    </xf>
    <xf numFmtId="0" fontId="47" fillId="0" borderId="82" xfId="0" applyFont="1" applyBorder="1" applyAlignment="1">
      <alignment horizontal="center" vertical="center" wrapText="1"/>
    </xf>
    <xf numFmtId="0" fontId="47" fillId="0" borderId="18" xfId="0" applyFont="1" applyBorder="1" applyAlignment="1">
      <alignment horizontal="center" vertical="center"/>
    </xf>
    <xf numFmtId="0" fontId="47" fillId="0" borderId="87" xfId="0" applyFont="1" applyBorder="1" applyAlignment="1">
      <alignment horizontal="center" vertical="center" wrapText="1"/>
    </xf>
    <xf numFmtId="0" fontId="47" fillId="0" borderId="86" xfId="54" applyNumberFormat="1" applyFont="1" applyBorder="1" applyAlignment="1">
      <alignment horizontal="center" vertical="center" wrapText="1"/>
    </xf>
    <xf numFmtId="0" fontId="47" fillId="0" borderId="80" xfId="54" applyNumberFormat="1" applyFont="1" applyBorder="1" applyAlignment="1">
      <alignment horizontal="center" vertical="center" wrapText="1"/>
    </xf>
    <xf numFmtId="0" fontId="47" fillId="0" borderId="87" xfId="54" applyNumberFormat="1" applyFont="1" applyBorder="1" applyAlignment="1">
      <alignment horizontal="center" vertical="center" wrapText="1"/>
    </xf>
    <xf numFmtId="0" fontId="56" fillId="0" borderId="51" xfId="0" applyFont="1" applyBorder="1">
      <alignment vertical="center"/>
    </xf>
    <xf numFmtId="179" fontId="45" fillId="0" borderId="36" xfId="54" applyNumberFormat="1" applyFont="1" applyBorder="1" applyAlignment="1">
      <alignment horizontal="right" vertical="center" wrapText="1"/>
    </xf>
    <xf numFmtId="179" fontId="45" fillId="0" borderId="39" xfId="54" applyNumberFormat="1" applyFont="1" applyBorder="1" applyAlignment="1">
      <alignment horizontal="right" vertical="center" wrapText="1"/>
    </xf>
    <xf numFmtId="179" fontId="45" fillId="0" borderId="89" xfId="54" applyNumberFormat="1" applyFont="1" applyBorder="1" applyAlignment="1">
      <alignment vertical="center" wrapText="1"/>
    </xf>
    <xf numFmtId="179" fontId="45" fillId="0" borderId="90" xfId="54" applyNumberFormat="1" applyFont="1" applyBorder="1" applyAlignment="1">
      <alignment vertical="center" wrapText="1"/>
    </xf>
    <xf numFmtId="179" fontId="46" fillId="0" borderId="36" xfId="54" applyNumberFormat="1" applyFont="1" applyBorder="1">
      <alignment vertical="center"/>
    </xf>
    <xf numFmtId="179" fontId="46" fillId="0" borderId="1" xfId="54" applyNumberFormat="1" applyFont="1" applyBorder="1">
      <alignment vertical="center"/>
    </xf>
    <xf numFmtId="179" fontId="46" fillId="0" borderId="4" xfId="54" applyNumberFormat="1" applyFont="1" applyBorder="1">
      <alignment vertical="center"/>
    </xf>
    <xf numFmtId="179" fontId="45" fillId="0" borderId="36" xfId="54" applyNumberFormat="1" applyFont="1" applyBorder="1" applyAlignment="1">
      <alignment horizontal="center" vertical="center" wrapText="1"/>
    </xf>
    <xf numFmtId="179" fontId="45" fillId="0" borderId="1" xfId="54" applyNumberFormat="1" applyFont="1" applyBorder="1" applyAlignment="1">
      <alignment horizontal="center" vertical="center" wrapText="1"/>
    </xf>
    <xf numFmtId="179" fontId="45" fillId="0" borderId="39" xfId="54" applyNumberFormat="1" applyFont="1" applyBorder="1" applyAlignment="1">
      <alignment horizontal="center" vertical="center" wrapText="1"/>
    </xf>
    <xf numFmtId="0" fontId="56" fillId="0" borderId="91" xfId="0" applyFont="1" applyBorder="1">
      <alignment vertical="center"/>
    </xf>
    <xf numFmtId="179" fontId="46" fillId="0" borderId="92" xfId="54" applyNumberFormat="1" applyFont="1" applyBorder="1">
      <alignment vertical="center"/>
    </xf>
    <xf numFmtId="179" fontId="46" fillId="0" borderId="93" xfId="54" applyNumberFormat="1" applyFont="1" applyBorder="1">
      <alignment vertical="center"/>
    </xf>
    <xf numFmtId="179" fontId="45" fillId="0" borderId="94" xfId="54" applyNumberFormat="1" applyFont="1" applyBorder="1" applyAlignment="1">
      <alignment vertical="center" wrapText="1"/>
    </xf>
    <xf numFmtId="179" fontId="46" fillId="0" borderId="95" xfId="54" applyNumberFormat="1" applyFont="1" applyBorder="1">
      <alignment vertical="center"/>
    </xf>
    <xf numFmtId="179" fontId="45" fillId="0" borderId="96" xfId="54" applyNumberFormat="1" applyFont="1" applyBorder="1" applyAlignment="1">
      <alignment vertical="center" wrapText="1"/>
    </xf>
    <xf numFmtId="179" fontId="45" fillId="0" borderId="92" xfId="54" applyNumberFormat="1" applyFont="1" applyBorder="1" applyAlignment="1">
      <alignment horizontal="center" vertical="center" wrapText="1"/>
    </xf>
    <xf numFmtId="179" fontId="45" fillId="0" borderId="93" xfId="54" applyNumberFormat="1" applyFont="1" applyBorder="1" applyAlignment="1">
      <alignment horizontal="center" vertical="center" wrapText="1"/>
    </xf>
    <xf numFmtId="179" fontId="45" fillId="0" borderId="94" xfId="54" applyNumberFormat="1" applyFont="1" applyBorder="1" applyAlignment="1">
      <alignment horizontal="center" vertical="center" wrapText="1"/>
    </xf>
    <xf numFmtId="179" fontId="46" fillId="0" borderId="40" xfId="54" applyNumberFormat="1" applyFont="1" applyBorder="1">
      <alignment vertical="center"/>
    </xf>
    <xf numFmtId="179" fontId="46" fillId="0" borderId="10" xfId="54" applyNumberFormat="1" applyFont="1" applyBorder="1">
      <alignment vertical="center"/>
    </xf>
    <xf numFmtId="179" fontId="46" fillId="0" borderId="15" xfId="54" applyNumberFormat="1" applyFont="1" applyBorder="1">
      <alignment vertical="center"/>
    </xf>
    <xf numFmtId="179" fontId="45" fillId="0" borderId="97" xfId="54" applyNumberFormat="1" applyFont="1" applyBorder="1" applyAlignment="1">
      <alignment vertical="center" wrapText="1"/>
    </xf>
    <xf numFmtId="179" fontId="45" fillId="0" borderId="40" xfId="54" applyNumberFormat="1" applyFont="1" applyBorder="1" applyAlignment="1">
      <alignment horizontal="center" vertical="center" wrapText="1"/>
    </xf>
    <xf numFmtId="179" fontId="45" fillId="0" borderId="10" xfId="54" applyNumberFormat="1" applyFont="1" applyBorder="1" applyAlignment="1">
      <alignment horizontal="center" vertical="center" wrapText="1"/>
    </xf>
    <xf numFmtId="179" fontId="45" fillId="0" borderId="38" xfId="54" applyNumberFormat="1" applyFont="1" applyBorder="1" applyAlignment="1">
      <alignment horizontal="center" vertical="center" wrapText="1"/>
    </xf>
    <xf numFmtId="179" fontId="46" fillId="0" borderId="41" xfId="54" applyNumberFormat="1" applyFont="1" applyBorder="1">
      <alignment vertical="center"/>
    </xf>
    <xf numFmtId="179" fontId="46" fillId="0" borderId="42" xfId="54" applyNumberFormat="1" applyFont="1" applyBorder="1">
      <alignment vertical="center"/>
    </xf>
    <xf numFmtId="179" fontId="46" fillId="0" borderId="54" xfId="54" applyNumberFormat="1" applyFont="1" applyBorder="1">
      <alignment vertical="center"/>
    </xf>
    <xf numFmtId="179" fontId="45" fillId="0" borderId="98" xfId="54" applyNumberFormat="1" applyFont="1" applyBorder="1" applyAlignment="1">
      <alignment vertical="center" wrapText="1"/>
    </xf>
    <xf numFmtId="179" fontId="45" fillId="0" borderId="41" xfId="54" applyNumberFormat="1" applyFont="1" applyBorder="1" applyAlignment="1">
      <alignment horizontal="center" vertical="center" wrapText="1"/>
    </xf>
    <xf numFmtId="179" fontId="45" fillId="0" borderId="42" xfId="54" applyNumberFormat="1" applyFont="1" applyBorder="1" applyAlignment="1">
      <alignment horizontal="center" vertical="center" wrapText="1"/>
    </xf>
    <xf numFmtId="179" fontId="45" fillId="0" borderId="43" xfId="54" applyNumberFormat="1" applyFont="1" applyBorder="1" applyAlignment="1">
      <alignment horizontal="center" vertical="center" wrapText="1"/>
    </xf>
    <xf numFmtId="179" fontId="45" fillId="0" borderId="0" xfId="54" applyNumberFormat="1" applyFont="1" applyBorder="1" applyAlignment="1">
      <alignment vertical="center" wrapText="1"/>
    </xf>
    <xf numFmtId="179" fontId="49" fillId="2" borderId="79" xfId="55" quotePrefix="1" applyNumberFormat="1" applyFont="1" applyFill="1" applyBorder="1">
      <alignment vertical="center"/>
    </xf>
    <xf numFmtId="0" fontId="47" fillId="0" borderId="53" xfId="0" applyFont="1" applyBorder="1">
      <alignment vertical="center"/>
    </xf>
    <xf numFmtId="0" fontId="47" fillId="0" borderId="51" xfId="0" applyFont="1" applyBorder="1">
      <alignment vertical="center"/>
    </xf>
    <xf numFmtId="0" fontId="47" fillId="0" borderId="62" xfId="0" applyFont="1" applyBorder="1">
      <alignment vertical="center"/>
    </xf>
    <xf numFmtId="179" fontId="49" fillId="2" borderId="85" xfId="55" quotePrefix="1" applyNumberFormat="1" applyFont="1" applyFill="1" applyBorder="1">
      <alignment vertical="center"/>
    </xf>
    <xf numFmtId="179" fontId="49" fillId="2" borderId="48" xfId="55" quotePrefix="1" applyNumberFormat="1" applyFont="1" applyFill="1" applyBorder="1">
      <alignment vertical="center"/>
    </xf>
    <xf numFmtId="179" fontId="49" fillId="2" borderId="92" xfId="55" quotePrefix="1" applyNumberFormat="1" applyFont="1" applyFill="1" applyBorder="1">
      <alignment vertical="center"/>
    </xf>
    <xf numFmtId="179" fontId="49" fillId="2" borderId="99" xfId="55" quotePrefix="1" applyNumberFormat="1" applyFont="1" applyFill="1" applyBorder="1">
      <alignment vertical="center"/>
    </xf>
    <xf numFmtId="0" fontId="45" fillId="0" borderId="0" xfId="0" applyFont="1" applyAlignment="1">
      <alignment horizontal="left" vertical="center" wrapText="1"/>
    </xf>
    <xf numFmtId="0" fontId="56" fillId="0" borderId="1" xfId="0" applyFont="1" applyBorder="1" applyAlignment="1">
      <alignment vertical="center" wrapText="1"/>
    </xf>
    <xf numFmtId="0" fontId="47" fillId="0" borderId="1" xfId="0" applyFont="1" applyBorder="1" applyAlignment="1">
      <alignment vertical="center" wrapText="1"/>
    </xf>
    <xf numFmtId="179" fontId="45" fillId="0" borderId="1" xfId="54" applyNumberFormat="1" applyFont="1" applyBorder="1">
      <alignment vertical="center"/>
    </xf>
    <xf numFmtId="179" fontId="45" fillId="0" borderId="0" xfId="54" applyNumberFormat="1" applyFont="1" applyBorder="1" applyAlignment="1">
      <alignment horizontal="right" vertical="center" wrapText="1"/>
    </xf>
    <xf numFmtId="0" fontId="56" fillId="0" borderId="23" xfId="0" applyFont="1" applyBorder="1">
      <alignment vertical="center"/>
    </xf>
    <xf numFmtId="0" fontId="56" fillId="0" borderId="99" xfId="0" applyFont="1" applyBorder="1">
      <alignment vertical="center"/>
    </xf>
    <xf numFmtId="0" fontId="47" fillId="0" borderId="79" xfId="0" applyFont="1" applyBorder="1">
      <alignment vertical="center"/>
    </xf>
    <xf numFmtId="0" fontId="47" fillId="0" borderId="23" xfId="0" applyFont="1" applyBorder="1">
      <alignment vertical="center"/>
    </xf>
    <xf numFmtId="0" fontId="47" fillId="0" borderId="59" xfId="0" applyFont="1" applyBorder="1">
      <alignment vertical="center"/>
    </xf>
    <xf numFmtId="0" fontId="0" fillId="0" borderId="1" xfId="54" applyNumberFormat="1" applyFont="1" applyBorder="1" applyAlignment="1">
      <alignment horizontal="center" vertical="center" wrapText="1"/>
    </xf>
    <xf numFmtId="0" fontId="7" fillId="2" borderId="0" xfId="0" applyFont="1" applyFill="1" applyAlignment="1">
      <alignment horizontal="center" vertical="center"/>
    </xf>
    <xf numFmtId="0" fontId="22" fillId="2" borderId="0" xfId="0" applyFont="1" applyFill="1">
      <alignment vertical="center"/>
    </xf>
    <xf numFmtId="0" fontId="25" fillId="2" borderId="0" xfId="0" applyFont="1" applyFill="1" applyAlignment="1">
      <alignment vertical="center" wrapText="1"/>
    </xf>
    <xf numFmtId="0" fontId="25" fillId="2" borderId="0" xfId="0" applyFont="1" applyFill="1">
      <alignment vertical="center"/>
    </xf>
    <xf numFmtId="0" fontId="25" fillId="2" borderId="0" xfId="0" applyFont="1" applyFill="1" applyAlignment="1">
      <alignment vertical="center" shrinkToFit="1"/>
    </xf>
    <xf numFmtId="0" fontId="27" fillId="2" borderId="0" xfId="0" applyFont="1" applyFill="1">
      <alignment vertical="center"/>
    </xf>
    <xf numFmtId="0" fontId="25" fillId="2" borderId="77" xfId="0" applyFont="1" applyFill="1" applyBorder="1">
      <alignment vertical="center"/>
    </xf>
    <xf numFmtId="0" fontId="9" fillId="2" borderId="77" xfId="0" applyFont="1" applyFill="1" applyBorder="1">
      <alignment vertical="center"/>
    </xf>
    <xf numFmtId="0" fontId="9" fillId="2" borderId="78" xfId="0" applyFont="1" applyFill="1" applyBorder="1">
      <alignment vertical="center"/>
    </xf>
    <xf numFmtId="0" fontId="0" fillId="2" borderId="36" xfId="0" applyFill="1" applyBorder="1">
      <alignment vertical="center"/>
    </xf>
    <xf numFmtId="0" fontId="15" fillId="2" borderId="0" xfId="0" applyFont="1" applyFill="1">
      <alignment vertical="center"/>
    </xf>
    <xf numFmtId="180" fontId="9" fillId="2" borderId="21" xfId="0" applyNumberFormat="1" applyFont="1" applyFill="1" applyBorder="1" applyAlignment="1">
      <alignment horizontal="right" vertical="center" shrinkToFit="1"/>
    </xf>
    <xf numFmtId="0" fontId="16" fillId="2" borderId="11" xfId="0" applyFont="1" applyFill="1" applyBorder="1">
      <alignment vertical="center"/>
    </xf>
    <xf numFmtId="0" fontId="16" fillId="2" borderId="6" xfId="0" applyFont="1" applyFill="1" applyBorder="1">
      <alignment vertical="center"/>
    </xf>
    <xf numFmtId="0" fontId="20" fillId="2" borderId="0" xfId="0" applyFont="1" applyFill="1" applyAlignment="1">
      <alignment horizontal="center" vertical="top"/>
    </xf>
    <xf numFmtId="0" fontId="21" fillId="0" borderId="0" xfId="0" applyFont="1">
      <alignment vertical="center"/>
    </xf>
    <xf numFmtId="0" fontId="9" fillId="0" borderId="0" xfId="0" applyFont="1">
      <alignment vertical="center"/>
    </xf>
    <xf numFmtId="0" fontId="16" fillId="0" borderId="34" xfId="0" applyFont="1" applyBorder="1">
      <alignment vertical="center"/>
    </xf>
    <xf numFmtId="0" fontId="16" fillId="2" borderId="60" xfId="0" applyFont="1" applyFill="1" applyBorder="1">
      <alignment vertical="center"/>
    </xf>
    <xf numFmtId="0" fontId="16" fillId="0" borderId="60" xfId="0" applyFont="1" applyBorder="1">
      <alignment vertical="center"/>
    </xf>
    <xf numFmtId="0" fontId="16" fillId="2" borderId="64" xfId="0" applyFont="1" applyFill="1" applyBorder="1">
      <alignment vertical="center"/>
    </xf>
    <xf numFmtId="0" fontId="24" fillId="0" borderId="0" xfId="0" applyFont="1">
      <alignment vertical="center"/>
    </xf>
    <xf numFmtId="0" fontId="60" fillId="0" borderId="0" xfId="0" applyFont="1">
      <alignment vertical="center"/>
    </xf>
    <xf numFmtId="0" fontId="61" fillId="27" borderId="33" xfId="0" applyFont="1" applyFill="1" applyBorder="1">
      <alignment vertical="center"/>
    </xf>
    <xf numFmtId="0" fontId="61" fillId="27" borderId="34" xfId="0" applyFont="1" applyFill="1" applyBorder="1">
      <alignment vertical="center"/>
    </xf>
    <xf numFmtId="0" fontId="61" fillId="27" borderId="10" xfId="0" applyFont="1" applyFill="1" applyBorder="1">
      <alignment vertical="center"/>
    </xf>
    <xf numFmtId="0" fontId="22" fillId="2" borderId="101" xfId="0" applyFont="1" applyFill="1" applyBorder="1">
      <alignment vertical="center"/>
    </xf>
    <xf numFmtId="0" fontId="20" fillId="2" borderId="6" xfId="0" applyFont="1" applyFill="1" applyBorder="1">
      <alignment vertical="center"/>
    </xf>
    <xf numFmtId="0" fontId="16" fillId="2" borderId="100" xfId="0" applyFont="1" applyFill="1" applyBorder="1">
      <alignment vertical="center"/>
    </xf>
    <xf numFmtId="0" fontId="61" fillId="27" borderId="36" xfId="0" applyFont="1" applyFill="1" applyBorder="1">
      <alignment vertical="center"/>
    </xf>
    <xf numFmtId="0" fontId="61" fillId="27" borderId="1" xfId="0" applyFont="1" applyFill="1" applyBorder="1">
      <alignment vertical="center"/>
    </xf>
    <xf numFmtId="0" fontId="22" fillId="2" borderId="24" xfId="0" applyFont="1" applyFill="1" applyBorder="1">
      <alignment vertical="center"/>
    </xf>
    <xf numFmtId="0" fontId="22" fillId="2" borderId="25" xfId="0" applyFont="1" applyFill="1" applyBorder="1">
      <alignment vertical="center"/>
    </xf>
    <xf numFmtId="0" fontId="20" fillId="2" borderId="25" xfId="0" applyFont="1" applyFill="1" applyBorder="1">
      <alignment vertical="center"/>
    </xf>
    <xf numFmtId="0" fontId="16" fillId="2" borderId="24" xfId="0" applyFont="1" applyFill="1" applyBorder="1">
      <alignment vertical="center"/>
    </xf>
    <xf numFmtId="0" fontId="7" fillId="0" borderId="0" xfId="0" applyFont="1" applyAlignment="1">
      <alignment horizontal="center" vertical="center"/>
    </xf>
    <xf numFmtId="0" fontId="64" fillId="0" borderId="0" xfId="0" applyFont="1">
      <alignment vertical="center"/>
    </xf>
    <xf numFmtId="0" fontId="65" fillId="0" borderId="0" xfId="0" applyFont="1" applyAlignment="1" applyProtection="1">
      <alignment horizontal="center" vertical="center"/>
      <protection locked="0"/>
    </xf>
    <xf numFmtId="0" fontId="22" fillId="2" borderId="0" xfId="0" applyFont="1" applyFill="1" applyAlignment="1">
      <alignment horizontal="center" vertical="center"/>
    </xf>
    <xf numFmtId="0" fontId="22" fillId="0" borderId="26" xfId="0" applyFont="1" applyBorder="1" applyAlignment="1">
      <alignment horizontal="left" vertical="center"/>
    </xf>
    <xf numFmtId="0" fontId="16" fillId="2" borderId="77" xfId="0" applyFont="1" applyFill="1" applyBorder="1" applyAlignment="1">
      <alignment horizontal="center" vertical="center"/>
    </xf>
    <xf numFmtId="0" fontId="22" fillId="2" borderId="77" xfId="0" applyFont="1" applyFill="1" applyBorder="1" applyAlignment="1">
      <alignment horizontal="center" vertical="center"/>
    </xf>
    <xf numFmtId="0" fontId="61" fillId="27" borderId="42" xfId="0" applyFont="1" applyFill="1" applyBorder="1">
      <alignment vertical="center"/>
    </xf>
    <xf numFmtId="0" fontId="22" fillId="2" borderId="77" xfId="0" applyFont="1" applyFill="1" applyBorder="1" applyAlignment="1">
      <alignment horizontal="left" vertical="center"/>
    </xf>
    <xf numFmtId="0" fontId="16" fillId="2" borderId="78" xfId="0" applyFont="1" applyFill="1" applyBorder="1" applyAlignment="1">
      <alignment horizontal="center" vertical="center"/>
    </xf>
    <xf numFmtId="0" fontId="7" fillId="0" borderId="0" xfId="0" applyFont="1" applyAlignment="1">
      <alignment vertical="center" wrapText="1"/>
    </xf>
    <xf numFmtId="0" fontId="7" fillId="0" borderId="0" xfId="0" applyFont="1">
      <alignment vertical="center"/>
    </xf>
    <xf numFmtId="0" fontId="24" fillId="2" borderId="3" xfId="0" applyFont="1" applyFill="1" applyBorder="1">
      <alignment vertical="center"/>
    </xf>
    <xf numFmtId="0" fontId="24" fillId="2" borderId="4" xfId="0" applyFont="1" applyFill="1" applyBorder="1">
      <alignment vertical="center"/>
    </xf>
    <xf numFmtId="0" fontId="24" fillId="2" borderId="6" xfId="0" applyFont="1" applyFill="1" applyBorder="1">
      <alignment vertical="center"/>
    </xf>
    <xf numFmtId="0" fontId="7" fillId="4" borderId="49" xfId="0" applyFont="1" applyFill="1" applyBorder="1" applyAlignment="1">
      <alignment horizontal="center" vertical="center"/>
    </xf>
    <xf numFmtId="0" fontId="59" fillId="2" borderId="3" xfId="0" applyFont="1" applyFill="1" applyBorder="1" applyAlignment="1">
      <alignment horizontal="left" vertical="center"/>
    </xf>
    <xf numFmtId="0" fontId="59" fillId="2" borderId="6" xfId="0" applyFont="1" applyFill="1" applyBorder="1" applyAlignment="1">
      <alignment horizontal="left" vertical="center"/>
    </xf>
    <xf numFmtId="0" fontId="24" fillId="2" borderId="12" xfId="0" applyFont="1" applyFill="1" applyBorder="1">
      <alignment vertical="center"/>
    </xf>
    <xf numFmtId="0" fontId="24" fillId="2" borderId="14" xfId="0" applyFont="1" applyFill="1" applyBorder="1">
      <alignment vertical="center"/>
    </xf>
    <xf numFmtId="49" fontId="9" fillId="2" borderId="25" xfId="0" applyNumberFormat="1" applyFont="1" applyFill="1" applyBorder="1">
      <alignment vertical="center"/>
    </xf>
    <xf numFmtId="0" fontId="0" fillId="2" borderId="0" xfId="0" applyFill="1" applyAlignment="1">
      <alignment vertical="top"/>
    </xf>
    <xf numFmtId="0" fontId="25" fillId="2" borderId="25" xfId="0" applyFont="1" applyFill="1" applyBorder="1" applyAlignment="1">
      <alignment vertical="top" wrapText="1"/>
    </xf>
    <xf numFmtId="0" fontId="25" fillId="2" borderId="24" xfId="0" applyFont="1" applyFill="1" applyBorder="1" applyAlignment="1">
      <alignment vertical="top" wrapText="1"/>
    </xf>
    <xf numFmtId="0" fontId="0" fillId="0" borderId="0" xfId="0" applyAlignment="1">
      <alignment vertical="top"/>
    </xf>
    <xf numFmtId="0" fontId="67" fillId="2" borderId="0" xfId="0" applyFont="1" applyFill="1" applyAlignment="1">
      <alignment horizontal="left" vertical="center"/>
    </xf>
    <xf numFmtId="0" fontId="67" fillId="2" borderId="0" xfId="0" applyFont="1" applyFill="1" applyAlignment="1">
      <alignment horizontal="left" vertical="center" wrapText="1"/>
    </xf>
    <xf numFmtId="0" fontId="67" fillId="2" borderId="0" xfId="0" applyFont="1" applyFill="1">
      <alignment vertical="center"/>
    </xf>
    <xf numFmtId="0" fontId="68" fillId="2" borderId="0" xfId="0" applyFont="1" applyFill="1" applyAlignment="1">
      <alignment horizontal="left" vertical="center"/>
    </xf>
    <xf numFmtId="0" fontId="9" fillId="2" borderId="2" xfId="0" applyFont="1" applyFill="1" applyBorder="1">
      <alignment vertical="center"/>
    </xf>
    <xf numFmtId="0" fontId="9" fillId="2" borderId="3" xfId="0" applyFont="1" applyFill="1"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34" xfId="0" applyBorder="1" applyAlignment="1">
      <alignment horizontal="center"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9" xfId="0" applyBorder="1" applyAlignment="1">
      <alignment horizontal="center" vertical="center" wrapText="1"/>
    </xf>
    <xf numFmtId="0" fontId="0" fillId="0" borderId="42" xfId="0" applyBorder="1" applyAlignment="1">
      <alignment horizontal="center" vertical="center"/>
    </xf>
    <xf numFmtId="0" fontId="0" fillId="27" borderId="1" xfId="0" applyFill="1" applyBorder="1" applyAlignment="1">
      <alignment horizontal="center" vertical="center"/>
    </xf>
    <xf numFmtId="0" fontId="0" fillId="0" borderId="2" xfId="0" applyBorder="1" applyAlignment="1">
      <alignment horizontal="center" vertical="center"/>
    </xf>
    <xf numFmtId="0" fontId="0" fillId="27" borderId="34" xfId="0" applyFill="1" applyBorder="1" applyAlignment="1">
      <alignment horizontal="center" vertical="center"/>
    </xf>
    <xf numFmtId="0" fontId="0" fillId="27" borderId="46" xfId="0" applyFill="1" applyBorder="1" applyAlignment="1">
      <alignment horizontal="center" vertical="center"/>
    </xf>
    <xf numFmtId="0" fontId="0" fillId="27" borderId="2" xfId="0" applyFill="1" applyBorder="1" applyAlignment="1">
      <alignment horizontal="center" vertical="center"/>
    </xf>
    <xf numFmtId="0" fontId="0" fillId="0" borderId="47" xfId="0"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180" fontId="0" fillId="0" borderId="23" xfId="0" applyNumberFormat="1" applyBorder="1" applyAlignment="1">
      <alignment horizontal="center" vertical="center"/>
    </xf>
    <xf numFmtId="176" fontId="0" fillId="0" borderId="23" xfId="0" applyNumberFormat="1" applyBorder="1" applyAlignment="1">
      <alignment horizontal="center" vertical="center"/>
    </xf>
    <xf numFmtId="176" fontId="0" fillId="0" borderId="59" xfId="0" applyNumberFormat="1" applyBorder="1" applyAlignment="1">
      <alignment horizontal="center" vertical="center"/>
    </xf>
    <xf numFmtId="181" fontId="10" fillId="0" borderId="0" xfId="0" applyNumberFormat="1" applyFont="1">
      <alignment vertical="center"/>
    </xf>
    <xf numFmtId="177" fontId="16" fillId="0" borderId="0" xfId="0" applyNumberFormat="1" applyFont="1">
      <alignment vertical="center"/>
    </xf>
    <xf numFmtId="0" fontId="16" fillId="2" borderId="0" xfId="0" applyFont="1" applyFill="1" applyAlignment="1">
      <alignment vertical="center" wrapText="1"/>
    </xf>
    <xf numFmtId="0" fontId="16" fillId="2" borderId="0" xfId="0" applyFont="1" applyFill="1" applyAlignment="1">
      <alignment vertical="center" wrapText="1" shrinkToFit="1"/>
    </xf>
    <xf numFmtId="0" fontId="16" fillId="27" borderId="10" xfId="0" applyFont="1" applyFill="1" applyBorder="1" applyAlignment="1">
      <alignment horizontal="center" vertical="center" wrapText="1"/>
    </xf>
    <xf numFmtId="0" fontId="16" fillId="27"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7" borderId="1" xfId="0" applyFont="1" applyFill="1" applyBorder="1" applyAlignment="1">
      <alignment horizontal="center" vertical="center" wrapText="1" shrinkToFit="1"/>
    </xf>
    <xf numFmtId="0" fontId="16" fillId="2" borderId="1" xfId="0" applyFont="1" applyFill="1" applyBorder="1" applyAlignment="1">
      <alignment horizontal="center" vertical="center" wrapText="1" shrinkToFit="1"/>
    </xf>
    <xf numFmtId="177" fontId="16" fillId="0" borderId="1" xfId="0" applyNumberFormat="1" applyFont="1" applyBorder="1">
      <alignment vertical="center"/>
    </xf>
    <xf numFmtId="0" fontId="16" fillId="2" borderId="1" xfId="0" applyFont="1" applyFill="1" applyBorder="1" applyAlignment="1">
      <alignment vertical="center" wrapText="1"/>
    </xf>
    <xf numFmtId="0" fontId="16" fillId="27" borderId="1" xfId="0" applyFont="1" applyFill="1" applyBorder="1" applyAlignment="1">
      <alignment vertical="center" wrapText="1"/>
    </xf>
    <xf numFmtId="0" fontId="16" fillId="27" borderId="1" xfId="0" applyFont="1" applyFill="1" applyBorder="1" applyAlignment="1">
      <alignment vertical="center" wrapText="1" shrinkToFit="1"/>
    </xf>
    <xf numFmtId="0" fontId="16" fillId="2" borderId="1" xfId="0" applyFont="1" applyFill="1" applyBorder="1" applyAlignment="1">
      <alignment vertical="center" wrapText="1" shrinkToFit="1"/>
    </xf>
    <xf numFmtId="0" fontId="16" fillId="0" borderId="10" xfId="0" quotePrefix="1" applyFont="1" applyBorder="1" applyAlignment="1">
      <alignment horizontal="right" vertical="center"/>
    </xf>
    <xf numFmtId="0" fontId="16" fillId="2" borderId="10" xfId="0" applyFont="1" applyFill="1" applyBorder="1" applyAlignment="1">
      <alignment horizontal="center" vertical="center" wrapText="1"/>
    </xf>
    <xf numFmtId="0" fontId="16" fillId="2" borderId="10" xfId="0" applyFont="1" applyFill="1" applyBorder="1" applyAlignment="1">
      <alignment horizontal="center" vertical="center" wrapText="1" shrinkToFit="1"/>
    </xf>
    <xf numFmtId="0" fontId="16" fillId="27" borderId="10" xfId="0" applyFont="1" applyFill="1" applyBorder="1" applyAlignment="1">
      <alignment horizontal="center" vertical="center" shrinkToFit="1"/>
    </xf>
    <xf numFmtId="0" fontId="24" fillId="28" borderId="6" xfId="0" applyFont="1" applyFill="1" applyBorder="1">
      <alignment vertical="center"/>
    </xf>
    <xf numFmtId="0" fontId="24" fillId="28" borderId="6" xfId="0" applyFont="1" applyFill="1" applyBorder="1" applyAlignment="1">
      <alignment vertical="center" wrapText="1"/>
    </xf>
    <xf numFmtId="0" fontId="59" fillId="28" borderId="6" xfId="0" applyFont="1" applyFill="1" applyBorder="1" applyAlignment="1">
      <alignment horizontal="left" vertical="center" wrapText="1"/>
    </xf>
    <xf numFmtId="0" fontId="59" fillId="28" borderId="6" xfId="0" applyFont="1" applyFill="1" applyBorder="1" applyAlignment="1">
      <alignment horizontal="left" vertical="center"/>
    </xf>
    <xf numFmtId="0" fontId="24" fillId="28" borderId="11" xfId="0" applyFont="1" applyFill="1" applyBorder="1">
      <alignment vertical="center"/>
    </xf>
    <xf numFmtId="0" fontId="69" fillId="28" borderId="18" xfId="0" applyFont="1" applyFill="1" applyBorder="1" applyAlignment="1">
      <alignment horizontal="center" vertical="center"/>
    </xf>
    <xf numFmtId="0" fontId="70" fillId="28" borderId="19" xfId="0" applyFont="1" applyFill="1" applyBorder="1" applyAlignment="1">
      <alignment horizontal="center" vertical="center" wrapText="1"/>
    </xf>
    <xf numFmtId="0" fontId="69" fillId="28" borderId="20" xfId="0" applyFont="1" applyFill="1" applyBorder="1" applyAlignment="1">
      <alignment horizontal="center" vertical="center"/>
    </xf>
    <xf numFmtId="0" fontId="69" fillId="28" borderId="25" xfId="0" applyFont="1" applyFill="1" applyBorder="1">
      <alignment vertical="center"/>
    </xf>
    <xf numFmtId="0" fontId="70" fillId="28" borderId="0" xfId="0" applyFont="1" applyFill="1" applyAlignment="1">
      <alignment horizontal="center" vertical="center" wrapText="1"/>
    </xf>
    <xf numFmtId="0" fontId="69" fillId="28" borderId="24" xfId="0" applyFont="1" applyFill="1" applyBorder="1">
      <alignment vertical="center"/>
    </xf>
    <xf numFmtId="0" fontId="0" fillId="0" borderId="42" xfId="0" applyBorder="1" applyAlignment="1">
      <alignment horizontal="center" vertical="center"/>
    </xf>
    <xf numFmtId="182" fontId="0" fillId="0" borderId="1" xfId="0" applyNumberFormat="1" applyBorder="1" applyAlignment="1">
      <alignment horizontal="center" vertical="center"/>
    </xf>
    <xf numFmtId="176" fontId="0" fillId="0" borderId="21" xfId="0" applyNumberFormat="1" applyBorder="1" applyAlignment="1">
      <alignment horizontal="center" vertical="center"/>
    </xf>
    <xf numFmtId="0" fontId="67" fillId="2" borderId="0" xfId="0" applyFont="1" applyFill="1" applyAlignment="1">
      <alignment horizontal="left" vertical="center"/>
    </xf>
    <xf numFmtId="0" fontId="0" fillId="2" borderId="0" xfId="0" applyFill="1" applyAlignment="1">
      <alignment horizontal="center" vertical="center"/>
    </xf>
    <xf numFmtId="178" fontId="17" fillId="28" borderId="1" xfId="4" applyNumberFormat="1" applyFont="1" applyFill="1" applyBorder="1" applyAlignment="1" applyProtection="1">
      <alignment horizontal="right" vertical="center" shrinkToFit="1"/>
    </xf>
    <xf numFmtId="178" fontId="17" fillId="28" borderId="9" xfId="4" applyNumberFormat="1" applyFont="1" applyFill="1" applyBorder="1" applyAlignment="1" applyProtection="1">
      <alignment horizontal="right" vertical="center" shrinkToFit="1"/>
    </xf>
    <xf numFmtId="0" fontId="24" fillId="28" borderId="7" xfId="0" applyFont="1" applyFill="1" applyBorder="1" applyAlignment="1">
      <alignment horizontal="center" vertical="center"/>
    </xf>
    <xf numFmtId="0" fontId="24" fillId="28" borderId="15" xfId="0" applyFont="1" applyFill="1" applyBorder="1" applyAlignment="1">
      <alignment horizontal="center" vertical="center"/>
    </xf>
    <xf numFmtId="178" fontId="17" fillId="28" borderId="18" xfId="4" applyNumberFormat="1" applyFont="1" applyFill="1" applyBorder="1" applyAlignment="1" applyProtection="1">
      <alignment horizontal="right" vertical="center" shrinkToFit="1"/>
      <protection locked="0"/>
    </xf>
    <xf numFmtId="178" fontId="17" fillId="28" borderId="19" xfId="4" applyNumberFormat="1" applyFont="1" applyFill="1" applyBorder="1" applyAlignment="1" applyProtection="1">
      <alignment horizontal="right" vertical="center" shrinkToFit="1"/>
      <protection locked="0"/>
    </xf>
    <xf numFmtId="178" fontId="17" fillId="28" borderId="20" xfId="4" applyNumberFormat="1" applyFont="1" applyFill="1" applyBorder="1" applyAlignment="1" applyProtection="1">
      <alignment horizontal="right" vertical="center" shrinkToFit="1"/>
      <protection locked="0"/>
    </xf>
    <xf numFmtId="178" fontId="17" fillId="28" borderId="26" xfId="4" applyNumberFormat="1" applyFont="1" applyFill="1" applyBorder="1" applyAlignment="1" applyProtection="1">
      <alignment horizontal="right" vertical="center" shrinkToFit="1"/>
      <protection locked="0"/>
    </xf>
    <xf numFmtId="178" fontId="17" fillId="28" borderId="77" xfId="4" applyNumberFormat="1" applyFont="1" applyFill="1" applyBorder="1" applyAlignment="1" applyProtection="1">
      <alignment horizontal="right" vertical="center" shrinkToFit="1"/>
      <protection locked="0"/>
    </xf>
    <xf numFmtId="178" fontId="17" fillId="28" borderId="27" xfId="4" applyNumberFormat="1" applyFont="1" applyFill="1" applyBorder="1" applyAlignment="1" applyProtection="1">
      <alignment horizontal="right" vertical="center" shrinkToFit="1"/>
      <protection locked="0"/>
    </xf>
    <xf numFmtId="0" fontId="24" fillId="28" borderId="5" xfId="0" applyFont="1" applyFill="1" applyBorder="1" applyAlignment="1">
      <alignment horizontal="center" vertical="center"/>
    </xf>
    <xf numFmtId="0" fontId="24" fillId="28" borderId="12" xfId="0" applyFont="1" applyFill="1" applyBorder="1" applyAlignment="1">
      <alignment horizontal="center" vertical="center"/>
    </xf>
    <xf numFmtId="0" fontId="24" fillId="28" borderId="28" xfId="0" applyFont="1" applyFill="1" applyBorder="1" applyAlignment="1">
      <alignment horizontal="center" vertical="top"/>
    </xf>
    <xf numFmtId="0" fontId="24" fillId="28" borderId="10" xfId="0" applyFont="1" applyFill="1" applyBorder="1" applyAlignment="1">
      <alignment horizontal="center" vertical="top"/>
    </xf>
    <xf numFmtId="0" fontId="24" fillId="28" borderId="14" xfId="0" applyFont="1" applyFill="1" applyBorder="1" applyAlignment="1">
      <alignment horizontal="center" vertical="center"/>
    </xf>
    <xf numFmtId="178" fontId="17" fillId="27" borderId="18" xfId="4" applyNumberFormat="1" applyFont="1" applyFill="1" applyBorder="1" applyAlignment="1" applyProtection="1">
      <alignment horizontal="right" vertical="center" shrinkToFit="1"/>
      <protection locked="0"/>
    </xf>
    <xf numFmtId="178" fontId="17" fillId="27" borderId="19" xfId="4" applyNumberFormat="1" applyFont="1" applyFill="1" applyBorder="1" applyAlignment="1" applyProtection="1">
      <alignment horizontal="right" vertical="center" shrinkToFit="1"/>
      <protection locked="0"/>
    </xf>
    <xf numFmtId="178" fontId="17" fillId="27" borderId="20" xfId="4" applyNumberFormat="1" applyFont="1" applyFill="1" applyBorder="1" applyAlignment="1" applyProtection="1">
      <alignment horizontal="right" vertical="center" shrinkToFit="1"/>
      <protection locked="0"/>
    </xf>
    <xf numFmtId="178" fontId="17" fillId="27" borderId="26" xfId="4" applyNumberFormat="1" applyFont="1" applyFill="1" applyBorder="1" applyAlignment="1" applyProtection="1">
      <alignment horizontal="right" vertical="center" shrinkToFit="1"/>
      <protection locked="0"/>
    </xf>
    <xf numFmtId="178" fontId="17" fillId="27" borderId="77" xfId="4" applyNumberFormat="1" applyFont="1" applyFill="1" applyBorder="1" applyAlignment="1" applyProtection="1">
      <alignment horizontal="right" vertical="center" shrinkToFit="1"/>
      <protection locked="0"/>
    </xf>
    <xf numFmtId="178" fontId="17" fillId="27" borderId="78" xfId="4" applyNumberFormat="1" applyFont="1" applyFill="1" applyBorder="1" applyAlignment="1" applyProtection="1">
      <alignment horizontal="right" vertical="center" shrinkToFit="1"/>
      <protection locked="0"/>
    </xf>
    <xf numFmtId="0" fontId="24" fillId="0" borderId="4" xfId="0" applyFont="1" applyBorder="1" applyAlignment="1">
      <alignment horizontal="center" vertical="center"/>
    </xf>
    <xf numFmtId="0" fontId="7" fillId="4" borderId="5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8" xfId="0" applyFont="1" applyFill="1" applyBorder="1" applyAlignment="1">
      <alignment horizontal="center" vertical="center"/>
    </xf>
    <xf numFmtId="0" fontId="24" fillId="2" borderId="11" xfId="0" applyFont="1" applyFill="1" applyBorder="1" applyAlignment="1">
      <alignment horizontal="left" vertical="center"/>
    </xf>
    <xf numFmtId="0" fontId="24" fillId="2" borderId="5" xfId="0" applyFont="1" applyFill="1" applyBorder="1" applyAlignment="1">
      <alignment horizontal="center" vertical="center"/>
    </xf>
    <xf numFmtId="0" fontId="24" fillId="2" borderId="14" xfId="0" applyFont="1" applyFill="1" applyBorder="1" applyAlignment="1">
      <alignment horizontal="center" vertical="center"/>
    </xf>
    <xf numFmtId="0" fontId="65" fillId="0" borderId="0" xfId="0" applyFont="1" applyAlignment="1">
      <alignment horizontal="center" vertical="center"/>
    </xf>
    <xf numFmtId="0" fontId="22" fillId="0" borderId="5" xfId="0" applyFont="1" applyBorder="1" applyAlignment="1">
      <alignment vertical="center" wrapText="1"/>
    </xf>
    <xf numFmtId="0" fontId="22" fillId="0" borderId="6" xfId="0" applyFont="1" applyBorder="1" applyAlignment="1">
      <alignment vertical="center" wrapText="1"/>
    </xf>
    <xf numFmtId="0" fontId="22" fillId="0" borderId="12" xfId="0" applyFont="1" applyBorder="1" applyAlignment="1">
      <alignment vertical="center" wrapText="1"/>
    </xf>
    <xf numFmtId="0" fontId="22" fillId="0" borderId="0" xfId="0" applyFont="1" applyAlignment="1">
      <alignment vertical="center" wrapText="1"/>
    </xf>
    <xf numFmtId="0" fontId="22" fillId="0" borderId="14" xfId="0" applyFont="1" applyBorder="1" applyAlignment="1">
      <alignment vertical="center" wrapText="1"/>
    </xf>
    <xf numFmtId="0" fontId="22" fillId="0" borderId="11" xfId="0" applyFont="1" applyBorder="1" applyAlignment="1">
      <alignment vertical="center" wrapText="1"/>
    </xf>
    <xf numFmtId="0" fontId="24" fillId="27" borderId="0" xfId="0" applyFont="1" applyFill="1" applyAlignment="1" applyProtection="1">
      <alignment horizontal="center" vertical="center" shrinkToFit="1"/>
      <protection locked="0"/>
    </xf>
    <xf numFmtId="0" fontId="7" fillId="0" borderId="18" xfId="0" applyFont="1" applyBorder="1" applyAlignment="1">
      <alignment horizontal="left" vertical="center" wrapText="1"/>
    </xf>
    <xf numFmtId="0" fontId="62" fillId="0" borderId="19" xfId="0" applyFont="1" applyBorder="1" applyAlignment="1">
      <alignment horizontal="left" vertical="center" wrapText="1"/>
    </xf>
    <xf numFmtId="0" fontId="62" fillId="0" borderId="20" xfId="0" applyFont="1" applyBorder="1" applyAlignment="1">
      <alignment horizontal="left" vertical="center" wrapText="1"/>
    </xf>
    <xf numFmtId="0" fontId="62" fillId="0" borderId="25" xfId="0" applyFont="1" applyBorder="1" applyAlignment="1">
      <alignment horizontal="left" vertical="center" wrapText="1"/>
    </xf>
    <xf numFmtId="0" fontId="62" fillId="0" borderId="0" xfId="0" applyFont="1" applyAlignment="1">
      <alignment horizontal="left" vertical="center" wrapText="1"/>
    </xf>
    <xf numFmtId="0" fontId="62" fillId="0" borderId="77" xfId="0" applyFont="1" applyBorder="1" applyAlignment="1">
      <alignment horizontal="left" vertical="center" wrapText="1"/>
    </xf>
    <xf numFmtId="0" fontId="62" fillId="0" borderId="78" xfId="0" applyFont="1" applyBorder="1" applyAlignment="1">
      <alignment horizontal="left" vertical="center" wrapText="1"/>
    </xf>
    <xf numFmtId="0" fontId="20" fillId="27" borderId="101" xfId="0" applyFont="1" applyFill="1" applyBorder="1" applyAlignment="1" applyProtection="1">
      <alignment horizontal="left" vertical="top" wrapText="1"/>
      <protection locked="0"/>
    </xf>
    <xf numFmtId="0" fontId="20" fillId="27" borderId="6" xfId="0" applyFont="1" applyFill="1" applyBorder="1" applyAlignment="1" applyProtection="1">
      <alignment horizontal="left" vertical="top" wrapText="1"/>
      <protection locked="0"/>
    </xf>
    <xf numFmtId="0" fontId="20" fillId="27" borderId="100" xfId="0" applyFont="1" applyFill="1" applyBorder="1" applyAlignment="1" applyProtection="1">
      <alignment horizontal="left" vertical="top" wrapText="1"/>
      <protection locked="0"/>
    </xf>
    <xf numFmtId="0" fontId="20" fillId="27" borderId="25" xfId="0" applyFont="1" applyFill="1" applyBorder="1" applyAlignment="1" applyProtection="1">
      <alignment horizontal="left" vertical="top" wrapText="1"/>
      <protection locked="0"/>
    </xf>
    <xf numFmtId="0" fontId="20" fillId="27" borderId="0" xfId="0" applyFont="1" applyFill="1" applyAlignment="1" applyProtection="1">
      <alignment horizontal="left" vertical="top" wrapText="1"/>
      <protection locked="0"/>
    </xf>
    <xf numFmtId="0" fontId="20" fillId="27" borderId="24" xfId="0" applyFont="1" applyFill="1" applyBorder="1" applyAlignment="1" applyProtection="1">
      <alignment horizontal="left" vertical="top" wrapText="1"/>
      <protection locked="0"/>
    </xf>
    <xf numFmtId="0" fontId="20" fillId="27" borderId="53" xfId="0" applyFont="1" applyFill="1" applyBorder="1" applyAlignment="1" applyProtection="1">
      <alignment horizontal="left" vertical="top" wrapText="1"/>
      <protection locked="0"/>
    </xf>
    <xf numFmtId="0" fontId="20" fillId="27" borderId="11" xfId="0" applyFont="1" applyFill="1" applyBorder="1" applyAlignment="1" applyProtection="1">
      <alignment horizontal="left" vertical="top" wrapText="1"/>
      <protection locked="0"/>
    </xf>
    <xf numFmtId="0" fontId="20" fillId="27" borderId="102" xfId="0" applyFont="1" applyFill="1" applyBorder="1" applyAlignment="1" applyProtection="1">
      <alignment horizontal="left" vertical="top" wrapText="1"/>
      <protection locked="0"/>
    </xf>
    <xf numFmtId="0" fontId="22" fillId="27" borderId="42" xfId="0" applyFont="1" applyFill="1" applyBorder="1" applyAlignment="1" applyProtection="1">
      <alignment horizontal="center" vertical="center"/>
      <protection locked="0"/>
    </xf>
    <xf numFmtId="0" fontId="7" fillId="0" borderId="16" xfId="0" applyFont="1" applyBorder="1" applyAlignment="1">
      <alignment horizontal="left" vertical="center" wrapText="1"/>
    </xf>
    <xf numFmtId="0" fontId="7" fillId="0" borderId="17" xfId="0" applyFont="1" applyBorder="1" applyAlignment="1">
      <alignment horizontal="left" vertical="center"/>
    </xf>
    <xf numFmtId="0" fontId="7" fillId="0" borderId="32"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100" xfId="0" applyFont="1" applyBorder="1" applyAlignment="1">
      <alignment horizontal="left" vertical="center"/>
    </xf>
    <xf numFmtId="0" fontId="16" fillId="0" borderId="63" xfId="0" applyFont="1" applyBorder="1" applyAlignment="1">
      <alignment horizontal="center" vertical="center"/>
    </xf>
    <xf numFmtId="0" fontId="16" fillId="0" borderId="50" xfId="0" applyFont="1" applyBorder="1" applyAlignment="1">
      <alignment horizontal="center" vertical="center"/>
    </xf>
    <xf numFmtId="0" fontId="16" fillId="27" borderId="60" xfId="0" applyFont="1" applyFill="1" applyBorder="1" applyAlignment="1" applyProtection="1">
      <alignment horizontal="center" vertical="center"/>
      <protection locked="0"/>
    </xf>
    <xf numFmtId="0" fontId="16" fillId="27" borderId="46" xfId="0" applyFont="1" applyFill="1" applyBorder="1" applyAlignment="1" applyProtection="1">
      <alignment horizontal="center" vertical="center"/>
      <protection locked="0"/>
    </xf>
    <xf numFmtId="0" fontId="16" fillId="27" borderId="50" xfId="0" applyFont="1" applyFill="1" applyBorder="1" applyAlignment="1" applyProtection="1">
      <alignment horizontal="center" vertical="center"/>
      <protection locked="0"/>
    </xf>
    <xf numFmtId="0" fontId="16" fillId="2" borderId="60" xfId="0" applyFont="1" applyFill="1" applyBorder="1" applyAlignment="1">
      <alignment horizontal="center" vertical="center"/>
    </xf>
    <xf numFmtId="0" fontId="16" fillId="2" borderId="50" xfId="0" applyFont="1" applyFill="1" applyBorder="1" applyAlignment="1">
      <alignment horizontal="center" vertical="center"/>
    </xf>
    <xf numFmtId="0" fontId="19" fillId="2" borderId="0" xfId="0" applyFont="1" applyFill="1" applyAlignment="1">
      <alignment horizontal="center" vertical="center" shrinkToFit="1"/>
    </xf>
    <xf numFmtId="0" fontId="25" fillId="27" borderId="0" xfId="0" applyFont="1" applyFill="1" applyAlignment="1" applyProtection="1">
      <alignment vertical="center" shrinkToFit="1"/>
      <protection locked="0"/>
    </xf>
    <xf numFmtId="0" fontId="25" fillId="27" borderId="0" xfId="0" applyFont="1" applyFill="1" applyAlignment="1" applyProtection="1">
      <alignment horizontal="center" vertical="center"/>
      <protection locked="0"/>
    </xf>
    <xf numFmtId="0" fontId="9" fillId="27" borderId="0" xfId="0" applyFont="1" applyFill="1" applyAlignment="1" applyProtection="1">
      <alignment horizontal="center" vertical="center"/>
      <protection locked="0"/>
    </xf>
    <xf numFmtId="0" fontId="25" fillId="2" borderId="0" xfId="0" applyFont="1" applyFill="1" applyAlignment="1">
      <alignment horizontal="center" vertical="center"/>
    </xf>
    <xf numFmtId="0" fontId="25" fillId="2" borderId="0" xfId="0" applyFont="1" applyFill="1" applyAlignment="1">
      <alignment horizontal="center" vertical="center" wrapText="1"/>
    </xf>
    <xf numFmtId="0" fontId="19" fillId="2" borderId="0" xfId="0" applyFont="1" applyFill="1" applyAlignment="1">
      <alignment horizontal="center" vertical="center"/>
    </xf>
    <xf numFmtId="0" fontId="25" fillId="2" borderId="0" xfId="0" applyFont="1" applyFill="1" applyAlignment="1">
      <alignment horizontal="left" vertical="center" shrinkToFit="1"/>
    </xf>
    <xf numFmtId="0" fontId="9" fillId="2" borderId="1" xfId="0" applyFont="1" applyFill="1" applyBorder="1" applyAlignment="1">
      <alignment horizontal="center" vertical="center"/>
    </xf>
    <xf numFmtId="0" fontId="16" fillId="2" borderId="14" xfId="0" applyFont="1" applyFill="1" applyBorder="1">
      <alignment vertical="center"/>
    </xf>
    <xf numFmtId="0" fontId="16" fillId="2" borderId="11" xfId="0" applyFont="1" applyFill="1" applyBorder="1">
      <alignment vertical="center"/>
    </xf>
    <xf numFmtId="0" fontId="16" fillId="2" borderId="15" xfId="0" applyFont="1" applyFill="1" applyBorder="1">
      <alignment vertical="center"/>
    </xf>
    <xf numFmtId="0" fontId="16" fillId="2" borderId="5"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0" xfId="0" applyFont="1" applyFill="1" applyAlignment="1">
      <alignment horizontal="center" vertical="center" wrapText="1"/>
    </xf>
    <xf numFmtId="0" fontId="16" fillId="2" borderId="14"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4"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6" xfId="0" applyFont="1" applyFill="1" applyBorder="1">
      <alignment vertical="center"/>
    </xf>
    <xf numFmtId="0" fontId="16" fillId="2" borderId="5"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29" xfId="0" applyFont="1" applyFill="1" applyBorder="1">
      <alignment vertical="center"/>
    </xf>
    <xf numFmtId="0" fontId="16" fillId="2" borderId="30" xfId="0" applyFont="1" applyFill="1" applyBorder="1">
      <alignment vertical="center"/>
    </xf>
    <xf numFmtId="0" fontId="16" fillId="2" borderId="44" xfId="0" applyFont="1" applyFill="1" applyBorder="1">
      <alignment vertical="center"/>
    </xf>
    <xf numFmtId="0" fontId="16" fillId="2" borderId="31" xfId="0" applyFont="1" applyFill="1" applyBorder="1" applyAlignment="1">
      <alignment vertical="center" wrapText="1"/>
    </xf>
    <xf numFmtId="0" fontId="16" fillId="2" borderId="8" xfId="0" applyFont="1" applyFill="1" applyBorder="1" applyAlignment="1">
      <alignment vertical="center" wrapText="1"/>
    </xf>
    <xf numFmtId="0" fontId="16" fillId="2" borderId="45" xfId="0" applyFont="1" applyFill="1" applyBorder="1" applyAlignment="1">
      <alignment vertical="center" wrapText="1"/>
    </xf>
    <xf numFmtId="0" fontId="16" fillId="2" borderId="12" xfId="0" applyFont="1" applyFill="1" applyBorder="1">
      <alignment vertical="center"/>
    </xf>
    <xf numFmtId="0" fontId="16" fillId="2" borderId="0" xfId="0" applyFont="1" applyFill="1">
      <alignment vertical="center"/>
    </xf>
    <xf numFmtId="0" fontId="16" fillId="2" borderId="13" xfId="0" applyFont="1" applyFill="1" applyBorder="1">
      <alignment vertical="center"/>
    </xf>
    <xf numFmtId="0" fontId="15" fillId="27" borderId="16" xfId="0" applyFont="1" applyFill="1" applyBorder="1" applyAlignment="1">
      <alignment horizontal="center" vertical="center"/>
    </xf>
    <xf numFmtId="0" fontId="15" fillId="27" borderId="32" xfId="0" applyFont="1" applyFill="1" applyBorder="1" applyAlignment="1">
      <alignment horizontal="center" vertical="center"/>
    </xf>
    <xf numFmtId="0" fontId="15" fillId="2" borderId="0" xfId="0" applyFont="1" applyFill="1" applyAlignment="1">
      <alignment horizontal="right" vertical="center"/>
    </xf>
    <xf numFmtId="0" fontId="15" fillId="0" borderId="0" xfId="0" applyFont="1" applyAlignment="1">
      <alignment horizontal="center" vertical="center"/>
    </xf>
    <xf numFmtId="0" fontId="16" fillId="2" borderId="29" xfId="0" applyFont="1" applyFill="1" applyBorder="1" applyAlignment="1">
      <alignment horizontal="center" vertical="center" wrapText="1"/>
    </xf>
    <xf numFmtId="0" fontId="16" fillId="2" borderId="30" xfId="0" applyFont="1" applyFill="1" applyBorder="1" applyAlignment="1">
      <alignment horizontal="center" vertical="center" wrapText="1"/>
    </xf>
    <xf numFmtId="178" fontId="17" fillId="0" borderId="12" xfId="4" applyNumberFormat="1" applyFont="1" applyFill="1" applyBorder="1" applyAlignment="1" applyProtection="1">
      <alignment horizontal="right" vertical="center" shrinkToFit="1"/>
    </xf>
    <xf numFmtId="178" fontId="17" fillId="0" borderId="0" xfId="4" applyNumberFormat="1" applyFont="1" applyFill="1" applyBorder="1" applyAlignment="1" applyProtection="1">
      <alignment horizontal="right" vertical="center" shrinkToFit="1"/>
    </xf>
    <xf numFmtId="178" fontId="17" fillId="0" borderId="104" xfId="4" applyNumberFormat="1" applyFont="1" applyFill="1" applyBorder="1" applyAlignment="1" applyProtection="1">
      <alignment horizontal="right" vertical="center" shrinkToFit="1"/>
    </xf>
    <xf numFmtId="178" fontId="17" fillId="0" borderId="5" xfId="4" applyNumberFormat="1" applyFont="1" applyFill="1" applyBorder="1" applyAlignment="1" applyProtection="1">
      <alignment horizontal="right" vertical="center" shrinkToFit="1"/>
    </xf>
    <xf numFmtId="178" fontId="17" fillId="0" borderId="6" xfId="4" applyNumberFormat="1" applyFont="1" applyFill="1" applyBorder="1" applyAlignment="1" applyProtection="1">
      <alignment horizontal="right" vertical="center" shrinkToFit="1"/>
    </xf>
    <xf numFmtId="178" fontId="17" fillId="0" borderId="57" xfId="4" applyNumberFormat="1" applyFont="1" applyFill="1" applyBorder="1" applyAlignment="1" applyProtection="1">
      <alignment horizontal="right" vertical="center" shrinkToFit="1"/>
    </xf>
    <xf numFmtId="0" fontId="16" fillId="2" borderId="10"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shrinkToFit="1"/>
    </xf>
    <xf numFmtId="0" fontId="22" fillId="3" borderId="2" xfId="0" applyFont="1" applyFill="1" applyBorder="1" applyAlignment="1">
      <alignment horizontal="left" vertical="center"/>
    </xf>
    <xf numFmtId="0" fontId="22" fillId="3" borderId="3" xfId="0" applyFont="1" applyFill="1" applyBorder="1" applyAlignment="1">
      <alignment horizontal="left" vertical="center"/>
    </xf>
    <xf numFmtId="0" fontId="22" fillId="3" borderId="4" xfId="0" applyFont="1" applyFill="1" applyBorder="1" applyAlignment="1">
      <alignment horizontal="left" vertical="center"/>
    </xf>
    <xf numFmtId="0" fontId="22" fillId="0" borderId="14" xfId="0" applyFont="1" applyBorder="1" applyAlignment="1">
      <alignment horizontal="left" vertical="center"/>
    </xf>
    <xf numFmtId="0" fontId="22" fillId="0" borderId="11" xfId="0" applyFont="1" applyBorder="1" applyAlignment="1">
      <alignment horizontal="left" vertical="center"/>
    </xf>
    <xf numFmtId="0" fontId="22" fillId="0" borderId="15" xfId="0" applyFont="1" applyBorder="1" applyAlignment="1">
      <alignment horizontal="left" vertical="center"/>
    </xf>
    <xf numFmtId="0" fontId="22" fillId="0" borderId="14" xfId="0" applyFont="1" applyBorder="1" applyAlignment="1">
      <alignment horizontal="center" vertical="center"/>
    </xf>
    <xf numFmtId="0" fontId="22" fillId="0" borderId="11" xfId="0" applyFont="1" applyBorder="1" applyAlignment="1">
      <alignment horizontal="center" vertical="center"/>
    </xf>
    <xf numFmtId="0" fontId="24" fillId="28" borderId="11" xfId="0" applyFont="1" applyFill="1" applyBorder="1" applyAlignment="1">
      <alignment horizontal="left" vertical="center"/>
    </xf>
    <xf numFmtId="0" fontId="24" fillId="28" borderId="15" xfId="0" applyFont="1" applyFill="1" applyBorder="1" applyAlignment="1">
      <alignment horizontal="left" vertical="center"/>
    </xf>
    <xf numFmtId="0" fontId="67" fillId="2" borderId="0" xfId="0" applyFont="1" applyFill="1" applyAlignment="1">
      <alignment horizontal="left" vertical="center" wrapText="1"/>
    </xf>
    <xf numFmtId="0" fontId="20" fillId="0" borderId="0" xfId="0" applyFont="1" applyAlignment="1">
      <alignment horizontal="left" vertical="top" wrapText="1"/>
    </xf>
    <xf numFmtId="0" fontId="23" fillId="2" borderId="0" xfId="0" applyFont="1" applyFill="1" applyAlignment="1">
      <alignment horizontal="left" vertical="top" wrapText="1"/>
    </xf>
    <xf numFmtId="0" fontId="20" fillId="0" borderId="2" xfId="0" applyFont="1" applyBorder="1" applyAlignment="1">
      <alignment vertical="center" wrapText="1"/>
    </xf>
    <xf numFmtId="0" fontId="20" fillId="0" borderId="3" xfId="0" applyFont="1" applyBorder="1" applyAlignment="1">
      <alignment vertical="center" wrapText="1"/>
    </xf>
    <xf numFmtId="0" fontId="22" fillId="0" borderId="46" xfId="0" applyFont="1" applyBorder="1" applyAlignment="1">
      <alignment horizontal="left" vertical="center"/>
    </xf>
    <xf numFmtId="0" fontId="22" fillId="0" borderId="60" xfId="0" applyFont="1" applyBorder="1" applyAlignment="1">
      <alignment horizontal="left" vertical="center"/>
    </xf>
    <xf numFmtId="0" fontId="22" fillId="0" borderId="50" xfId="0" applyFont="1" applyBorder="1" applyAlignment="1">
      <alignment horizontal="left" vertical="center"/>
    </xf>
    <xf numFmtId="0" fontId="16" fillId="27" borderId="11" xfId="0" applyFont="1" applyFill="1" applyBorder="1" applyAlignment="1" applyProtection="1">
      <alignment horizontal="center" vertical="center" shrinkToFit="1"/>
      <protection locked="0"/>
    </xf>
    <xf numFmtId="0" fontId="16" fillId="0" borderId="11" xfId="0" applyFont="1" applyBorder="1" applyAlignment="1">
      <alignment horizontal="left" vertical="center"/>
    </xf>
    <xf numFmtId="0" fontId="16" fillId="0" borderId="102" xfId="0" applyFont="1" applyBorder="1" applyAlignment="1">
      <alignment horizontal="left" vertical="center"/>
    </xf>
    <xf numFmtId="181" fontId="10" fillId="28" borderId="1" xfId="0" applyNumberFormat="1" applyFont="1" applyFill="1" applyBorder="1" applyAlignment="1">
      <alignment horizontal="center" vertical="center"/>
    </xf>
    <xf numFmtId="0" fontId="16" fillId="0" borderId="0" xfId="0" applyFont="1" applyAlignment="1">
      <alignment horizontal="center" vertical="center"/>
    </xf>
    <xf numFmtId="176" fontId="16" fillId="0" borderId="0" xfId="0" applyNumberFormat="1" applyFont="1" applyAlignment="1" applyProtection="1">
      <alignment horizontal="right" vertical="center" shrinkToFit="1"/>
      <protection locked="0"/>
    </xf>
    <xf numFmtId="0" fontId="16" fillId="27" borderId="1" xfId="0" applyFont="1" applyFill="1" applyBorder="1" applyAlignment="1">
      <alignment horizontal="center" vertical="center"/>
    </xf>
    <xf numFmtId="176" fontId="16" fillId="27" borderId="1" xfId="0" applyNumberFormat="1" applyFont="1" applyFill="1" applyBorder="1" applyAlignment="1" applyProtection="1">
      <alignment horizontal="right" vertical="center" shrinkToFit="1"/>
      <protection locked="0"/>
    </xf>
    <xf numFmtId="181" fontId="11" fillId="28" borderId="10" xfId="0" applyNumberFormat="1" applyFont="1" applyFill="1" applyBorder="1" applyAlignment="1">
      <alignment horizontal="right" vertical="center"/>
    </xf>
    <xf numFmtId="0" fontId="10" fillId="0" borderId="0" xfId="0" applyFont="1" applyAlignment="1">
      <alignment horizontal="center" vertical="center"/>
    </xf>
    <xf numFmtId="0" fontId="16" fillId="27" borderId="10" xfId="0" applyFont="1" applyFill="1" applyBorder="1" applyAlignment="1">
      <alignment horizontal="center" vertical="center"/>
    </xf>
    <xf numFmtId="176" fontId="16" fillId="27" borderId="10" xfId="0" applyNumberFormat="1" applyFont="1" applyFill="1" applyBorder="1" applyAlignment="1" applyProtection="1">
      <alignment horizontal="right" vertical="center" shrinkToFit="1"/>
      <protection locked="0"/>
    </xf>
    <xf numFmtId="0" fontId="24" fillId="2" borderId="0" xfId="0" applyFont="1" applyFill="1" applyAlignment="1">
      <alignment horizontal="left" vertical="center" wrapText="1"/>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6"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32" xfId="0" applyFont="1" applyFill="1" applyBorder="1" applyAlignment="1">
      <alignment horizontal="left" vertical="center"/>
    </xf>
    <xf numFmtId="0" fontId="9" fillId="2" borderId="9" xfId="0" applyFont="1" applyFill="1" applyBorder="1" applyAlignment="1">
      <alignment horizontal="left" vertical="center" wrapText="1"/>
    </xf>
    <xf numFmtId="0" fontId="9" fillId="2" borderId="37" xfId="0" applyFont="1" applyFill="1" applyBorder="1" applyAlignment="1">
      <alignment horizontal="left" vertical="center" wrapText="1"/>
    </xf>
    <xf numFmtId="0" fontId="20" fillId="2" borderId="86" xfId="0" applyFont="1" applyFill="1" applyBorder="1" applyAlignment="1">
      <alignment vertical="center" wrapText="1"/>
    </xf>
    <xf numFmtId="0" fontId="20" fillId="2" borderId="75" xfId="0" applyFont="1" applyFill="1" applyBorder="1" applyAlignment="1">
      <alignment vertical="center" wrapText="1"/>
    </xf>
    <xf numFmtId="0" fontId="20" fillId="2" borderId="85" xfId="0" applyFont="1" applyFill="1" applyBorder="1" applyAlignment="1">
      <alignment vertical="center" wrapText="1"/>
    </xf>
    <xf numFmtId="0" fontId="51" fillId="2" borderId="3" xfId="0" applyFont="1" applyFill="1" applyBorder="1" applyAlignment="1">
      <alignment horizontal="center" vertical="center"/>
    </xf>
    <xf numFmtId="0" fontId="9" fillId="2" borderId="3" xfId="0" applyFont="1" applyFill="1" applyBorder="1" applyAlignment="1">
      <alignment horizontal="left" vertical="center"/>
    </xf>
    <xf numFmtId="0" fontId="69" fillId="28" borderId="26" xfId="0" applyFont="1" applyFill="1" applyBorder="1" applyAlignment="1">
      <alignment horizontal="center" vertical="center"/>
    </xf>
    <xf numFmtId="0" fontId="69" fillId="28" borderId="77" xfId="0" applyFont="1" applyFill="1" applyBorder="1" applyAlignment="1">
      <alignment horizontal="center" vertical="center"/>
    </xf>
    <xf numFmtId="0" fontId="69" fillId="28" borderId="27" xfId="0" applyFont="1" applyFill="1" applyBorder="1" applyAlignment="1">
      <alignment horizontal="center" vertical="center"/>
    </xf>
    <xf numFmtId="0" fontId="69" fillId="28" borderId="25" xfId="0" applyFont="1" applyFill="1" applyBorder="1" applyAlignment="1">
      <alignment horizontal="center" vertical="center"/>
    </xf>
    <xf numFmtId="0" fontId="69" fillId="28" borderId="0" xfId="0" applyFont="1" applyFill="1" applyAlignment="1">
      <alignment horizontal="center" vertical="center"/>
    </xf>
    <xf numFmtId="0" fontId="69" fillId="28" borderId="24" xfId="0" applyFont="1" applyFill="1" applyBorder="1" applyAlignment="1">
      <alignment horizontal="center" vertical="center"/>
    </xf>
    <xf numFmtId="0" fontId="50" fillId="2" borderId="0" xfId="0" applyFont="1" applyFill="1" applyAlignment="1">
      <alignment horizontal="center" vertical="center"/>
    </xf>
    <xf numFmtId="0" fontId="16" fillId="2" borderId="81" xfId="0" applyFont="1" applyFill="1" applyBorder="1" applyAlignment="1">
      <alignment horizontal="center" vertical="center"/>
    </xf>
    <xf numFmtId="0" fontId="16" fillId="2" borderId="42" xfId="0" applyFont="1" applyFill="1" applyBorder="1" applyAlignment="1">
      <alignment horizontal="center" vertical="center"/>
    </xf>
    <xf numFmtId="0" fontId="13" fillId="2" borderId="82"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3"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0"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65" xfId="0" applyFont="1" applyFill="1" applyBorder="1" applyAlignment="1">
      <alignment horizontal="center" vertical="center" wrapText="1"/>
    </xf>
    <xf numFmtId="0" fontId="13" fillId="0" borderId="82" xfId="0" applyFont="1" applyBorder="1" applyAlignment="1">
      <alignment horizontal="center" vertical="center"/>
    </xf>
    <xf numFmtId="0" fontId="13" fillId="0" borderId="83"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2" borderId="80" xfId="0" applyFont="1" applyFill="1" applyBorder="1" applyAlignment="1">
      <alignment horizontal="center" vertical="center"/>
    </xf>
    <xf numFmtId="0" fontId="13" fillId="2" borderId="28"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88" xfId="0" applyFont="1" applyFill="1" applyBorder="1" applyAlignment="1">
      <alignment horizontal="center" vertical="center"/>
    </xf>
    <xf numFmtId="0" fontId="13" fillId="2" borderId="18"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27"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49" fontId="0" fillId="27" borderId="103" xfId="0" applyNumberFormat="1" applyFill="1" applyBorder="1" applyAlignment="1">
      <alignment horizontal="center" vertical="center"/>
    </xf>
    <xf numFmtId="49" fontId="0" fillId="27" borderId="85" xfId="0" applyNumberFormat="1" applyFill="1" applyBorder="1" applyAlignment="1">
      <alignment horizontal="center" vertical="center"/>
    </xf>
    <xf numFmtId="0" fontId="0" fillId="27" borderId="9" xfId="0" applyFill="1" applyBorder="1" applyAlignment="1">
      <alignment horizontal="center" vertical="center"/>
    </xf>
    <xf numFmtId="0" fontId="0" fillId="27" borderId="65" xfId="0" applyFill="1" applyBorder="1" applyAlignment="1">
      <alignment horizontal="center" vertical="center"/>
    </xf>
    <xf numFmtId="0" fontId="0" fillId="0" borderId="58" xfId="0" applyBorder="1" applyAlignment="1">
      <alignment horizontal="center" vertical="center"/>
    </xf>
    <xf numFmtId="0" fontId="0" fillId="0" borderId="49" xfId="0" applyBorder="1" applyAlignment="1">
      <alignment horizontal="center" vertical="center"/>
    </xf>
    <xf numFmtId="0" fontId="0" fillId="0" borderId="48" xfId="0" applyBorder="1" applyAlignment="1">
      <alignment horizontal="center" vertical="center"/>
    </xf>
    <xf numFmtId="49" fontId="0" fillId="27" borderId="40" xfId="0" applyNumberFormat="1" applyFill="1" applyBorder="1" applyAlignment="1">
      <alignment horizontal="center" vertical="center"/>
    </xf>
    <xf numFmtId="0" fontId="0" fillId="27" borderId="10" xfId="0" applyFill="1" applyBorder="1" applyAlignment="1">
      <alignment horizontal="center" vertical="center"/>
    </xf>
    <xf numFmtId="0" fontId="0" fillId="0" borderId="33" xfId="0" applyBorder="1" applyAlignment="1">
      <alignment horizontal="center" vertical="center"/>
    </xf>
    <xf numFmtId="0" fontId="0" fillId="0" borderId="36" xfId="0" applyBorder="1" applyAlignment="1">
      <alignment horizontal="center" vertical="center"/>
    </xf>
    <xf numFmtId="0" fontId="0" fillId="0" borderId="41" xfId="0" applyBorder="1" applyAlignment="1">
      <alignment horizontal="center" vertical="center"/>
    </xf>
    <xf numFmtId="0" fontId="0" fillId="0" borderId="34" xfId="0" applyBorder="1" applyAlignment="1">
      <alignment horizontal="center" vertical="center"/>
    </xf>
    <xf numFmtId="0" fontId="0" fillId="0" borderId="42" xfId="0" applyBorder="1" applyAlignment="1">
      <alignment horizontal="center" vertical="center"/>
    </xf>
    <xf numFmtId="49" fontId="0" fillId="27" borderId="86" xfId="0" applyNumberFormat="1" applyFill="1" applyBorder="1" applyAlignment="1">
      <alignment horizontal="center" vertical="center"/>
    </xf>
    <xf numFmtId="49" fontId="0" fillId="27" borderId="75" xfId="0" applyNumberFormat="1" applyFill="1" applyBorder="1" applyAlignment="1">
      <alignment horizontal="center" vertical="center"/>
    </xf>
    <xf numFmtId="0" fontId="0" fillId="27" borderId="80" xfId="0" applyFill="1" applyBorder="1" applyAlignment="1">
      <alignment horizontal="center" vertical="center"/>
    </xf>
    <xf numFmtId="0" fontId="0" fillId="27" borderId="28" xfId="0" applyFill="1" applyBorder="1" applyAlignment="1">
      <alignment horizontal="center" vertical="center"/>
    </xf>
    <xf numFmtId="57" fontId="0" fillId="27" borderId="80" xfId="0" applyNumberFormat="1" applyFill="1" applyBorder="1" applyAlignment="1">
      <alignment horizontal="center" vertical="center"/>
    </xf>
    <xf numFmtId="57" fontId="0" fillId="27" borderId="28" xfId="0" applyNumberFormat="1" applyFill="1" applyBorder="1" applyAlignment="1">
      <alignment horizontal="center" vertical="center"/>
    </xf>
    <xf numFmtId="57" fontId="0" fillId="27" borderId="9" xfId="0" applyNumberFormat="1" applyFill="1" applyBorder="1" applyAlignment="1">
      <alignment horizontal="center" vertical="center"/>
    </xf>
    <xf numFmtId="57" fontId="0" fillId="27" borderId="10" xfId="0" applyNumberFormat="1" applyFill="1" applyBorder="1" applyAlignment="1">
      <alignment horizontal="center" vertical="center"/>
    </xf>
    <xf numFmtId="0" fontId="48" fillId="0" borderId="33" xfId="55" applyFont="1" applyBorder="1" applyAlignment="1">
      <alignment horizontal="center" vertical="center" wrapText="1"/>
    </xf>
    <xf numFmtId="0" fontId="48" fillId="0" borderId="34" xfId="55" applyFont="1" applyBorder="1" applyAlignment="1">
      <alignment horizontal="center" vertical="center" wrapText="1"/>
    </xf>
    <xf numFmtId="0" fontId="48" fillId="0" borderId="35" xfId="55" applyFont="1" applyBorder="1" applyAlignment="1">
      <alignment horizontal="center" vertical="center" wrapText="1"/>
    </xf>
    <xf numFmtId="0" fontId="48" fillId="0" borderId="36" xfId="55" applyFont="1" applyBorder="1" applyAlignment="1">
      <alignment horizontal="center" vertical="center" wrapText="1"/>
    </xf>
    <xf numFmtId="0" fontId="48" fillId="0" borderId="1" xfId="55" applyFont="1" applyBorder="1" applyAlignment="1">
      <alignment horizontal="center" vertical="center" wrapText="1"/>
    </xf>
    <xf numFmtId="0" fontId="48" fillId="0" borderId="39" xfId="55" applyFont="1" applyBorder="1" applyAlignment="1">
      <alignment horizontal="center" vertical="center" wrapText="1"/>
    </xf>
    <xf numFmtId="0" fontId="48" fillId="0" borderId="18" xfId="55" applyFont="1" applyBorder="1" applyAlignment="1">
      <alignment horizontal="center" vertical="center" wrapText="1"/>
    </xf>
    <xf numFmtId="0" fontId="48" fillId="0" borderId="25" xfId="55" applyFont="1" applyBorder="1" applyAlignment="1">
      <alignment horizontal="center" vertical="center" wrapText="1"/>
    </xf>
    <xf numFmtId="0" fontId="48" fillId="0" borderId="26" xfId="55" applyFont="1" applyBorder="1" applyAlignment="1">
      <alignment horizontal="center" vertical="center" wrapText="1"/>
    </xf>
    <xf numFmtId="0" fontId="47" fillId="0" borderId="58" xfId="0" applyFont="1" applyBorder="1" applyAlignment="1">
      <alignment horizontal="center" vertical="center" wrapText="1"/>
    </xf>
    <xf numFmtId="0" fontId="47" fillId="0" borderId="49" xfId="0" applyFont="1" applyBorder="1" applyAlignment="1">
      <alignment horizontal="center" vertical="center" wrapText="1"/>
    </xf>
    <xf numFmtId="0" fontId="54" fillId="0" borderId="63" xfId="0" applyFont="1" applyBorder="1" applyAlignment="1">
      <alignment horizontal="center" vertical="center" wrapText="1"/>
    </xf>
    <xf numFmtId="0" fontId="54" fillId="0" borderId="60" xfId="0" applyFont="1" applyBorder="1" applyAlignment="1">
      <alignment horizontal="center" vertical="center" wrapText="1"/>
    </xf>
    <xf numFmtId="0" fontId="47" fillId="0" borderId="18" xfId="0" applyFont="1" applyBorder="1" applyAlignment="1">
      <alignment horizontal="center" vertical="center" wrapText="1"/>
    </xf>
    <xf numFmtId="0" fontId="47" fillId="0" borderId="20" xfId="0" applyFont="1" applyBorder="1" applyAlignment="1">
      <alignment horizontal="center" vertical="center" wrapText="1"/>
    </xf>
    <xf numFmtId="0" fontId="47" fillId="0" borderId="26" xfId="0" applyFont="1" applyBorder="1" applyAlignment="1">
      <alignment horizontal="center" vertical="center" wrapText="1"/>
    </xf>
    <xf numFmtId="0" fontId="47" fillId="0" borderId="78" xfId="0" applyFont="1" applyBorder="1" applyAlignment="1">
      <alignment horizontal="center" vertical="center" wrapText="1"/>
    </xf>
    <xf numFmtId="0" fontId="47" fillId="0" borderId="50" xfId="0" applyFont="1" applyBorder="1" applyAlignment="1">
      <alignment horizontal="center" vertical="center" wrapText="1"/>
    </xf>
    <xf numFmtId="0" fontId="47" fillId="0" borderId="34" xfId="0" applyFont="1" applyBorder="1" applyAlignment="1">
      <alignment horizontal="center" vertical="center" wrapText="1"/>
    </xf>
    <xf numFmtId="0" fontId="47" fillId="0" borderId="35" xfId="0" applyFont="1" applyBorder="1" applyAlignment="1">
      <alignment horizontal="center" vertical="center" wrapText="1"/>
    </xf>
    <xf numFmtId="0" fontId="55" fillId="0" borderId="52"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9" xfId="0" applyFont="1" applyBorder="1" applyAlignment="1">
      <alignment horizontal="center" vertical="center" wrapText="1"/>
    </xf>
    <xf numFmtId="0" fontId="47" fillId="0" borderId="37" xfId="0" applyFont="1" applyBorder="1" applyAlignment="1">
      <alignment horizontal="center" vertical="center" wrapText="1"/>
    </xf>
    <xf numFmtId="0" fontId="47" fillId="0" borderId="18" xfId="0" applyFont="1" applyBorder="1" applyAlignment="1">
      <alignment horizontal="center" vertical="center"/>
    </xf>
    <xf numFmtId="0" fontId="47" fillId="0" borderId="19" xfId="0" applyFont="1" applyBorder="1" applyAlignment="1">
      <alignment horizontal="center" vertical="center"/>
    </xf>
    <xf numFmtId="0" fontId="47" fillId="0" borderId="20" xfId="0" applyFont="1" applyBorder="1" applyAlignment="1">
      <alignment horizontal="center" vertical="center"/>
    </xf>
    <xf numFmtId="0" fontId="47" fillId="0" borderId="16" xfId="0" applyFont="1" applyBorder="1" applyAlignment="1">
      <alignment horizontal="center" vertical="center" wrapText="1"/>
    </xf>
    <xf numFmtId="0" fontId="47" fillId="0" borderId="17" xfId="0" applyFont="1" applyBorder="1" applyAlignment="1">
      <alignment horizontal="center" vertical="center" wrapText="1"/>
    </xf>
    <xf numFmtId="0" fontId="47" fillId="0" borderId="32" xfId="0" applyFont="1" applyBorder="1" applyAlignment="1">
      <alignment horizontal="center" vertical="center" wrapText="1"/>
    </xf>
    <xf numFmtId="0" fontId="0" fillId="0" borderId="1" xfId="54" applyNumberFormat="1" applyFont="1" applyBorder="1" applyAlignment="1">
      <alignment horizontal="center" vertical="center"/>
    </xf>
  </cellXfs>
  <cellStyles count="56">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xfId="54" builtinId="5"/>
    <cellStyle name="パーセント 2" xfId="2" xr:uid="{00000000-0005-0000-0000-000000000000}"/>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xfId="4" builtinId="6"/>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10" xfId="55" xr:uid="{4F494111-D100-49B9-B43D-0A3D9A3F3182}"/>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5">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s>
  <tableStyles count="0" defaultTableStyle="TableStyleMedium2" defaultPivotStyle="PivotStyleLight16"/>
  <colors>
    <mruColors>
      <color rgb="FFFFF2CC"/>
      <color rgb="FFFFE2AF"/>
      <color rgb="FFFFE5FC"/>
      <color rgb="FFFFFFCC"/>
      <color rgb="FFCDFFF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checked="Checked"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checked="Checked" fmlaLink="#REF!" lockText="1" noThreeD="1"/>
</file>

<file path=xl/ctrlProps/ctrlProp17.xml><?xml version="1.0" encoding="utf-8"?>
<formControlPr xmlns="http://schemas.microsoft.com/office/spreadsheetml/2009/9/main" objectType="CheckBox" checked="Checked"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checked="Checked"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checked="Checked" fmlaLink="#REF!"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checked="Checked" fmlaLink="#REF!"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checked="Checked" fmlaLink="#REF!"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checked="Checked"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checked="Checked"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checked="Checked" fmlaLink="#REF!" lockText="1" noThreeD="1"/>
</file>

<file path=xl/ctrlProps/ctrlProp50.xml><?xml version="1.0" encoding="utf-8"?>
<formControlPr xmlns="http://schemas.microsoft.com/office/spreadsheetml/2009/9/main" objectType="CheckBox" fmlaLink="$AM$56" lockText="1" noThreeD="1"/>
</file>

<file path=xl/ctrlProps/ctrlProp51.xml><?xml version="1.0" encoding="utf-8"?>
<formControlPr xmlns="http://schemas.microsoft.com/office/spreadsheetml/2009/9/main" objectType="CheckBox" fmlaLink="$AM$57" lockText="1" noThreeD="1"/>
</file>

<file path=xl/ctrlProps/ctrlProp52.xml><?xml version="1.0" encoding="utf-8"?>
<formControlPr xmlns="http://schemas.microsoft.com/office/spreadsheetml/2009/9/main" objectType="CheckBox" fmlaLink="$AM$58" lockText="1" noThreeD="1"/>
</file>

<file path=xl/ctrlProps/ctrlProp53.xml><?xml version="1.0" encoding="utf-8"?>
<formControlPr xmlns="http://schemas.microsoft.com/office/spreadsheetml/2009/9/main" objectType="CheckBox" fmlaLink="$AM$59" lockText="1" noThreeD="1"/>
</file>

<file path=xl/ctrlProps/ctrlProp54.xml><?xml version="1.0" encoding="utf-8"?>
<formControlPr xmlns="http://schemas.microsoft.com/office/spreadsheetml/2009/9/main" objectType="CheckBox" fmlaLink="$AM$60" lockText="1" noThreeD="1"/>
</file>

<file path=xl/ctrlProps/ctrlProp55.xml><?xml version="1.0" encoding="utf-8"?>
<formControlPr xmlns="http://schemas.microsoft.com/office/spreadsheetml/2009/9/main" objectType="CheckBox" fmlaLink="$AR$55" lockText="1" noThreeD="1"/>
</file>

<file path=xl/ctrlProps/ctrlProp56.xml><?xml version="1.0" encoding="utf-8"?>
<formControlPr xmlns="http://schemas.microsoft.com/office/spreadsheetml/2009/9/main" objectType="CheckBox" fmlaLink="$AR$56" lockText="1" noThreeD="1"/>
</file>

<file path=xl/ctrlProps/ctrlProp57.xml><?xml version="1.0" encoding="utf-8"?>
<formControlPr xmlns="http://schemas.microsoft.com/office/spreadsheetml/2009/9/main" objectType="CheckBox" fmlaLink="$AR$57" lockText="1" noThreeD="1"/>
</file>

<file path=xl/ctrlProps/ctrlProp58.xml><?xml version="1.0" encoding="utf-8"?>
<formControlPr xmlns="http://schemas.microsoft.com/office/spreadsheetml/2009/9/main" objectType="CheckBox" fmlaLink="$AR$58" lockText="1" noThreeD="1"/>
</file>

<file path=xl/ctrlProps/ctrlProp59.xml><?xml version="1.0" encoding="utf-8"?>
<formControlPr xmlns="http://schemas.microsoft.com/office/spreadsheetml/2009/9/main" objectType="CheckBox" fmlaLink="$AR$59" lockText="1" noThreeD="1"/>
</file>

<file path=xl/ctrlProps/ctrlProp6.xml><?xml version="1.0" encoding="utf-8"?>
<formControlPr xmlns="http://schemas.microsoft.com/office/spreadsheetml/2009/9/main" objectType="CheckBox" fmlaLink="#REF!" lockText="1" noThreeD="1"/>
</file>

<file path=xl/ctrlProps/ctrlProp60.xml><?xml version="1.0" encoding="utf-8"?>
<formControlPr xmlns="http://schemas.microsoft.com/office/spreadsheetml/2009/9/main" objectType="CheckBox" fmlaLink="$AR$60" lockText="1" noThreeD="1"/>
</file>

<file path=xl/ctrlProps/ctrlProp7.xml><?xml version="1.0" encoding="utf-8"?>
<formControlPr xmlns="http://schemas.microsoft.com/office/spreadsheetml/2009/9/main" objectType="CheckBox" checked="Checked"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checked="Checked"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47</xdr:row>
          <xdr:rowOff>0</xdr:rowOff>
        </xdr:from>
        <xdr:to>
          <xdr:col>6</xdr:col>
          <xdr:colOff>19050</xdr:colOff>
          <xdr:row>47</xdr:row>
          <xdr:rowOff>28575</xdr:rowOff>
        </xdr:to>
        <xdr:grpSp>
          <xdr:nvGrpSpPr>
            <xdr:cNvPr id="63" name="Group 41">
              <a:extLst>
                <a:ext uri="{FF2B5EF4-FFF2-40B4-BE49-F238E27FC236}">
                  <a16:creationId xmlns:a16="http://schemas.microsoft.com/office/drawing/2014/main" id="{00000000-0008-0000-0000-00003F000000}"/>
                </a:ext>
              </a:extLst>
            </xdr:cNvPr>
            <xdr:cNvGrpSpPr>
              <a:grpSpLocks/>
            </xdr:cNvGrpSpPr>
          </xdr:nvGrpSpPr>
          <xdr:grpSpPr bwMode="auto">
            <a:xfrm>
              <a:off x="1046163" y="10493375"/>
              <a:ext cx="17938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31</xdr:row>
          <xdr:rowOff>0</xdr:rowOff>
        </xdr:from>
        <xdr:to>
          <xdr:col>2</xdr:col>
          <xdr:colOff>28575</xdr:colOff>
          <xdr:row>32</xdr:row>
          <xdr:rowOff>228600</xdr:rowOff>
        </xdr:to>
        <xdr:sp macro="" textlink="">
          <xdr:nvSpPr>
            <xdr:cNvPr id="17628" name="Check Box 220" hidden="1">
              <a:extLst>
                <a:ext uri="{63B3BB69-23CF-44E3-9099-C40C66FF867C}">
                  <a14:compatExt spid="_x0000_s17628"/>
                </a:ext>
                <a:ext uri="{FF2B5EF4-FFF2-40B4-BE49-F238E27FC236}">
                  <a16:creationId xmlns:a16="http://schemas.microsoft.com/office/drawing/2014/main" id="{00000000-0008-0000-0000-0000DC4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1244</a:t>
              </a:r>
            </a:p>
          </xdr:txBody>
        </xdr:sp>
        <xdr:clientData/>
      </xdr:twoCellAnchor>
    </mc:Choice>
    <mc:Fallback/>
  </mc:AlternateContent>
  <xdr:twoCellAnchor>
    <xdr:from>
      <xdr:col>15</xdr:col>
      <xdr:colOff>168994</xdr:colOff>
      <xdr:row>20</xdr:row>
      <xdr:rowOff>46086</xdr:rowOff>
    </xdr:from>
    <xdr:to>
      <xdr:col>18</xdr:col>
      <xdr:colOff>1815</xdr:colOff>
      <xdr:row>20</xdr:row>
      <xdr:rowOff>230441</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21</xdr:row>
      <xdr:rowOff>150756</xdr:rowOff>
    </xdr:from>
    <xdr:to>
      <xdr:col>18</xdr:col>
      <xdr:colOff>1815</xdr:colOff>
      <xdr:row>22</xdr:row>
      <xdr:rowOff>58886</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097932" y="4746569"/>
          <a:ext cx="404321" cy="98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23</xdr:row>
      <xdr:rowOff>137639</xdr:rowOff>
    </xdr:from>
    <xdr:to>
      <xdr:col>18</xdr:col>
      <xdr:colOff>1815</xdr:colOff>
      <xdr:row>24</xdr:row>
      <xdr:rowOff>45769</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097932" y="5114452"/>
          <a:ext cx="404321" cy="98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25</xdr:row>
      <xdr:rowOff>61756</xdr:rowOff>
    </xdr:from>
    <xdr:to>
      <xdr:col>18</xdr:col>
      <xdr:colOff>1815</xdr:colOff>
      <xdr:row>25</xdr:row>
      <xdr:rowOff>246111</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26</xdr:row>
      <xdr:rowOff>156006</xdr:rowOff>
    </xdr:from>
    <xdr:to>
      <xdr:col>18</xdr:col>
      <xdr:colOff>1815</xdr:colOff>
      <xdr:row>27</xdr:row>
      <xdr:rowOff>83186</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097932" y="5791631"/>
          <a:ext cx="404321" cy="11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31</xdr:row>
          <xdr:rowOff>0</xdr:rowOff>
        </xdr:from>
        <xdr:to>
          <xdr:col>14</xdr:col>
          <xdr:colOff>0</xdr:colOff>
          <xdr:row>32</xdr:row>
          <xdr:rowOff>85725</xdr:rowOff>
        </xdr:to>
        <xdr:sp macro="" textlink="">
          <xdr:nvSpPr>
            <xdr:cNvPr id="17660" name="Check Box 252" hidden="1">
              <a:extLst>
                <a:ext uri="{63B3BB69-23CF-44E3-9099-C40C66FF867C}">
                  <a14:compatExt spid="_x0000_s17660"/>
                </a:ext>
                <a:ext uri="{FF2B5EF4-FFF2-40B4-BE49-F238E27FC236}">
                  <a16:creationId xmlns:a16="http://schemas.microsoft.com/office/drawing/2014/main" id="{00000000-0008-0000-0000-0000F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31</xdr:row>
          <xdr:rowOff>0</xdr:rowOff>
        </xdr:from>
        <xdr:to>
          <xdr:col>3</xdr:col>
          <xdr:colOff>180975</xdr:colOff>
          <xdr:row>32</xdr:row>
          <xdr:rowOff>95250</xdr:rowOff>
        </xdr:to>
        <xdr:sp macro="" textlink="">
          <xdr:nvSpPr>
            <xdr:cNvPr id="17661" name="Check Box 253" hidden="1">
              <a:extLst>
                <a:ext uri="{63B3BB69-23CF-44E3-9099-C40C66FF867C}">
                  <a14:compatExt spid="_x0000_s17661"/>
                </a:ext>
                <a:ext uri="{FF2B5EF4-FFF2-40B4-BE49-F238E27FC236}">
                  <a16:creationId xmlns:a16="http://schemas.microsoft.com/office/drawing/2014/main" id="{00000000-0008-0000-0000-0000F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0</xdr:rowOff>
        </xdr:from>
        <xdr:to>
          <xdr:col>3</xdr:col>
          <xdr:colOff>180975</xdr:colOff>
          <xdr:row>32</xdr:row>
          <xdr:rowOff>85725</xdr:rowOff>
        </xdr:to>
        <xdr:sp macro="" textlink="">
          <xdr:nvSpPr>
            <xdr:cNvPr id="17662" name="Check Box 254" hidden="1">
              <a:extLst>
                <a:ext uri="{63B3BB69-23CF-44E3-9099-C40C66FF867C}">
                  <a14:compatExt spid="_x0000_s17662"/>
                </a:ext>
                <a:ext uri="{FF2B5EF4-FFF2-40B4-BE49-F238E27FC236}">
                  <a16:creationId xmlns:a16="http://schemas.microsoft.com/office/drawing/2014/main" id="{00000000-0008-0000-0000-0000F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31</xdr:row>
          <xdr:rowOff>0</xdr:rowOff>
        </xdr:from>
        <xdr:to>
          <xdr:col>8</xdr:col>
          <xdr:colOff>76200</xdr:colOff>
          <xdr:row>32</xdr:row>
          <xdr:rowOff>95250</xdr:rowOff>
        </xdr:to>
        <xdr:sp macro="" textlink="">
          <xdr:nvSpPr>
            <xdr:cNvPr id="17663" name="Check Box 255" hidden="1">
              <a:extLst>
                <a:ext uri="{63B3BB69-23CF-44E3-9099-C40C66FF867C}">
                  <a14:compatExt spid="_x0000_s17663"/>
                </a:ext>
                <a:ext uri="{FF2B5EF4-FFF2-40B4-BE49-F238E27FC236}">
                  <a16:creationId xmlns:a16="http://schemas.microsoft.com/office/drawing/2014/main" id="{00000000-0008-0000-0000-0000F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31</xdr:row>
          <xdr:rowOff>0</xdr:rowOff>
        </xdr:from>
        <xdr:to>
          <xdr:col>8</xdr:col>
          <xdr:colOff>76200</xdr:colOff>
          <xdr:row>32</xdr:row>
          <xdr:rowOff>85725</xdr:rowOff>
        </xdr:to>
        <xdr:sp macro="" textlink="">
          <xdr:nvSpPr>
            <xdr:cNvPr id="17664" name="Check Box 256" hidden="1">
              <a:extLst>
                <a:ext uri="{63B3BB69-23CF-44E3-9099-C40C66FF867C}">
                  <a14:compatExt spid="_x0000_s17664"/>
                </a:ext>
                <a:ext uri="{FF2B5EF4-FFF2-40B4-BE49-F238E27FC236}">
                  <a16:creationId xmlns:a16="http://schemas.microsoft.com/office/drawing/2014/main" id="{00000000-0008-0000-0000-00000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31</xdr:row>
          <xdr:rowOff>0</xdr:rowOff>
        </xdr:from>
        <xdr:to>
          <xdr:col>14</xdr:col>
          <xdr:colOff>0</xdr:colOff>
          <xdr:row>32</xdr:row>
          <xdr:rowOff>95250</xdr:rowOff>
        </xdr:to>
        <xdr:sp macro="" textlink="">
          <xdr:nvSpPr>
            <xdr:cNvPr id="17665" name="Check Box 257" hidden="1">
              <a:extLst>
                <a:ext uri="{63B3BB69-23CF-44E3-9099-C40C66FF867C}">
                  <a14:compatExt spid="_x0000_s17665"/>
                </a:ext>
                <a:ext uri="{FF2B5EF4-FFF2-40B4-BE49-F238E27FC236}">
                  <a16:creationId xmlns:a16="http://schemas.microsoft.com/office/drawing/2014/main" id="{00000000-0008-0000-0000-00000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31</xdr:row>
          <xdr:rowOff>0</xdr:rowOff>
        </xdr:from>
        <xdr:to>
          <xdr:col>2</xdr:col>
          <xdr:colOff>171450</xdr:colOff>
          <xdr:row>32</xdr:row>
          <xdr:rowOff>85725</xdr:rowOff>
        </xdr:to>
        <xdr:sp macro="" textlink="">
          <xdr:nvSpPr>
            <xdr:cNvPr id="17666" name="Check Box 258" hidden="1">
              <a:extLst>
                <a:ext uri="{63B3BB69-23CF-44E3-9099-C40C66FF867C}">
                  <a14:compatExt spid="_x0000_s17666"/>
                </a:ext>
                <a:ext uri="{FF2B5EF4-FFF2-40B4-BE49-F238E27FC236}">
                  <a16:creationId xmlns:a16="http://schemas.microsoft.com/office/drawing/2014/main" id="{00000000-0008-0000-0000-00000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31</xdr:row>
          <xdr:rowOff>0</xdr:rowOff>
        </xdr:from>
        <xdr:to>
          <xdr:col>7</xdr:col>
          <xdr:colOff>76200</xdr:colOff>
          <xdr:row>32</xdr:row>
          <xdr:rowOff>85725</xdr:rowOff>
        </xdr:to>
        <xdr:sp macro="" textlink="">
          <xdr:nvSpPr>
            <xdr:cNvPr id="17667" name="Check Box 259" hidden="1">
              <a:extLst>
                <a:ext uri="{63B3BB69-23CF-44E3-9099-C40C66FF867C}">
                  <a14:compatExt spid="_x0000_s17667"/>
                </a:ext>
                <a:ext uri="{FF2B5EF4-FFF2-40B4-BE49-F238E27FC236}">
                  <a16:creationId xmlns:a16="http://schemas.microsoft.com/office/drawing/2014/main" id="{00000000-0008-0000-0000-00000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31</xdr:row>
          <xdr:rowOff>0</xdr:rowOff>
        </xdr:from>
        <xdr:to>
          <xdr:col>7</xdr:col>
          <xdr:colOff>76200</xdr:colOff>
          <xdr:row>32</xdr:row>
          <xdr:rowOff>85725</xdr:rowOff>
        </xdr:to>
        <xdr:sp macro="" textlink="">
          <xdr:nvSpPr>
            <xdr:cNvPr id="17668" name="Check Box 260" hidden="1">
              <a:extLst>
                <a:ext uri="{63B3BB69-23CF-44E3-9099-C40C66FF867C}">
                  <a14:compatExt spid="_x0000_s17668"/>
                </a:ext>
                <a:ext uri="{FF2B5EF4-FFF2-40B4-BE49-F238E27FC236}">
                  <a16:creationId xmlns:a16="http://schemas.microsoft.com/office/drawing/2014/main" id="{00000000-0008-0000-0000-00000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31</xdr:row>
          <xdr:rowOff>0</xdr:rowOff>
        </xdr:from>
        <xdr:to>
          <xdr:col>7</xdr:col>
          <xdr:colOff>57150</xdr:colOff>
          <xdr:row>32</xdr:row>
          <xdr:rowOff>66675</xdr:rowOff>
        </xdr:to>
        <xdr:sp macro="" textlink="">
          <xdr:nvSpPr>
            <xdr:cNvPr id="17669" name="Check Box 261" hidden="1">
              <a:extLst>
                <a:ext uri="{63B3BB69-23CF-44E3-9099-C40C66FF867C}">
                  <a14:compatExt spid="_x0000_s17669"/>
                </a:ext>
                <a:ext uri="{FF2B5EF4-FFF2-40B4-BE49-F238E27FC236}">
                  <a16:creationId xmlns:a16="http://schemas.microsoft.com/office/drawing/2014/main" id="{00000000-0008-0000-0000-00000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31</xdr:row>
          <xdr:rowOff>0</xdr:rowOff>
        </xdr:from>
        <xdr:to>
          <xdr:col>3</xdr:col>
          <xdr:colOff>57150</xdr:colOff>
          <xdr:row>32</xdr:row>
          <xdr:rowOff>104775</xdr:rowOff>
        </xdr:to>
        <xdr:sp macro="" textlink="">
          <xdr:nvSpPr>
            <xdr:cNvPr id="17670" name="Check Box 262" hidden="1">
              <a:extLst>
                <a:ext uri="{63B3BB69-23CF-44E3-9099-C40C66FF867C}">
                  <a14:compatExt spid="_x0000_s17670"/>
                </a:ext>
                <a:ext uri="{FF2B5EF4-FFF2-40B4-BE49-F238E27FC236}">
                  <a16:creationId xmlns:a16="http://schemas.microsoft.com/office/drawing/2014/main" id="{00000000-0008-0000-0000-00000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31</xdr:row>
          <xdr:rowOff>0</xdr:rowOff>
        </xdr:from>
        <xdr:to>
          <xdr:col>3</xdr:col>
          <xdr:colOff>57150</xdr:colOff>
          <xdr:row>32</xdr:row>
          <xdr:rowOff>104775</xdr:rowOff>
        </xdr:to>
        <xdr:sp macro="" textlink="">
          <xdr:nvSpPr>
            <xdr:cNvPr id="17671" name="Check Box 263" hidden="1">
              <a:extLst>
                <a:ext uri="{63B3BB69-23CF-44E3-9099-C40C66FF867C}">
                  <a14:compatExt spid="_x0000_s17671"/>
                </a:ext>
                <a:ext uri="{FF2B5EF4-FFF2-40B4-BE49-F238E27FC236}">
                  <a16:creationId xmlns:a16="http://schemas.microsoft.com/office/drawing/2014/main" id="{00000000-0008-0000-0000-00000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31</xdr:row>
          <xdr:rowOff>0</xdr:rowOff>
        </xdr:from>
        <xdr:to>
          <xdr:col>3</xdr:col>
          <xdr:colOff>57150</xdr:colOff>
          <xdr:row>32</xdr:row>
          <xdr:rowOff>95250</xdr:rowOff>
        </xdr:to>
        <xdr:sp macro="" textlink="">
          <xdr:nvSpPr>
            <xdr:cNvPr id="17672" name="Check Box 264" hidden="1">
              <a:extLst>
                <a:ext uri="{63B3BB69-23CF-44E3-9099-C40C66FF867C}">
                  <a14:compatExt spid="_x0000_s17672"/>
                </a:ext>
                <a:ext uri="{FF2B5EF4-FFF2-40B4-BE49-F238E27FC236}">
                  <a16:creationId xmlns:a16="http://schemas.microsoft.com/office/drawing/2014/main" id="{00000000-0008-0000-0000-00000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31</xdr:row>
          <xdr:rowOff>0</xdr:rowOff>
        </xdr:from>
        <xdr:to>
          <xdr:col>3</xdr:col>
          <xdr:colOff>66675</xdr:colOff>
          <xdr:row>32</xdr:row>
          <xdr:rowOff>66675</xdr:rowOff>
        </xdr:to>
        <xdr:sp macro="" textlink="">
          <xdr:nvSpPr>
            <xdr:cNvPr id="17673" name="Check Box 265" hidden="1">
              <a:extLst>
                <a:ext uri="{63B3BB69-23CF-44E3-9099-C40C66FF867C}">
                  <a14:compatExt spid="_x0000_s17673"/>
                </a:ext>
                <a:ext uri="{FF2B5EF4-FFF2-40B4-BE49-F238E27FC236}">
                  <a16:creationId xmlns:a16="http://schemas.microsoft.com/office/drawing/2014/main" id="{00000000-0008-0000-0000-00000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31</xdr:row>
          <xdr:rowOff>0</xdr:rowOff>
        </xdr:from>
        <xdr:to>
          <xdr:col>3</xdr:col>
          <xdr:colOff>171450</xdr:colOff>
          <xdr:row>32</xdr:row>
          <xdr:rowOff>95250</xdr:rowOff>
        </xdr:to>
        <xdr:sp macro="" textlink="">
          <xdr:nvSpPr>
            <xdr:cNvPr id="17702" name="Check Box 294" hidden="1">
              <a:extLst>
                <a:ext uri="{63B3BB69-23CF-44E3-9099-C40C66FF867C}">
                  <a14:compatExt spid="_x0000_s17702"/>
                </a:ext>
                <a:ext uri="{FF2B5EF4-FFF2-40B4-BE49-F238E27FC236}">
                  <a16:creationId xmlns:a16="http://schemas.microsoft.com/office/drawing/2014/main" id="{00000000-0008-0000-0000-00002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85725</xdr:colOff>
          <xdr:row>30</xdr:row>
          <xdr:rowOff>19050</xdr:rowOff>
        </xdr:to>
        <xdr:sp macro="" textlink="">
          <xdr:nvSpPr>
            <xdr:cNvPr id="17703" name="Check Box 295" hidden="1">
              <a:extLst>
                <a:ext uri="{63B3BB69-23CF-44E3-9099-C40C66FF867C}">
                  <a14:compatExt spid="_x0000_s17703"/>
                </a:ext>
                <a:ext uri="{FF2B5EF4-FFF2-40B4-BE49-F238E27FC236}">
                  <a16:creationId xmlns:a16="http://schemas.microsoft.com/office/drawing/2014/main" id="{00000000-0008-0000-0000-00002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85725</xdr:colOff>
          <xdr:row>30</xdr:row>
          <xdr:rowOff>19050</xdr:rowOff>
        </xdr:to>
        <xdr:sp macro="" textlink="">
          <xdr:nvSpPr>
            <xdr:cNvPr id="17704" name="Check Box 296" hidden="1">
              <a:extLst>
                <a:ext uri="{63B3BB69-23CF-44E3-9099-C40C66FF867C}">
                  <a14:compatExt spid="_x0000_s17704"/>
                </a:ext>
                <a:ext uri="{FF2B5EF4-FFF2-40B4-BE49-F238E27FC236}">
                  <a16:creationId xmlns:a16="http://schemas.microsoft.com/office/drawing/2014/main" id="{00000000-0008-0000-0000-00002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57" name="Check Box 349" hidden="1">
              <a:extLst>
                <a:ext uri="{63B3BB69-23CF-44E3-9099-C40C66FF867C}">
                  <a14:compatExt spid="_x0000_s17757"/>
                </a:ext>
                <a:ext uri="{FF2B5EF4-FFF2-40B4-BE49-F238E27FC236}">
                  <a16:creationId xmlns:a16="http://schemas.microsoft.com/office/drawing/2014/main" id="{00000000-0008-0000-0000-00005D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58" name="Check Box 350" hidden="1">
              <a:extLst>
                <a:ext uri="{63B3BB69-23CF-44E3-9099-C40C66FF867C}">
                  <a14:compatExt spid="_x0000_s17758"/>
                </a:ext>
                <a:ext uri="{FF2B5EF4-FFF2-40B4-BE49-F238E27FC236}">
                  <a16:creationId xmlns:a16="http://schemas.microsoft.com/office/drawing/2014/main" id="{00000000-0008-0000-0000-00005E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59" name="Check Box 351" hidden="1">
              <a:extLst>
                <a:ext uri="{63B3BB69-23CF-44E3-9099-C40C66FF867C}">
                  <a14:compatExt spid="_x0000_s17759"/>
                </a:ext>
                <a:ext uri="{FF2B5EF4-FFF2-40B4-BE49-F238E27FC236}">
                  <a16:creationId xmlns:a16="http://schemas.microsoft.com/office/drawing/2014/main" id="{00000000-0008-0000-0000-00005F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60" name="Check Box 352" hidden="1">
              <a:extLst>
                <a:ext uri="{63B3BB69-23CF-44E3-9099-C40C66FF867C}">
                  <a14:compatExt spid="_x0000_s17760"/>
                </a:ext>
                <a:ext uri="{FF2B5EF4-FFF2-40B4-BE49-F238E27FC236}">
                  <a16:creationId xmlns:a16="http://schemas.microsoft.com/office/drawing/2014/main" id="{00000000-0008-0000-0000-000060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47625</xdr:rowOff>
        </xdr:to>
        <xdr:sp macro="" textlink="">
          <xdr:nvSpPr>
            <xdr:cNvPr id="17761" name="Check Box 353" hidden="1">
              <a:extLst>
                <a:ext uri="{63B3BB69-23CF-44E3-9099-C40C66FF867C}">
                  <a14:compatExt spid="_x0000_s17761"/>
                </a:ext>
                <a:ext uri="{FF2B5EF4-FFF2-40B4-BE49-F238E27FC236}">
                  <a16:creationId xmlns:a16="http://schemas.microsoft.com/office/drawing/2014/main" id="{00000000-0008-0000-0000-00006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62" name="Check Box 354" hidden="1">
              <a:extLst>
                <a:ext uri="{63B3BB69-23CF-44E3-9099-C40C66FF867C}">
                  <a14:compatExt spid="_x0000_s17762"/>
                </a:ext>
                <a:ext uri="{FF2B5EF4-FFF2-40B4-BE49-F238E27FC236}">
                  <a16:creationId xmlns:a16="http://schemas.microsoft.com/office/drawing/2014/main" id="{00000000-0008-0000-0000-00006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76200</xdr:rowOff>
        </xdr:to>
        <xdr:sp macro="" textlink="">
          <xdr:nvSpPr>
            <xdr:cNvPr id="17763" name="Check Box 355" hidden="1">
              <a:extLst>
                <a:ext uri="{63B3BB69-23CF-44E3-9099-C40C66FF867C}">
                  <a14:compatExt spid="_x0000_s17763"/>
                </a:ext>
                <a:ext uri="{FF2B5EF4-FFF2-40B4-BE49-F238E27FC236}">
                  <a16:creationId xmlns:a16="http://schemas.microsoft.com/office/drawing/2014/main" id="{00000000-0008-0000-0000-00006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64" name="Check Box 356" hidden="1">
              <a:extLst>
                <a:ext uri="{63B3BB69-23CF-44E3-9099-C40C66FF867C}">
                  <a14:compatExt spid="_x0000_s17764"/>
                </a:ext>
                <a:ext uri="{FF2B5EF4-FFF2-40B4-BE49-F238E27FC236}">
                  <a16:creationId xmlns:a16="http://schemas.microsoft.com/office/drawing/2014/main" id="{00000000-0008-0000-0000-00006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65" name="Check Box 357" hidden="1">
              <a:extLst>
                <a:ext uri="{63B3BB69-23CF-44E3-9099-C40C66FF867C}">
                  <a14:compatExt spid="_x0000_s17765"/>
                </a:ext>
                <a:ext uri="{FF2B5EF4-FFF2-40B4-BE49-F238E27FC236}">
                  <a16:creationId xmlns:a16="http://schemas.microsoft.com/office/drawing/2014/main" id="{00000000-0008-0000-0000-00006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57150</xdr:rowOff>
        </xdr:to>
        <xdr:sp macro="" textlink="">
          <xdr:nvSpPr>
            <xdr:cNvPr id="17766" name="Check Box 358" hidden="1">
              <a:extLst>
                <a:ext uri="{63B3BB69-23CF-44E3-9099-C40C66FF867C}">
                  <a14:compatExt spid="_x0000_s17766"/>
                </a:ext>
                <a:ext uri="{FF2B5EF4-FFF2-40B4-BE49-F238E27FC236}">
                  <a16:creationId xmlns:a16="http://schemas.microsoft.com/office/drawing/2014/main" id="{00000000-0008-0000-0000-00006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67" name="Check Box 359" hidden="1">
              <a:extLst>
                <a:ext uri="{63B3BB69-23CF-44E3-9099-C40C66FF867C}">
                  <a14:compatExt spid="_x0000_s17767"/>
                </a:ext>
                <a:ext uri="{FF2B5EF4-FFF2-40B4-BE49-F238E27FC236}">
                  <a16:creationId xmlns:a16="http://schemas.microsoft.com/office/drawing/2014/main" id="{00000000-0008-0000-0000-00006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68" name="Check Box 360" hidden="1">
              <a:extLst>
                <a:ext uri="{63B3BB69-23CF-44E3-9099-C40C66FF867C}">
                  <a14:compatExt spid="_x0000_s17768"/>
                </a:ext>
                <a:ext uri="{FF2B5EF4-FFF2-40B4-BE49-F238E27FC236}">
                  <a16:creationId xmlns:a16="http://schemas.microsoft.com/office/drawing/2014/main" id="{00000000-0008-0000-0000-00006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73" name="Check Box 365" hidden="1">
              <a:extLst>
                <a:ext uri="{63B3BB69-23CF-44E3-9099-C40C66FF867C}">
                  <a14:compatExt spid="_x0000_s17773"/>
                </a:ext>
                <a:ext uri="{FF2B5EF4-FFF2-40B4-BE49-F238E27FC236}">
                  <a16:creationId xmlns:a16="http://schemas.microsoft.com/office/drawing/2014/main" id="{00000000-0008-0000-0000-00006D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57150</xdr:rowOff>
        </xdr:to>
        <xdr:sp macro="" textlink="">
          <xdr:nvSpPr>
            <xdr:cNvPr id="17774" name="Check Box 366" hidden="1">
              <a:extLst>
                <a:ext uri="{63B3BB69-23CF-44E3-9099-C40C66FF867C}">
                  <a14:compatExt spid="_x0000_s17774"/>
                </a:ext>
                <a:ext uri="{FF2B5EF4-FFF2-40B4-BE49-F238E27FC236}">
                  <a16:creationId xmlns:a16="http://schemas.microsoft.com/office/drawing/2014/main" id="{00000000-0008-0000-0000-00006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75" name="Check Box 367" hidden="1">
              <a:extLst>
                <a:ext uri="{63B3BB69-23CF-44E3-9099-C40C66FF867C}">
                  <a14:compatExt spid="_x0000_s17775"/>
                </a:ext>
                <a:ext uri="{FF2B5EF4-FFF2-40B4-BE49-F238E27FC236}">
                  <a16:creationId xmlns:a16="http://schemas.microsoft.com/office/drawing/2014/main" id="{00000000-0008-0000-0000-00006F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76200</xdr:rowOff>
        </xdr:to>
        <xdr:sp macro="" textlink="">
          <xdr:nvSpPr>
            <xdr:cNvPr id="17776" name="Check Box 368" hidden="1">
              <a:extLst>
                <a:ext uri="{63B3BB69-23CF-44E3-9099-C40C66FF867C}">
                  <a14:compatExt spid="_x0000_s17776"/>
                </a:ext>
                <a:ext uri="{FF2B5EF4-FFF2-40B4-BE49-F238E27FC236}">
                  <a16:creationId xmlns:a16="http://schemas.microsoft.com/office/drawing/2014/main" id="{00000000-0008-0000-0000-000070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77" name="Check Box 369" hidden="1">
              <a:extLst>
                <a:ext uri="{63B3BB69-23CF-44E3-9099-C40C66FF867C}">
                  <a14:compatExt spid="_x0000_s17777"/>
                </a:ext>
                <a:ext uri="{FF2B5EF4-FFF2-40B4-BE49-F238E27FC236}">
                  <a16:creationId xmlns:a16="http://schemas.microsoft.com/office/drawing/2014/main" id="{00000000-0008-0000-0000-000071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78" name="Check Box 370" hidden="1">
              <a:extLst>
                <a:ext uri="{63B3BB69-23CF-44E3-9099-C40C66FF867C}">
                  <a14:compatExt spid="_x0000_s17778"/>
                </a:ext>
                <a:ext uri="{FF2B5EF4-FFF2-40B4-BE49-F238E27FC236}">
                  <a16:creationId xmlns:a16="http://schemas.microsoft.com/office/drawing/2014/main" id="{00000000-0008-0000-0000-000072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47625</xdr:rowOff>
        </xdr:to>
        <xdr:sp macro="" textlink="">
          <xdr:nvSpPr>
            <xdr:cNvPr id="17779" name="Check Box 371" hidden="1">
              <a:extLst>
                <a:ext uri="{63B3BB69-23CF-44E3-9099-C40C66FF867C}">
                  <a14:compatExt spid="_x0000_s17779"/>
                </a:ext>
                <a:ext uri="{FF2B5EF4-FFF2-40B4-BE49-F238E27FC236}">
                  <a16:creationId xmlns:a16="http://schemas.microsoft.com/office/drawing/2014/main" id="{00000000-0008-0000-0000-000073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66675</xdr:rowOff>
        </xdr:to>
        <xdr:sp macro="" textlink="">
          <xdr:nvSpPr>
            <xdr:cNvPr id="17780" name="Check Box 372" hidden="1">
              <a:extLst>
                <a:ext uri="{63B3BB69-23CF-44E3-9099-C40C66FF867C}">
                  <a14:compatExt spid="_x0000_s17780"/>
                </a:ext>
                <a:ext uri="{FF2B5EF4-FFF2-40B4-BE49-F238E27FC236}">
                  <a16:creationId xmlns:a16="http://schemas.microsoft.com/office/drawing/2014/main" id="{00000000-0008-0000-0000-000074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76200</xdr:rowOff>
        </xdr:to>
        <xdr:sp macro="" textlink="">
          <xdr:nvSpPr>
            <xdr:cNvPr id="17781" name="Check Box 373" hidden="1">
              <a:extLst>
                <a:ext uri="{63B3BB69-23CF-44E3-9099-C40C66FF867C}">
                  <a14:compatExt spid="_x0000_s17781"/>
                </a:ext>
                <a:ext uri="{FF2B5EF4-FFF2-40B4-BE49-F238E27FC236}">
                  <a16:creationId xmlns:a16="http://schemas.microsoft.com/office/drawing/2014/main" id="{00000000-0008-0000-0000-000075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76200</xdr:rowOff>
        </xdr:to>
        <xdr:sp macro="" textlink="">
          <xdr:nvSpPr>
            <xdr:cNvPr id="17782" name="Check Box 374" hidden="1">
              <a:extLst>
                <a:ext uri="{63B3BB69-23CF-44E3-9099-C40C66FF867C}">
                  <a14:compatExt spid="_x0000_s17782"/>
                </a:ext>
                <a:ext uri="{FF2B5EF4-FFF2-40B4-BE49-F238E27FC236}">
                  <a16:creationId xmlns:a16="http://schemas.microsoft.com/office/drawing/2014/main" id="{00000000-0008-0000-0000-000076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76200</xdr:rowOff>
        </xdr:to>
        <xdr:sp macro="" textlink="">
          <xdr:nvSpPr>
            <xdr:cNvPr id="17783" name="Check Box 375" hidden="1">
              <a:extLst>
                <a:ext uri="{63B3BB69-23CF-44E3-9099-C40C66FF867C}">
                  <a14:compatExt spid="_x0000_s17783"/>
                </a:ext>
                <a:ext uri="{FF2B5EF4-FFF2-40B4-BE49-F238E27FC236}">
                  <a16:creationId xmlns:a16="http://schemas.microsoft.com/office/drawing/2014/main" id="{00000000-0008-0000-0000-000077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76200</xdr:rowOff>
        </xdr:to>
        <xdr:sp macro="" textlink="">
          <xdr:nvSpPr>
            <xdr:cNvPr id="17784" name="Check Box 376" hidden="1">
              <a:extLst>
                <a:ext uri="{63B3BB69-23CF-44E3-9099-C40C66FF867C}">
                  <a14:compatExt spid="_x0000_s17784"/>
                </a:ext>
                <a:ext uri="{FF2B5EF4-FFF2-40B4-BE49-F238E27FC236}">
                  <a16:creationId xmlns:a16="http://schemas.microsoft.com/office/drawing/2014/main" id="{00000000-0008-0000-0000-000078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76200</xdr:rowOff>
        </xdr:to>
        <xdr:sp macro="" textlink="">
          <xdr:nvSpPr>
            <xdr:cNvPr id="17785" name="Check Box 377" hidden="1">
              <a:extLst>
                <a:ext uri="{63B3BB69-23CF-44E3-9099-C40C66FF867C}">
                  <a14:compatExt spid="_x0000_s17785"/>
                </a:ext>
                <a:ext uri="{FF2B5EF4-FFF2-40B4-BE49-F238E27FC236}">
                  <a16:creationId xmlns:a16="http://schemas.microsoft.com/office/drawing/2014/main" id="{00000000-0008-0000-0000-000079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31</xdr:row>
          <xdr:rowOff>0</xdr:rowOff>
        </xdr:from>
        <xdr:to>
          <xdr:col>6</xdr:col>
          <xdr:colOff>0</xdr:colOff>
          <xdr:row>32</xdr:row>
          <xdr:rowOff>76200</xdr:rowOff>
        </xdr:to>
        <xdr:sp macro="" textlink="">
          <xdr:nvSpPr>
            <xdr:cNvPr id="17786" name="Check Box 378" hidden="1">
              <a:extLst>
                <a:ext uri="{63B3BB69-23CF-44E3-9099-C40C66FF867C}">
                  <a14:compatExt spid="_x0000_s17786"/>
                </a:ext>
                <a:ext uri="{FF2B5EF4-FFF2-40B4-BE49-F238E27FC236}">
                  <a16:creationId xmlns:a16="http://schemas.microsoft.com/office/drawing/2014/main" id="{00000000-0008-0000-0000-00007A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1402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30</xdr:row>
          <xdr:rowOff>0</xdr:rowOff>
        </xdr:from>
        <xdr:to>
          <xdr:col>2</xdr:col>
          <xdr:colOff>28575</xdr:colOff>
          <xdr:row>31</xdr:row>
          <xdr:rowOff>57150</xdr:rowOff>
        </xdr:to>
        <xdr:sp macro="" textlink="">
          <xdr:nvSpPr>
            <xdr:cNvPr id="17787" name="Check Box 220" hidden="1">
              <a:extLst>
                <a:ext uri="{63B3BB69-23CF-44E3-9099-C40C66FF867C}">
                  <a14:compatExt spid="_x0000_s17787"/>
                </a:ext>
                <a:ext uri="{FF2B5EF4-FFF2-40B4-BE49-F238E27FC236}">
                  <a16:creationId xmlns:a16="http://schemas.microsoft.com/office/drawing/2014/main" id="{00000000-0008-0000-0000-00007B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30</xdr:row>
          <xdr:rowOff>0</xdr:rowOff>
        </xdr:from>
        <xdr:to>
          <xdr:col>2</xdr:col>
          <xdr:colOff>171450</xdr:colOff>
          <xdr:row>30</xdr:row>
          <xdr:rowOff>238125</xdr:rowOff>
        </xdr:to>
        <xdr:sp macro="" textlink="">
          <xdr:nvSpPr>
            <xdr:cNvPr id="17788" name="Check Box 258" hidden="1">
              <a:extLst>
                <a:ext uri="{63B3BB69-23CF-44E3-9099-C40C66FF867C}">
                  <a14:compatExt spid="_x0000_s17788"/>
                </a:ext>
                <a:ext uri="{FF2B5EF4-FFF2-40B4-BE49-F238E27FC236}">
                  <a16:creationId xmlns:a16="http://schemas.microsoft.com/office/drawing/2014/main" id="{00000000-0008-0000-0000-00007C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30</xdr:row>
          <xdr:rowOff>0</xdr:rowOff>
        </xdr:from>
        <xdr:to>
          <xdr:col>2</xdr:col>
          <xdr:colOff>28575</xdr:colOff>
          <xdr:row>31</xdr:row>
          <xdr:rowOff>57150</xdr:rowOff>
        </xdr:to>
        <xdr:sp macro="" textlink="">
          <xdr:nvSpPr>
            <xdr:cNvPr id="17789" name="Check Box 220" hidden="1">
              <a:extLst>
                <a:ext uri="{63B3BB69-23CF-44E3-9099-C40C66FF867C}">
                  <a14:compatExt spid="_x0000_s17789"/>
                </a:ext>
                <a:ext uri="{FF2B5EF4-FFF2-40B4-BE49-F238E27FC236}">
                  <a16:creationId xmlns:a16="http://schemas.microsoft.com/office/drawing/2014/main" id="{00000000-0008-0000-0000-00007D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30</xdr:row>
          <xdr:rowOff>0</xdr:rowOff>
        </xdr:from>
        <xdr:to>
          <xdr:col>2</xdr:col>
          <xdr:colOff>171450</xdr:colOff>
          <xdr:row>30</xdr:row>
          <xdr:rowOff>238125</xdr:rowOff>
        </xdr:to>
        <xdr:sp macro="" textlink="">
          <xdr:nvSpPr>
            <xdr:cNvPr id="17790" name="Check Box 258" hidden="1">
              <a:extLst>
                <a:ext uri="{63B3BB69-23CF-44E3-9099-C40C66FF867C}">
                  <a14:compatExt spid="_x0000_s17790"/>
                </a:ext>
                <a:ext uri="{FF2B5EF4-FFF2-40B4-BE49-F238E27FC236}">
                  <a16:creationId xmlns:a16="http://schemas.microsoft.com/office/drawing/2014/main" id="{00000000-0008-0000-0000-00007E4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29</xdr:row>
          <xdr:rowOff>0</xdr:rowOff>
        </xdr:from>
        <xdr:to>
          <xdr:col>2</xdr:col>
          <xdr:colOff>28575</xdr:colOff>
          <xdr:row>30</xdr:row>
          <xdr:rowOff>152400</xdr:rowOff>
        </xdr:to>
        <xdr:sp macro="" textlink="">
          <xdr:nvSpPr>
            <xdr:cNvPr id="17791" name="Check Box 220" hidden="1">
              <a:extLst>
                <a:ext uri="{63B3BB69-23CF-44E3-9099-C40C66FF867C}">
                  <a14:compatExt spid="_x0000_s17791"/>
                </a:ext>
                <a:ext uri="{FF2B5EF4-FFF2-40B4-BE49-F238E27FC236}">
                  <a16:creationId xmlns:a16="http://schemas.microsoft.com/office/drawing/2014/main" id="{00000000-0008-0000-0000-00007F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36</xdr:row>
          <xdr:rowOff>66675</xdr:rowOff>
        </xdr:from>
        <xdr:to>
          <xdr:col>6</xdr:col>
          <xdr:colOff>19050</xdr:colOff>
          <xdr:row>36</xdr:row>
          <xdr:rowOff>276225</xdr:rowOff>
        </xdr:to>
        <xdr:sp macro="" textlink="">
          <xdr:nvSpPr>
            <xdr:cNvPr id="17792" name="Check Box 553" hidden="1">
              <a:extLst>
                <a:ext uri="{63B3BB69-23CF-44E3-9099-C40C66FF867C}">
                  <a14:compatExt spid="_x0000_s17792"/>
                </a:ext>
                <a:ext uri="{FF2B5EF4-FFF2-40B4-BE49-F238E27FC236}">
                  <a16:creationId xmlns:a16="http://schemas.microsoft.com/office/drawing/2014/main" id="{00000000-0008-0000-0000-000080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xdr:row>
          <xdr:rowOff>66675</xdr:rowOff>
        </xdr:from>
        <xdr:to>
          <xdr:col>10</xdr:col>
          <xdr:colOff>28575</xdr:colOff>
          <xdr:row>36</xdr:row>
          <xdr:rowOff>276225</xdr:rowOff>
        </xdr:to>
        <xdr:sp macro="" textlink="">
          <xdr:nvSpPr>
            <xdr:cNvPr id="17793" name="Check Box 554" hidden="1">
              <a:extLst>
                <a:ext uri="{63B3BB69-23CF-44E3-9099-C40C66FF867C}">
                  <a14:compatExt spid="_x0000_s17793"/>
                </a:ext>
                <a:ext uri="{FF2B5EF4-FFF2-40B4-BE49-F238E27FC236}">
                  <a16:creationId xmlns:a16="http://schemas.microsoft.com/office/drawing/2014/main" id="{00000000-0008-0000-0000-000081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36</xdr:row>
          <xdr:rowOff>66675</xdr:rowOff>
        </xdr:from>
        <xdr:to>
          <xdr:col>16</xdr:col>
          <xdr:colOff>28575</xdr:colOff>
          <xdr:row>36</xdr:row>
          <xdr:rowOff>276225</xdr:rowOff>
        </xdr:to>
        <xdr:sp macro="" textlink="">
          <xdr:nvSpPr>
            <xdr:cNvPr id="17794" name="Check Box 555" hidden="1">
              <a:extLst>
                <a:ext uri="{63B3BB69-23CF-44E3-9099-C40C66FF867C}">
                  <a14:compatExt spid="_x0000_s17794"/>
                </a:ext>
                <a:ext uri="{FF2B5EF4-FFF2-40B4-BE49-F238E27FC236}">
                  <a16:creationId xmlns:a16="http://schemas.microsoft.com/office/drawing/2014/main" id="{00000000-0008-0000-0000-000082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36</xdr:row>
          <xdr:rowOff>66675</xdr:rowOff>
        </xdr:from>
        <xdr:to>
          <xdr:col>23</xdr:col>
          <xdr:colOff>28575</xdr:colOff>
          <xdr:row>36</xdr:row>
          <xdr:rowOff>276225</xdr:rowOff>
        </xdr:to>
        <xdr:sp macro="" textlink="">
          <xdr:nvSpPr>
            <xdr:cNvPr id="17795" name="Check Box 556" hidden="1">
              <a:extLst>
                <a:ext uri="{63B3BB69-23CF-44E3-9099-C40C66FF867C}">
                  <a14:compatExt spid="_x0000_s17795"/>
                </a:ext>
                <a:ext uri="{FF2B5EF4-FFF2-40B4-BE49-F238E27FC236}">
                  <a16:creationId xmlns:a16="http://schemas.microsoft.com/office/drawing/2014/main" id="{00000000-0008-0000-0000-000083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36</xdr:row>
          <xdr:rowOff>66675</xdr:rowOff>
        </xdr:from>
        <xdr:to>
          <xdr:col>27</xdr:col>
          <xdr:colOff>19050</xdr:colOff>
          <xdr:row>36</xdr:row>
          <xdr:rowOff>276225</xdr:rowOff>
        </xdr:to>
        <xdr:sp macro="" textlink="">
          <xdr:nvSpPr>
            <xdr:cNvPr id="17796" name="Check Box 557" hidden="1">
              <a:extLst>
                <a:ext uri="{63B3BB69-23CF-44E3-9099-C40C66FF867C}">
                  <a14:compatExt spid="_x0000_s17796"/>
                </a:ext>
                <a:ext uri="{FF2B5EF4-FFF2-40B4-BE49-F238E27FC236}">
                  <a16:creationId xmlns:a16="http://schemas.microsoft.com/office/drawing/2014/main" id="{00000000-0008-0000-0000-000084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219075</xdr:rowOff>
        </xdr:from>
        <xdr:to>
          <xdr:col>6</xdr:col>
          <xdr:colOff>19050</xdr:colOff>
          <xdr:row>39</xdr:row>
          <xdr:rowOff>19050</xdr:rowOff>
        </xdr:to>
        <xdr:sp macro="" textlink="">
          <xdr:nvSpPr>
            <xdr:cNvPr id="17797" name="Check Box 558" hidden="1">
              <a:extLst>
                <a:ext uri="{63B3BB69-23CF-44E3-9099-C40C66FF867C}">
                  <a14:compatExt spid="_x0000_s17797"/>
                </a:ext>
                <a:ext uri="{FF2B5EF4-FFF2-40B4-BE49-F238E27FC236}">
                  <a16:creationId xmlns:a16="http://schemas.microsoft.com/office/drawing/2014/main" id="{00000000-0008-0000-0000-000085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37</xdr:row>
          <xdr:rowOff>228600</xdr:rowOff>
        </xdr:from>
        <xdr:to>
          <xdr:col>13</xdr:col>
          <xdr:colOff>28575</xdr:colOff>
          <xdr:row>39</xdr:row>
          <xdr:rowOff>19050</xdr:rowOff>
        </xdr:to>
        <xdr:sp macro="" textlink="">
          <xdr:nvSpPr>
            <xdr:cNvPr id="17798" name="Check Box 559" hidden="1">
              <a:extLst>
                <a:ext uri="{63B3BB69-23CF-44E3-9099-C40C66FF867C}">
                  <a14:compatExt spid="_x0000_s17798"/>
                </a:ext>
                <a:ext uri="{FF2B5EF4-FFF2-40B4-BE49-F238E27FC236}">
                  <a16:creationId xmlns:a16="http://schemas.microsoft.com/office/drawing/2014/main" id="{00000000-0008-0000-0000-000086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37</xdr:row>
          <xdr:rowOff>228600</xdr:rowOff>
        </xdr:from>
        <xdr:to>
          <xdr:col>20</xdr:col>
          <xdr:colOff>28575</xdr:colOff>
          <xdr:row>39</xdr:row>
          <xdr:rowOff>19050</xdr:rowOff>
        </xdr:to>
        <xdr:sp macro="" textlink="">
          <xdr:nvSpPr>
            <xdr:cNvPr id="17799" name="Check Box 560" hidden="1">
              <a:extLst>
                <a:ext uri="{63B3BB69-23CF-44E3-9099-C40C66FF867C}">
                  <a14:compatExt spid="_x0000_s17799"/>
                </a:ext>
                <a:ext uri="{FF2B5EF4-FFF2-40B4-BE49-F238E27FC236}">
                  <a16:creationId xmlns:a16="http://schemas.microsoft.com/office/drawing/2014/main" id="{00000000-0008-0000-0000-000087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46</xdr:row>
          <xdr:rowOff>28575</xdr:rowOff>
        </xdr:from>
        <xdr:to>
          <xdr:col>23</xdr:col>
          <xdr:colOff>28575</xdr:colOff>
          <xdr:row>47</xdr:row>
          <xdr:rowOff>0</xdr:rowOff>
        </xdr:to>
        <xdr:sp macro="" textlink="">
          <xdr:nvSpPr>
            <xdr:cNvPr id="17800" name="Check Box 561" hidden="1">
              <a:extLst>
                <a:ext uri="{63B3BB69-23CF-44E3-9099-C40C66FF867C}">
                  <a14:compatExt spid="_x0000_s17800"/>
                </a:ext>
                <a:ext uri="{FF2B5EF4-FFF2-40B4-BE49-F238E27FC236}">
                  <a16:creationId xmlns:a16="http://schemas.microsoft.com/office/drawing/2014/main" id="{00000000-0008-0000-0000-000088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46</xdr:row>
          <xdr:rowOff>28575</xdr:rowOff>
        </xdr:from>
        <xdr:to>
          <xdr:col>27</xdr:col>
          <xdr:colOff>28575</xdr:colOff>
          <xdr:row>47</xdr:row>
          <xdr:rowOff>0</xdr:rowOff>
        </xdr:to>
        <xdr:sp macro="" textlink="">
          <xdr:nvSpPr>
            <xdr:cNvPr id="17801" name="Check Box 562" hidden="1">
              <a:extLst>
                <a:ext uri="{63B3BB69-23CF-44E3-9099-C40C66FF867C}">
                  <a14:compatExt spid="_x0000_s17801"/>
                </a:ext>
                <a:ext uri="{FF2B5EF4-FFF2-40B4-BE49-F238E27FC236}">
                  <a16:creationId xmlns:a16="http://schemas.microsoft.com/office/drawing/2014/main" id="{00000000-0008-0000-0000-000089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47</xdr:row>
          <xdr:rowOff>0</xdr:rowOff>
        </xdr:from>
        <xdr:to>
          <xdr:col>6</xdr:col>
          <xdr:colOff>9525</xdr:colOff>
          <xdr:row>48</xdr:row>
          <xdr:rowOff>38100</xdr:rowOff>
        </xdr:to>
        <xdr:sp macro="" textlink="">
          <xdr:nvSpPr>
            <xdr:cNvPr id="17802" name="Check Box 563" hidden="1">
              <a:extLst>
                <a:ext uri="{63B3BB69-23CF-44E3-9099-C40C66FF867C}">
                  <a14:compatExt spid="_x0000_s17802"/>
                </a:ext>
                <a:ext uri="{FF2B5EF4-FFF2-40B4-BE49-F238E27FC236}">
                  <a16:creationId xmlns:a16="http://schemas.microsoft.com/office/drawing/2014/main" id="{00000000-0008-0000-0000-00008A4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1587</a:t>
              </a:r>
            </a:p>
          </xdr:txBody>
        </xdr:sp>
        <xdr:clientData/>
      </xdr:twoCellAnchor>
    </mc:Choice>
    <mc:Fallback/>
  </mc:AlternateContent>
  <xdr:twoCellAnchor>
    <xdr:from>
      <xdr:col>38</xdr:col>
      <xdr:colOff>66675</xdr:colOff>
      <xdr:row>0</xdr:row>
      <xdr:rowOff>209551</xdr:rowOff>
    </xdr:from>
    <xdr:to>
      <xdr:col>43</xdr:col>
      <xdr:colOff>552450</xdr:colOff>
      <xdr:row>7</xdr:row>
      <xdr:rowOff>209550</xdr:rowOff>
    </xdr:to>
    <xdr:grpSp>
      <xdr:nvGrpSpPr>
        <xdr:cNvPr id="69" name="グループ化 68">
          <a:extLst>
            <a:ext uri="{FF2B5EF4-FFF2-40B4-BE49-F238E27FC236}">
              <a16:creationId xmlns:a16="http://schemas.microsoft.com/office/drawing/2014/main" id="{00000000-0008-0000-0000-000045000000}"/>
            </a:ext>
          </a:extLst>
        </xdr:cNvPr>
        <xdr:cNvGrpSpPr/>
      </xdr:nvGrpSpPr>
      <xdr:grpSpPr>
        <a:xfrm>
          <a:off x="7488238" y="209551"/>
          <a:ext cx="3898900" cy="1539874"/>
          <a:chOff x="7721063" y="113368"/>
          <a:chExt cx="7665428" cy="2003734"/>
        </a:xfrm>
      </xdr:grpSpPr>
      <xdr:sp macro="" textlink="">
        <xdr:nvSpPr>
          <xdr:cNvPr id="70" name="正方形/長方形 69">
            <a:extLst>
              <a:ext uri="{FF2B5EF4-FFF2-40B4-BE49-F238E27FC236}">
                <a16:creationId xmlns:a16="http://schemas.microsoft.com/office/drawing/2014/main" id="{00000000-0008-0000-0000-000046000000}"/>
              </a:ext>
            </a:extLst>
          </xdr:cNvPr>
          <xdr:cNvSpPr/>
        </xdr:nvSpPr>
        <xdr:spPr bwMode="auto">
          <a:xfrm>
            <a:off x="7721063" y="113368"/>
            <a:ext cx="7665428" cy="2003734"/>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endParaRPr kumimoji="1" lang="en-US" altLang="ja-JP" sz="1100" b="1" u="none"/>
          </a:p>
          <a:p>
            <a:r>
              <a:rPr kumimoji="1" lang="ja-JP" altLang="en-US" sz="1100" b="1" u="none"/>
              <a:t>　・</a:t>
            </a:r>
            <a:r>
              <a:rPr kumimoji="1" lang="ja-JP" altLang="ja-JP" sz="1100" b="1">
                <a:solidFill>
                  <a:schemeClr val="dk1"/>
                </a:solidFill>
                <a:effectLst/>
                <a:latin typeface="+mn-lt"/>
                <a:ea typeface="+mn-ea"/>
                <a:cs typeface="+mn-cs"/>
              </a:rPr>
              <a:t>令和６年度報告時のみ</a:t>
            </a:r>
            <a:r>
              <a:rPr kumimoji="0"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２（１）①（</a:t>
            </a:r>
            <a:r>
              <a:rPr kumimoji="1" lang="en-US" altLang="ja-JP" sz="1100" b="1">
                <a:solidFill>
                  <a:schemeClr val="dk1"/>
                </a:solidFill>
                <a:effectLst/>
                <a:latin typeface="+mn-lt"/>
                <a:ea typeface="+mn-ea"/>
                <a:cs typeface="+mn-cs"/>
              </a:rPr>
              <a:t>C</a:t>
            </a:r>
            <a:r>
              <a:rPr kumimoji="1" lang="ja-JP" altLang="ja-JP" sz="1100" b="1">
                <a:solidFill>
                  <a:schemeClr val="dk1"/>
                </a:solidFill>
                <a:effectLst/>
                <a:latin typeface="+mn-lt"/>
                <a:ea typeface="+mn-ea"/>
                <a:cs typeface="+mn-cs"/>
              </a:rPr>
              <a:t>）は記入不要</a:t>
            </a:r>
            <a:r>
              <a:rPr kumimoji="1" lang="ja-JP" altLang="en-US" sz="1100" b="1">
                <a:solidFill>
                  <a:schemeClr val="dk1"/>
                </a:solidFill>
                <a:effectLst/>
                <a:latin typeface="+mn-lt"/>
                <a:ea typeface="+mn-ea"/>
                <a:cs typeface="+mn-cs"/>
              </a:rPr>
              <a:t>です</a:t>
            </a:r>
            <a:r>
              <a:rPr kumimoji="1" lang="ja-JP" altLang="ja-JP" sz="1100" b="1">
                <a:solidFill>
                  <a:schemeClr val="dk1"/>
                </a:solidFill>
                <a:effectLst/>
                <a:latin typeface="+mn-lt"/>
                <a:ea typeface="+mn-ea"/>
                <a:cs typeface="+mn-cs"/>
              </a:rPr>
              <a:t>。</a:t>
            </a:r>
            <a:endParaRPr kumimoji="1" lang="en-US" altLang="ja-JP" sz="1100" b="1" u="none"/>
          </a:p>
          <a:p>
            <a:pPr algn="l"/>
            <a:r>
              <a:rPr kumimoji="1" lang="ja-JP" altLang="en-US" sz="1100" b="1" u="none"/>
              <a:t>　</a:t>
            </a:r>
            <a:endParaRPr kumimoji="1" lang="en-US" altLang="ja-JP" sz="1100" b="1" u="none">
              <a:solidFill>
                <a:schemeClr val="dk1"/>
              </a:solidFill>
              <a:effectLst/>
              <a:latin typeface="+mn-lt"/>
              <a:ea typeface="+mn-ea"/>
              <a:cs typeface="+mn-cs"/>
            </a:endParaRPr>
          </a:p>
        </xdr:txBody>
      </xdr:sp>
      <xdr:sp macro="" textlink="">
        <xdr:nvSpPr>
          <xdr:cNvPr id="71" name="正方形/長方形 70">
            <a:extLst>
              <a:ext uri="{FF2B5EF4-FFF2-40B4-BE49-F238E27FC236}">
                <a16:creationId xmlns:a16="http://schemas.microsoft.com/office/drawing/2014/main" id="{00000000-0008-0000-0000-000047000000}"/>
              </a:ext>
            </a:extLst>
          </xdr:cNvPr>
          <xdr:cNvSpPr/>
        </xdr:nvSpPr>
        <xdr:spPr bwMode="auto">
          <a:xfrm>
            <a:off x="10542582" y="864012"/>
            <a:ext cx="1076470" cy="220888"/>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grpSp>
    <xdr:clientData/>
  </xdr:twoCellAnchor>
  <xdr:twoCellAnchor>
    <xdr:from>
      <xdr:col>38</xdr:col>
      <xdr:colOff>95250</xdr:colOff>
      <xdr:row>9</xdr:row>
      <xdr:rowOff>47625</xdr:rowOff>
    </xdr:from>
    <xdr:to>
      <xdr:col>44</xdr:col>
      <xdr:colOff>285750</xdr:colOff>
      <xdr:row>16</xdr:row>
      <xdr:rowOff>95250</xdr:rowOff>
    </xdr:to>
    <xdr:sp macro="" textlink="">
      <xdr:nvSpPr>
        <xdr:cNvPr id="83" name="正方形/長方形 82">
          <a:extLst>
            <a:ext uri="{FF2B5EF4-FFF2-40B4-BE49-F238E27FC236}">
              <a16:creationId xmlns:a16="http://schemas.microsoft.com/office/drawing/2014/main" id="{00000000-0008-0000-0000-000053000000}"/>
            </a:ext>
          </a:extLst>
        </xdr:cNvPr>
        <xdr:cNvSpPr/>
      </xdr:nvSpPr>
      <xdr:spPr bwMode="auto">
        <a:xfrm>
          <a:off x="7516813" y="2032000"/>
          <a:ext cx="4286250" cy="1524000"/>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p>
        <a:p>
          <a:pPr algn="l"/>
          <a:r>
            <a:rPr kumimoji="1" lang="en-US" altLang="ja-JP" sz="1100" b="1"/>
            <a:t> </a:t>
          </a:r>
          <a:r>
            <a:rPr kumimoji="1" lang="ja-JP" altLang="en-US" sz="1100" b="1"/>
            <a:t>　</a:t>
          </a:r>
          <a:r>
            <a:rPr kumimoji="1" lang="en-US" altLang="ja-JP" sz="1100" b="1"/>
            <a:t>【</a:t>
          </a:r>
          <a:r>
            <a:rPr kumimoji="1" lang="ja-JP" altLang="en-US" sz="1100" b="1"/>
            <a:t>提出書類</a:t>
          </a:r>
          <a:r>
            <a:rPr kumimoji="1" lang="en-US" altLang="ja-JP" sz="1100" b="1"/>
            <a:t>】</a:t>
          </a:r>
        </a:p>
        <a:p>
          <a:pPr algn="l"/>
          <a:endParaRPr kumimoji="1" lang="en-US" altLang="ja-JP" sz="1100" b="1"/>
        </a:p>
        <a:p>
          <a:pPr algn="l"/>
          <a:r>
            <a:rPr kumimoji="1" lang="ja-JP" altLang="en-US" sz="1100" b="1"/>
            <a:t>　・</a:t>
          </a:r>
          <a:r>
            <a:rPr kumimoji="1" lang="ja-JP" altLang="en-US" sz="1100" b="1" u="none"/>
            <a:t>様式１</a:t>
          </a:r>
          <a:endParaRPr kumimoji="1" lang="en-US" altLang="ja-JP" sz="1100" b="1" u="none"/>
        </a:p>
        <a:p>
          <a:pPr algn="l"/>
          <a:r>
            <a:rPr kumimoji="1" lang="ja-JP" altLang="en-US" sz="1100" b="1" u="none"/>
            <a:t>　・様式２</a:t>
          </a:r>
          <a:endParaRPr kumimoji="1" lang="en-US" altLang="ja-JP" sz="1100" b="1" u="none"/>
        </a:p>
        <a:p>
          <a:pPr algn="l"/>
          <a:r>
            <a:rPr kumimoji="1" lang="ja-JP" altLang="en-US" sz="1100" b="1" u="none"/>
            <a:t>　・集計表</a:t>
          </a:r>
          <a:endParaRPr kumimoji="1" lang="en-US" altLang="ja-JP" sz="1100" b="1" u="none"/>
        </a:p>
        <a:p>
          <a:pPr algn="l"/>
          <a:r>
            <a:rPr kumimoji="1" lang="ja-JP" altLang="en-US" sz="1100" b="1" u="none"/>
            <a:t>　・居宅介護等の処遇改善実績報告書（県提出書類）の写し</a:t>
          </a:r>
          <a:endParaRPr kumimoji="1" lang="en-US" altLang="ja-JP" sz="1100" b="1" u="none"/>
        </a:p>
        <a:p>
          <a:pPr algn="l"/>
          <a:r>
            <a:rPr kumimoji="1" lang="ja-JP" altLang="en-US" sz="1100" b="1" u="none"/>
            <a:t>　</a:t>
          </a:r>
          <a:endParaRPr kumimoji="1" lang="en-US" altLang="ja-JP" sz="1100" b="1" u="none">
            <a:solidFill>
              <a:schemeClr val="dk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400050</xdr:colOff>
      <xdr:row>0</xdr:row>
      <xdr:rowOff>304800</xdr:rowOff>
    </xdr:from>
    <xdr:to>
      <xdr:col>26</xdr:col>
      <xdr:colOff>533400</xdr:colOff>
      <xdr:row>4</xdr:row>
      <xdr:rowOff>247650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8820150" y="304800"/>
          <a:ext cx="4933950" cy="981075"/>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a:t>
          </a:r>
          <a:r>
            <a:rPr kumimoji="1" lang="ja-JP" altLang="en-US" sz="1100" b="1" u="none"/>
            <a:t>　・</a:t>
          </a:r>
          <a:r>
            <a:rPr kumimoji="1" lang="ja-JP" altLang="ja-JP" sz="1100" b="1">
              <a:solidFill>
                <a:schemeClr val="dk1"/>
              </a:solidFill>
              <a:effectLst/>
              <a:latin typeface="+mn-lt"/>
              <a:ea typeface="+mn-ea"/>
              <a:cs typeface="+mn-cs"/>
            </a:rPr>
            <a:t>令和６年度報告時のみ</a:t>
          </a:r>
          <a:r>
            <a:rPr kumimoji="0"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「令和６年度に増加した加算額」は記入不要</a:t>
          </a:r>
          <a:r>
            <a:rPr kumimoji="1" lang="ja-JP" altLang="en-US" sz="1100" b="1">
              <a:solidFill>
                <a:schemeClr val="dk1"/>
              </a:solidFill>
              <a:effectLst/>
              <a:latin typeface="+mn-lt"/>
              <a:ea typeface="+mn-ea"/>
              <a:cs typeface="+mn-cs"/>
            </a:rPr>
            <a:t>です</a:t>
          </a:r>
          <a:r>
            <a:rPr kumimoji="1" lang="ja-JP" altLang="ja-JP" sz="1100" b="1">
              <a:solidFill>
                <a:schemeClr val="dk1"/>
              </a:solidFill>
              <a:effectLst/>
              <a:latin typeface="+mn-lt"/>
              <a:ea typeface="+mn-ea"/>
              <a:cs typeface="+mn-cs"/>
            </a:rPr>
            <a:t>。</a:t>
          </a:r>
          <a:endParaRPr kumimoji="1" lang="en-US" altLang="ja-JP" sz="1100" b="1" u="none"/>
        </a:p>
        <a:p>
          <a:pPr algn="l"/>
          <a:r>
            <a:rPr kumimoji="1" lang="ja-JP" altLang="en-US" sz="1100" b="1" u="none"/>
            <a:t>　</a:t>
          </a:r>
          <a:endParaRPr kumimoji="1" lang="en-US" altLang="ja-JP" sz="1100" b="1" u="none">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352425</xdr:colOff>
      <xdr:row>0</xdr:row>
      <xdr:rowOff>238125</xdr:rowOff>
    </xdr:from>
    <xdr:to>
      <xdr:col>22</xdr:col>
      <xdr:colOff>285750</xdr:colOff>
      <xdr:row>6</xdr:row>
      <xdr:rowOff>28575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668250" y="238125"/>
          <a:ext cx="4048125" cy="1219200"/>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　</a:t>
          </a:r>
          <a:r>
            <a:rPr kumimoji="1" lang="ja-JP" altLang="en-US" sz="1100" b="1" u="none"/>
            <a:t>　・</a:t>
          </a:r>
          <a:r>
            <a:rPr kumimoji="1" lang="ja-JP" altLang="ja-JP" sz="1100" b="1">
              <a:solidFill>
                <a:schemeClr val="dk1"/>
              </a:solidFill>
              <a:effectLst/>
              <a:latin typeface="+mn-lt"/>
              <a:ea typeface="+mn-ea"/>
              <a:cs typeface="+mn-cs"/>
            </a:rPr>
            <a:t>計算式が壊れるため、白色セルは触らないでください。</a:t>
          </a:r>
          <a:endParaRPr kumimoji="1" lang="en-US" altLang="ja-JP" sz="11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altLang="ja-JP" sz="1100" b="1">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行が足りない場合は、適宜追加してください。</a:t>
          </a:r>
          <a:endParaRPr kumimoji="1" lang="en-US" altLang="ja-JP" sz="1100" b="1" u="none"/>
        </a:p>
        <a:p>
          <a:pPr algn="l"/>
          <a:r>
            <a:rPr kumimoji="1" lang="ja-JP" altLang="en-US" sz="1100" b="1" u="none"/>
            <a:t>　</a:t>
          </a:r>
          <a:endParaRPr kumimoji="1" lang="en-US" altLang="ja-JP" sz="1100" b="1" u="none">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C74"/>
  <sheetViews>
    <sheetView tabSelected="1" view="pageBreakPreview" zoomScale="120" zoomScaleNormal="120" zoomScaleSheetLayoutView="120" workbookViewId="0">
      <selection activeCell="AM18" sqref="AM18"/>
    </sheetView>
  </sheetViews>
  <sheetFormatPr defaultColWidth="9" defaultRowHeight="13.5" x14ac:dyDescent="0.15"/>
  <cols>
    <col min="1" max="1" width="2.5" customWidth="1"/>
    <col min="2" max="2" width="2.875" customWidth="1"/>
    <col min="3" max="7" width="2.625" customWidth="1"/>
    <col min="8" max="20" width="2.5" customWidth="1"/>
    <col min="21" max="21" width="3.875" customWidth="1"/>
    <col min="22" max="37" width="2.5" customWidth="1"/>
    <col min="38" max="38" width="2.625" customWidth="1"/>
  </cols>
  <sheetData>
    <row r="1" spans="1:39" ht="19.5" customHeight="1" x14ac:dyDescent="0.15">
      <c r="A1" s="39" t="s">
        <v>1949</v>
      </c>
      <c r="B1" s="40"/>
      <c r="C1" s="40"/>
      <c r="D1" s="40"/>
      <c r="E1" s="40"/>
      <c r="F1" s="40"/>
      <c r="G1" s="40"/>
      <c r="H1" s="40"/>
      <c r="I1" s="40"/>
      <c r="J1" s="40"/>
      <c r="K1" s="40"/>
      <c r="L1" s="40"/>
      <c r="M1" s="40"/>
      <c r="N1" s="40"/>
      <c r="O1" s="40"/>
      <c r="P1" s="40"/>
      <c r="Q1" s="40"/>
      <c r="R1" s="40"/>
      <c r="S1" s="40"/>
      <c r="T1" s="40"/>
      <c r="U1" s="40"/>
      <c r="V1" s="40"/>
      <c r="W1" s="40"/>
      <c r="X1" s="40"/>
      <c r="Y1" s="40"/>
      <c r="Z1" s="351" t="s">
        <v>11</v>
      </c>
      <c r="AA1" s="351"/>
      <c r="AB1" s="351"/>
      <c r="AC1" s="351"/>
      <c r="AD1" s="351" t="s">
        <v>1914</v>
      </c>
      <c r="AE1" s="351"/>
      <c r="AF1" s="351"/>
      <c r="AG1" s="351"/>
      <c r="AH1" s="351"/>
      <c r="AI1" s="351"/>
      <c r="AJ1" s="351"/>
      <c r="AK1" s="351"/>
      <c r="AL1" s="39"/>
    </row>
    <row r="2" spans="1:39" ht="19.5" customHeight="1" x14ac:dyDescent="0.15">
      <c r="A2" s="39"/>
      <c r="B2" s="40"/>
      <c r="C2" s="40"/>
      <c r="D2" s="40"/>
      <c r="E2" s="40"/>
      <c r="F2" s="40"/>
      <c r="G2" s="40"/>
      <c r="H2" s="40"/>
      <c r="I2" s="40"/>
      <c r="J2" s="40"/>
      <c r="K2" s="40"/>
      <c r="L2" s="40"/>
      <c r="M2" s="40"/>
      <c r="N2" s="40"/>
      <c r="O2" s="40"/>
      <c r="P2" s="40"/>
      <c r="Q2" s="40"/>
      <c r="R2" s="40"/>
      <c r="S2" s="40"/>
      <c r="T2" s="40"/>
      <c r="U2" s="40"/>
      <c r="V2" s="40"/>
      <c r="W2" s="40"/>
      <c r="X2" s="40"/>
      <c r="Y2" s="40"/>
      <c r="Z2" s="50"/>
      <c r="AA2" s="50"/>
      <c r="AB2" s="50"/>
      <c r="AC2" s="50"/>
      <c r="AD2" s="50"/>
      <c r="AE2" s="50"/>
      <c r="AF2" s="50"/>
      <c r="AG2" s="50"/>
      <c r="AH2" s="50"/>
      <c r="AI2" s="50"/>
      <c r="AJ2" s="50"/>
      <c r="AK2" s="50"/>
      <c r="AL2" s="39"/>
    </row>
    <row r="3" spans="1:39" ht="18" customHeight="1" thickBot="1" x14ac:dyDescent="0.2">
      <c r="A3" s="39"/>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39"/>
    </row>
    <row r="4" spans="1:39" ht="15.75" thickBot="1" x14ac:dyDescent="0.2">
      <c r="A4" s="39"/>
      <c r="B4" s="169"/>
      <c r="C4" s="169"/>
      <c r="D4" s="169"/>
      <c r="E4" s="169"/>
      <c r="F4" s="169"/>
      <c r="G4" s="377" t="s">
        <v>1913</v>
      </c>
      <c r="H4" s="377"/>
      <c r="I4" s="377"/>
      <c r="J4" s="377"/>
      <c r="K4" s="377"/>
      <c r="L4" s="377"/>
      <c r="M4" s="377"/>
      <c r="N4" s="377"/>
      <c r="O4" s="377"/>
      <c r="P4" s="377"/>
      <c r="Q4" s="377"/>
      <c r="R4" s="377"/>
      <c r="S4" s="377"/>
      <c r="T4" s="377"/>
      <c r="U4" s="377"/>
      <c r="V4" s="377"/>
      <c r="W4" s="377"/>
      <c r="X4" s="377"/>
      <c r="Y4" s="377"/>
      <c r="Z4" s="375">
        <v>6</v>
      </c>
      <c r="AA4" s="376"/>
      <c r="AB4" s="169" t="s">
        <v>1915</v>
      </c>
      <c r="AC4" s="39"/>
      <c r="AD4" s="169"/>
      <c r="AE4" s="169"/>
      <c r="AF4" s="169"/>
      <c r="AG4" s="169"/>
      <c r="AH4" s="169"/>
      <c r="AI4" s="169"/>
      <c r="AJ4" s="169"/>
      <c r="AK4" s="169"/>
      <c r="AL4" s="169"/>
      <c r="AM4" s="169"/>
    </row>
    <row r="5" spans="1:39" ht="15" x14ac:dyDescent="0.15">
      <c r="A5" s="39"/>
      <c r="B5" s="41"/>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c r="AL5" s="41"/>
    </row>
    <row r="6" spans="1:39" ht="20.25" customHeight="1" x14ac:dyDescent="0.15">
      <c r="A6" s="39"/>
      <c r="B6" s="42" t="s">
        <v>1831</v>
      </c>
      <c r="C6" s="40"/>
      <c r="D6" s="40"/>
      <c r="E6" s="40"/>
      <c r="F6" s="40"/>
      <c r="G6" s="40"/>
      <c r="H6" s="40"/>
      <c r="I6" s="40"/>
      <c r="J6" s="40"/>
      <c r="K6" s="40"/>
      <c r="L6" s="40"/>
      <c r="M6" s="40"/>
      <c r="N6" s="40"/>
      <c r="O6" s="40"/>
      <c r="P6" s="40"/>
      <c r="Q6" s="40"/>
      <c r="R6" s="40"/>
      <c r="S6" s="40"/>
      <c r="T6" s="40"/>
      <c r="U6" s="40"/>
      <c r="V6" s="40"/>
      <c r="W6" s="40"/>
      <c r="X6" s="40"/>
      <c r="Y6" s="40"/>
      <c r="Z6" s="40"/>
      <c r="AA6" s="40"/>
      <c r="AC6" s="40"/>
      <c r="AD6" s="378"/>
      <c r="AE6" s="378"/>
      <c r="AF6" s="40"/>
      <c r="AG6" s="40"/>
      <c r="AH6" s="40"/>
      <c r="AI6" s="40"/>
      <c r="AJ6" s="40"/>
      <c r="AK6" s="40"/>
      <c r="AL6" s="39"/>
    </row>
    <row r="7" spans="1:39" s="44" customFormat="1" ht="13.5" customHeight="1" x14ac:dyDescent="0.15">
      <c r="A7" s="43"/>
      <c r="B7" s="364" t="s">
        <v>18</v>
      </c>
      <c r="C7" s="365"/>
      <c r="D7" s="365"/>
      <c r="E7" s="365"/>
      <c r="F7" s="365"/>
      <c r="G7" s="365"/>
      <c r="H7" s="366"/>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c r="AJ7" s="367"/>
      <c r="AK7" s="368"/>
      <c r="AL7" s="43"/>
    </row>
    <row r="8" spans="1:39" s="44" customFormat="1" ht="22.5" customHeight="1" x14ac:dyDescent="0.15">
      <c r="A8" s="43"/>
      <c r="B8" s="361" t="s">
        <v>17</v>
      </c>
      <c r="C8" s="362"/>
      <c r="D8" s="362"/>
      <c r="E8" s="362"/>
      <c r="F8" s="362"/>
      <c r="G8" s="362"/>
      <c r="H8" s="369"/>
      <c r="I8" s="370"/>
      <c r="J8" s="370"/>
      <c r="K8" s="370"/>
      <c r="L8" s="370"/>
      <c r="M8" s="370"/>
      <c r="N8" s="370"/>
      <c r="O8" s="370"/>
      <c r="P8" s="370"/>
      <c r="Q8" s="370"/>
      <c r="R8" s="370"/>
      <c r="S8" s="370"/>
      <c r="T8" s="370"/>
      <c r="U8" s="370"/>
      <c r="V8" s="370"/>
      <c r="W8" s="370"/>
      <c r="X8" s="370"/>
      <c r="Y8" s="370"/>
      <c r="Z8" s="370"/>
      <c r="AA8" s="370"/>
      <c r="AB8" s="370"/>
      <c r="AC8" s="370"/>
      <c r="AD8" s="370"/>
      <c r="AE8" s="370"/>
      <c r="AF8" s="370"/>
      <c r="AG8" s="370"/>
      <c r="AH8" s="370"/>
      <c r="AI8" s="370"/>
      <c r="AJ8" s="370"/>
      <c r="AK8" s="371"/>
      <c r="AL8" s="43"/>
    </row>
    <row r="9" spans="1:39" s="44" customFormat="1" ht="12.75" customHeight="1" x14ac:dyDescent="0.15">
      <c r="A9" s="43"/>
      <c r="B9" s="355" t="s">
        <v>13</v>
      </c>
      <c r="C9" s="356"/>
      <c r="D9" s="356"/>
      <c r="E9" s="356"/>
      <c r="F9" s="356"/>
      <c r="G9" s="356"/>
      <c r="H9" s="45" t="s">
        <v>1</v>
      </c>
      <c r="I9" s="363"/>
      <c r="J9" s="363"/>
      <c r="K9" s="363"/>
      <c r="L9" s="363"/>
      <c r="M9" s="363"/>
      <c r="N9" s="46"/>
      <c r="O9" s="47"/>
      <c r="P9" s="47"/>
      <c r="Q9" s="47"/>
      <c r="R9" s="47"/>
      <c r="S9" s="47"/>
      <c r="T9" s="47"/>
      <c r="U9" s="47"/>
      <c r="V9" s="47"/>
      <c r="W9" s="47"/>
      <c r="X9" s="47"/>
      <c r="Y9" s="47"/>
      <c r="Z9" s="47"/>
      <c r="AA9" s="47"/>
      <c r="AB9" s="47"/>
      <c r="AC9" s="47"/>
      <c r="AD9" s="47"/>
      <c r="AE9" s="47"/>
      <c r="AF9" s="47"/>
      <c r="AG9" s="47"/>
      <c r="AH9" s="47"/>
      <c r="AI9" s="47"/>
      <c r="AJ9" s="47"/>
      <c r="AK9" s="48"/>
      <c r="AL9" s="43"/>
    </row>
    <row r="10" spans="1:39" s="44" customFormat="1" ht="12" customHeight="1" x14ac:dyDescent="0.15">
      <c r="A10" s="43"/>
      <c r="B10" s="357"/>
      <c r="C10" s="358"/>
      <c r="D10" s="358"/>
      <c r="E10" s="358"/>
      <c r="F10" s="358"/>
      <c r="G10" s="358"/>
      <c r="H10" s="372"/>
      <c r="I10" s="373"/>
      <c r="J10" s="373"/>
      <c r="K10" s="373"/>
      <c r="L10" s="373"/>
      <c r="M10" s="373"/>
      <c r="N10" s="373"/>
      <c r="O10" s="373"/>
      <c r="P10" s="373"/>
      <c r="Q10" s="373"/>
      <c r="R10" s="373"/>
      <c r="S10" s="373"/>
      <c r="T10" s="373"/>
      <c r="U10" s="373"/>
      <c r="V10" s="373"/>
      <c r="W10" s="373"/>
      <c r="X10" s="373"/>
      <c r="Y10" s="373"/>
      <c r="Z10" s="373"/>
      <c r="AA10" s="373"/>
      <c r="AB10" s="373"/>
      <c r="AC10" s="373"/>
      <c r="AD10" s="373"/>
      <c r="AE10" s="373"/>
      <c r="AF10" s="373"/>
      <c r="AG10" s="373"/>
      <c r="AH10" s="373"/>
      <c r="AI10" s="373"/>
      <c r="AJ10" s="373"/>
      <c r="AK10" s="374"/>
      <c r="AL10" s="43"/>
    </row>
    <row r="11" spans="1:39" s="44" customFormat="1" ht="12" customHeight="1" x14ac:dyDescent="0.15">
      <c r="A11" s="43"/>
      <c r="B11" s="359"/>
      <c r="C11" s="360"/>
      <c r="D11" s="360"/>
      <c r="E11" s="360"/>
      <c r="F11" s="360"/>
      <c r="G11" s="360"/>
      <c r="H11" s="352"/>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4"/>
      <c r="AL11" s="43"/>
    </row>
    <row r="12" spans="1:39" s="44" customFormat="1" ht="15" customHeight="1" x14ac:dyDescent="0.15">
      <c r="A12" s="43"/>
      <c r="B12" s="379" t="s">
        <v>0</v>
      </c>
      <c r="C12" s="380"/>
      <c r="D12" s="380"/>
      <c r="E12" s="380"/>
      <c r="F12" s="380"/>
      <c r="G12" s="380"/>
      <c r="H12" s="366"/>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c r="AK12" s="368"/>
      <c r="AL12" s="43"/>
    </row>
    <row r="13" spans="1:39" s="44" customFormat="1" ht="22.5" customHeight="1" x14ac:dyDescent="0.15">
      <c r="A13" s="43"/>
      <c r="B13" s="357" t="s">
        <v>19</v>
      </c>
      <c r="C13" s="358"/>
      <c r="D13" s="358"/>
      <c r="E13" s="358"/>
      <c r="F13" s="358"/>
      <c r="G13" s="358"/>
      <c r="H13" s="352"/>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4"/>
      <c r="AL13" s="43"/>
    </row>
    <row r="14" spans="1:39" s="44" customFormat="1" ht="15" customHeight="1" x14ac:dyDescent="0.15">
      <c r="A14" s="43"/>
      <c r="B14" s="379" t="s">
        <v>0</v>
      </c>
      <c r="C14" s="380"/>
      <c r="D14" s="380"/>
      <c r="E14" s="380"/>
      <c r="F14" s="380"/>
      <c r="G14" s="380"/>
      <c r="H14" s="366"/>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c r="AJ14" s="367"/>
      <c r="AK14" s="368"/>
      <c r="AL14" s="43"/>
    </row>
    <row r="15" spans="1:39" s="44" customFormat="1" ht="22.5" customHeight="1" x14ac:dyDescent="0.15">
      <c r="A15" s="43"/>
      <c r="B15" s="357" t="s">
        <v>14</v>
      </c>
      <c r="C15" s="358"/>
      <c r="D15" s="358"/>
      <c r="E15" s="358"/>
      <c r="F15" s="358"/>
      <c r="G15" s="358"/>
      <c r="H15" s="352"/>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4"/>
      <c r="AL15" s="43"/>
    </row>
    <row r="16" spans="1:39" s="44" customFormat="1" ht="17.25" customHeight="1" x14ac:dyDescent="0.15">
      <c r="A16" s="43"/>
      <c r="B16" s="388" t="s">
        <v>15</v>
      </c>
      <c r="C16" s="388"/>
      <c r="D16" s="388"/>
      <c r="E16" s="388"/>
      <c r="F16" s="388"/>
      <c r="G16" s="388"/>
      <c r="H16" s="387" t="s">
        <v>6</v>
      </c>
      <c r="I16" s="387"/>
      <c r="J16" s="387"/>
      <c r="K16" s="361"/>
      <c r="L16" s="389"/>
      <c r="M16" s="389"/>
      <c r="N16" s="389"/>
      <c r="O16" s="389"/>
      <c r="P16" s="389"/>
      <c r="Q16" s="389"/>
      <c r="R16" s="389"/>
      <c r="S16" s="389"/>
      <c r="T16" s="389"/>
      <c r="U16" s="389"/>
      <c r="V16" s="388" t="s">
        <v>16</v>
      </c>
      <c r="W16" s="388"/>
      <c r="X16" s="388"/>
      <c r="Y16" s="388"/>
      <c r="Z16" s="389"/>
      <c r="AA16" s="389"/>
      <c r="AB16" s="389"/>
      <c r="AC16" s="389"/>
      <c r="AD16" s="389"/>
      <c r="AE16" s="389"/>
      <c r="AF16" s="389"/>
      <c r="AG16" s="389"/>
      <c r="AH16" s="389"/>
      <c r="AI16" s="389"/>
      <c r="AJ16" s="389"/>
      <c r="AK16" s="389"/>
      <c r="AL16" s="43"/>
    </row>
    <row r="17" spans="1:38" x14ac:dyDescent="0.15">
      <c r="A17" s="39"/>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39"/>
    </row>
    <row r="18" spans="1:38" ht="18" customHeight="1" x14ac:dyDescent="0.15">
      <c r="A18" s="39"/>
      <c r="B18" s="49" t="s">
        <v>1830</v>
      </c>
      <c r="C18" s="50"/>
      <c r="D18" s="50"/>
      <c r="E18" s="50"/>
      <c r="F18" s="50"/>
      <c r="G18" s="40"/>
      <c r="H18" s="50"/>
      <c r="I18" s="50"/>
      <c r="J18" s="50"/>
      <c r="K18" s="50"/>
      <c r="L18" s="51"/>
      <c r="M18" s="52"/>
      <c r="N18" s="40"/>
      <c r="O18" s="51"/>
      <c r="P18" s="51"/>
      <c r="Q18" s="51"/>
      <c r="R18" s="51"/>
      <c r="S18" s="51"/>
      <c r="T18" s="51"/>
      <c r="U18" s="51"/>
      <c r="V18" s="51"/>
      <c r="W18" s="50"/>
      <c r="X18" s="50"/>
      <c r="Y18" s="50"/>
      <c r="Z18" s="50"/>
      <c r="AA18" s="51"/>
      <c r="AB18" s="51"/>
      <c r="AC18" s="39"/>
      <c r="AD18" s="39"/>
      <c r="AE18" s="51"/>
      <c r="AF18" s="51"/>
      <c r="AG18" s="51"/>
      <c r="AH18" s="51"/>
      <c r="AI18" s="51"/>
      <c r="AJ18" s="51"/>
      <c r="AK18" s="51"/>
      <c r="AL18" s="39"/>
    </row>
    <row r="19" spans="1:38" s="44" customFormat="1" ht="19.5" customHeight="1" x14ac:dyDescent="0.15">
      <c r="A19" s="43"/>
      <c r="B19" s="53" t="s">
        <v>28</v>
      </c>
      <c r="C19" s="54"/>
      <c r="D19" s="55"/>
      <c r="E19" s="56"/>
      <c r="F19" s="56"/>
      <c r="G19" s="56"/>
      <c r="H19" s="56"/>
      <c r="I19" s="56"/>
      <c r="J19" s="56"/>
      <c r="K19" s="56"/>
      <c r="L19" s="57"/>
      <c r="M19" s="57"/>
      <c r="N19" s="57"/>
      <c r="O19" s="57"/>
      <c r="P19" s="57"/>
      <c r="Q19" s="57"/>
      <c r="R19" s="57"/>
      <c r="S19" s="57"/>
      <c r="T19" s="58"/>
      <c r="U19" s="59"/>
      <c r="V19" s="59"/>
      <c r="W19" s="60"/>
      <c r="X19" s="43"/>
      <c r="Y19" s="43"/>
      <c r="Z19" s="43"/>
      <c r="AA19" s="43"/>
      <c r="AB19" s="43"/>
      <c r="AC19" s="43"/>
      <c r="AD19" s="43"/>
      <c r="AE19" s="43"/>
      <c r="AF19" s="43"/>
      <c r="AG19" s="43"/>
      <c r="AH19" s="61"/>
      <c r="AI19" s="43"/>
      <c r="AJ19" s="43"/>
      <c r="AK19" s="43"/>
      <c r="AL19" s="43"/>
    </row>
    <row r="20" spans="1:38" s="44" customFormat="1" ht="18.75" customHeight="1" x14ac:dyDescent="0.15">
      <c r="A20" s="43"/>
      <c r="B20" s="390" t="s">
        <v>1832</v>
      </c>
      <c r="C20" s="391"/>
      <c r="D20" s="391"/>
      <c r="E20" s="391"/>
      <c r="F20" s="391"/>
      <c r="G20" s="391"/>
      <c r="H20" s="391"/>
      <c r="I20" s="391"/>
      <c r="J20" s="391"/>
      <c r="K20" s="391"/>
      <c r="L20" s="391"/>
      <c r="M20" s="391"/>
      <c r="N20" s="391"/>
      <c r="O20" s="391"/>
      <c r="P20" s="391"/>
      <c r="Q20" s="391"/>
      <c r="R20" s="391"/>
      <c r="S20" s="391"/>
      <c r="T20" s="391"/>
      <c r="U20" s="391"/>
      <c r="V20" s="391"/>
      <c r="W20" s="392"/>
      <c r="X20" s="43"/>
      <c r="Y20" s="43"/>
      <c r="Z20" s="43"/>
      <c r="AA20" s="43"/>
      <c r="AB20" s="43"/>
      <c r="AC20" s="43"/>
      <c r="AD20" s="43"/>
      <c r="AE20" s="43"/>
      <c r="AF20" s="43"/>
      <c r="AG20" s="43"/>
      <c r="AH20" s="61"/>
      <c r="AI20" s="43"/>
      <c r="AJ20" s="43"/>
      <c r="AK20" s="43"/>
      <c r="AL20" s="43"/>
    </row>
    <row r="21" spans="1:38" ht="19.5" customHeight="1" x14ac:dyDescent="0.15">
      <c r="A21" s="39"/>
      <c r="B21" s="62" t="s">
        <v>8</v>
      </c>
      <c r="C21" s="206" t="s">
        <v>1952</v>
      </c>
      <c r="D21" s="206"/>
      <c r="E21" s="210">
        <f>$Z$4</f>
        <v>6</v>
      </c>
      <c r="F21" s="206" t="s">
        <v>1953</v>
      </c>
      <c r="G21" s="206"/>
      <c r="H21" s="206"/>
      <c r="I21" s="206"/>
      <c r="J21" s="206"/>
      <c r="K21" s="206"/>
      <c r="L21" s="206"/>
      <c r="M21" s="206"/>
      <c r="N21" s="206"/>
      <c r="O21" s="206"/>
      <c r="P21" s="207"/>
      <c r="Q21" s="384">
        <f>(様式2!N5)</f>
        <v>0</v>
      </c>
      <c r="R21" s="385"/>
      <c r="S21" s="385"/>
      <c r="T21" s="385"/>
      <c r="U21" s="385"/>
      <c r="V21" s="386"/>
      <c r="W21" s="63" t="s">
        <v>4</v>
      </c>
      <c r="X21" s="39"/>
      <c r="Y21" s="276"/>
      <c r="Z21" s="276"/>
      <c r="AA21" s="276"/>
      <c r="AB21" s="276"/>
      <c r="AC21" s="276"/>
      <c r="AD21" s="39"/>
      <c r="AE21" s="39"/>
      <c r="AF21" s="39"/>
      <c r="AG21" s="39"/>
      <c r="AH21" s="39"/>
      <c r="AI21" s="39"/>
      <c r="AJ21" s="39"/>
      <c r="AK21" s="39"/>
      <c r="AL21" s="39"/>
    </row>
    <row r="22" spans="1:38" ht="15" customHeight="1" x14ac:dyDescent="0.15">
      <c r="A22" s="39"/>
      <c r="B22" s="212"/>
      <c r="C22" s="287" t="s">
        <v>1868</v>
      </c>
      <c r="D22" s="261" t="s">
        <v>1954</v>
      </c>
      <c r="E22" s="262"/>
      <c r="F22" s="262"/>
      <c r="G22" s="263">
        <f>$Z$4-1</f>
        <v>5</v>
      </c>
      <c r="H22" s="261" t="s">
        <v>1955</v>
      </c>
      <c r="I22" s="262"/>
      <c r="J22" s="262"/>
      <c r="K22" s="262"/>
      <c r="L22" s="262"/>
      <c r="M22" s="263"/>
      <c r="N22" s="264">
        <f>$Z$4</f>
        <v>6</v>
      </c>
      <c r="O22" s="261" t="s">
        <v>1990</v>
      </c>
      <c r="P22" s="262"/>
      <c r="Q22" s="277">
        <f>様式2!N6</f>
        <v>0</v>
      </c>
      <c r="R22" s="277"/>
      <c r="S22" s="277"/>
      <c r="T22" s="277"/>
      <c r="U22" s="277"/>
      <c r="V22" s="277"/>
      <c r="W22" s="279" t="s">
        <v>4</v>
      </c>
      <c r="X22" s="39"/>
      <c r="Y22" s="276"/>
      <c r="Z22" s="276"/>
      <c r="AA22" s="276"/>
      <c r="AB22" s="276"/>
      <c r="AC22" s="276"/>
      <c r="AD22" s="39"/>
      <c r="AE22" s="39"/>
      <c r="AF22" s="39"/>
      <c r="AG22" s="39"/>
      <c r="AH22" s="39"/>
      <c r="AI22" s="39"/>
      <c r="AJ22" s="39"/>
      <c r="AK22" s="39"/>
      <c r="AL22" s="39"/>
    </row>
    <row r="23" spans="1:38" ht="15" customHeight="1" thickBot="1" x14ac:dyDescent="0.2">
      <c r="A23" s="39"/>
      <c r="B23" s="212"/>
      <c r="C23" s="288"/>
      <c r="D23" s="398" t="s">
        <v>1991</v>
      </c>
      <c r="E23" s="398"/>
      <c r="F23" s="398"/>
      <c r="G23" s="398"/>
      <c r="H23" s="398"/>
      <c r="I23" s="398"/>
      <c r="J23" s="398"/>
      <c r="K23" s="398"/>
      <c r="L23" s="398"/>
      <c r="M23" s="398"/>
      <c r="N23" s="398"/>
      <c r="O23" s="398"/>
      <c r="P23" s="399"/>
      <c r="Q23" s="278"/>
      <c r="R23" s="278"/>
      <c r="S23" s="278"/>
      <c r="T23" s="278"/>
      <c r="U23" s="278"/>
      <c r="V23" s="278"/>
      <c r="W23" s="280"/>
      <c r="X23" s="39"/>
      <c r="Y23" s="276"/>
      <c r="Z23" s="276"/>
      <c r="AA23" s="276"/>
      <c r="AB23" s="276"/>
      <c r="AC23" s="276"/>
      <c r="AD23" s="39"/>
      <c r="AE23" s="39"/>
      <c r="AF23" s="39"/>
      <c r="AG23" s="39"/>
      <c r="AH23" s="39"/>
      <c r="AI23" s="39"/>
      <c r="AJ23" s="39"/>
      <c r="AK23" s="39"/>
      <c r="AL23" s="39"/>
    </row>
    <row r="24" spans="1:38" ht="15" customHeight="1" x14ac:dyDescent="0.15">
      <c r="A24" s="39"/>
      <c r="B24" s="212"/>
      <c r="C24" s="289"/>
      <c r="D24" s="287" t="s">
        <v>1869</v>
      </c>
      <c r="E24" s="261" t="s">
        <v>1956</v>
      </c>
      <c r="F24" s="261"/>
      <c r="G24" s="261"/>
      <c r="H24" s="264">
        <f>Z4+1</f>
        <v>7</v>
      </c>
      <c r="I24" s="261" t="s">
        <v>1988</v>
      </c>
      <c r="J24" s="261"/>
      <c r="K24" s="261"/>
      <c r="L24" s="261"/>
      <c r="M24" s="261"/>
      <c r="N24" s="261"/>
      <c r="O24" s="261"/>
      <c r="P24" s="261"/>
      <c r="Q24" s="281">
        <v>0</v>
      </c>
      <c r="R24" s="282"/>
      <c r="S24" s="282"/>
      <c r="T24" s="282"/>
      <c r="U24" s="282"/>
      <c r="V24" s="283"/>
      <c r="W24" s="279" t="s">
        <v>4</v>
      </c>
      <c r="X24" s="40"/>
      <c r="Y24" s="276"/>
      <c r="Z24" s="276"/>
      <c r="AA24" s="276"/>
      <c r="AB24" s="276"/>
      <c r="AC24" s="276"/>
      <c r="AD24" s="39"/>
      <c r="AE24" s="39"/>
      <c r="AF24" s="39"/>
      <c r="AG24" s="39"/>
      <c r="AH24" s="39"/>
      <c r="AI24" s="39"/>
      <c r="AJ24" s="39"/>
      <c r="AK24" s="39"/>
      <c r="AL24" s="39"/>
    </row>
    <row r="25" spans="1:38" ht="15" customHeight="1" thickBot="1" x14ac:dyDescent="0.2">
      <c r="A25" s="39"/>
      <c r="B25" s="213"/>
      <c r="C25" s="290"/>
      <c r="D25" s="291"/>
      <c r="E25" s="265" t="s">
        <v>1989</v>
      </c>
      <c r="F25" s="265"/>
      <c r="G25" s="265"/>
      <c r="H25" s="265"/>
      <c r="I25" s="265"/>
      <c r="J25" s="265"/>
      <c r="K25" s="265"/>
      <c r="L25" s="265"/>
      <c r="M25" s="265"/>
      <c r="N25" s="265"/>
      <c r="O25" s="265"/>
      <c r="P25" s="265"/>
      <c r="Q25" s="284"/>
      <c r="R25" s="285"/>
      <c r="S25" s="285"/>
      <c r="T25" s="285"/>
      <c r="U25" s="285"/>
      <c r="V25" s="286"/>
      <c r="W25" s="280"/>
      <c r="X25" s="40"/>
      <c r="Y25" s="209"/>
      <c r="Z25" s="39"/>
      <c r="AA25" s="39"/>
      <c r="AB25" s="39"/>
      <c r="AC25" s="39"/>
      <c r="AD25" s="39"/>
      <c r="AE25" s="39"/>
      <c r="AF25" s="39"/>
      <c r="AG25" s="39"/>
      <c r="AH25" s="39"/>
      <c r="AI25" s="39"/>
      <c r="AJ25" s="39"/>
      <c r="AK25" s="39"/>
      <c r="AL25" s="39"/>
    </row>
    <row r="26" spans="1:38" ht="21.75" customHeight="1" thickBot="1" x14ac:dyDescent="0.2">
      <c r="A26" s="39"/>
      <c r="B26" s="64" t="s">
        <v>9</v>
      </c>
      <c r="C26" s="206" t="s">
        <v>7</v>
      </c>
      <c r="D26" s="206"/>
      <c r="E26" s="210">
        <f>$Z$4</f>
        <v>6</v>
      </c>
      <c r="F26" s="206" t="s">
        <v>1957</v>
      </c>
      <c r="G26" s="206"/>
      <c r="H26" s="206"/>
      <c r="I26" s="206"/>
      <c r="J26" s="206"/>
      <c r="K26" s="206"/>
      <c r="L26" s="206"/>
      <c r="M26" s="206"/>
      <c r="N26" s="206"/>
      <c r="O26" s="206"/>
      <c r="P26" s="206"/>
      <c r="Q26" s="381">
        <f>Q21-Q24</f>
        <v>0</v>
      </c>
      <c r="R26" s="382"/>
      <c r="S26" s="382"/>
      <c r="T26" s="382"/>
      <c r="U26" s="382"/>
      <c r="V26" s="383"/>
      <c r="W26" s="63" t="s">
        <v>4</v>
      </c>
      <c r="X26" s="40" t="s">
        <v>27</v>
      </c>
      <c r="Y26" s="299" t="str">
        <f>IFERROR(IF(Q27&gt;=Q26,"○","×"),"")</f>
        <v>○</v>
      </c>
      <c r="Z26" s="39"/>
      <c r="AA26" s="39"/>
      <c r="AB26" s="39"/>
      <c r="AC26" s="39"/>
      <c r="AD26" s="39"/>
      <c r="AE26" s="39"/>
      <c r="AF26" s="39"/>
      <c r="AG26" s="39"/>
      <c r="AH26" s="39"/>
      <c r="AI26" s="39"/>
      <c r="AJ26" s="39"/>
      <c r="AK26" s="39"/>
      <c r="AL26" s="39"/>
    </row>
    <row r="27" spans="1:38" ht="15" customHeight="1" x14ac:dyDescent="0.15">
      <c r="A27" s="39"/>
      <c r="B27" s="303" t="s">
        <v>1826</v>
      </c>
      <c r="C27" s="208" t="s">
        <v>1952</v>
      </c>
      <c r="D27" s="208"/>
      <c r="E27" s="211">
        <f>$Z$4</f>
        <v>6</v>
      </c>
      <c r="F27" s="208" t="s">
        <v>1959</v>
      </c>
      <c r="G27" s="208"/>
      <c r="H27" s="208"/>
      <c r="I27" s="208"/>
      <c r="J27" s="208"/>
      <c r="K27" s="208"/>
      <c r="L27" s="208"/>
      <c r="M27" s="208"/>
      <c r="N27" s="208"/>
      <c r="O27" s="208"/>
      <c r="P27" s="208"/>
      <c r="Q27" s="292"/>
      <c r="R27" s="293"/>
      <c r="S27" s="293"/>
      <c r="T27" s="293"/>
      <c r="U27" s="293"/>
      <c r="V27" s="294"/>
      <c r="W27" s="298" t="s">
        <v>4</v>
      </c>
      <c r="X27" s="40" t="s">
        <v>27</v>
      </c>
      <c r="Y27" s="300"/>
      <c r="Z27" s="39"/>
      <c r="AA27" s="39"/>
      <c r="AB27" s="39"/>
      <c r="AC27" s="39"/>
      <c r="AD27" s="39"/>
      <c r="AE27" s="39"/>
      <c r="AF27" s="39"/>
      <c r="AG27" s="39"/>
      <c r="AH27" s="39"/>
      <c r="AI27" s="39"/>
      <c r="AJ27" s="39"/>
      <c r="AK27" s="39"/>
      <c r="AL27" s="39"/>
    </row>
    <row r="28" spans="1:38" ht="15" customHeight="1" thickBot="1" x14ac:dyDescent="0.2">
      <c r="A28" s="39"/>
      <c r="B28" s="304"/>
      <c r="C28" s="302" t="s">
        <v>1958</v>
      </c>
      <c r="D28" s="302"/>
      <c r="E28" s="302"/>
      <c r="F28" s="302"/>
      <c r="G28" s="302"/>
      <c r="H28" s="302"/>
      <c r="I28" s="302"/>
      <c r="J28" s="302"/>
      <c r="K28" s="302"/>
      <c r="L28" s="302"/>
      <c r="M28" s="302"/>
      <c r="N28" s="302"/>
      <c r="O28" s="302"/>
      <c r="P28" s="302"/>
      <c r="Q28" s="295"/>
      <c r="R28" s="296"/>
      <c r="S28" s="296"/>
      <c r="T28" s="296"/>
      <c r="U28" s="296"/>
      <c r="V28" s="297"/>
      <c r="W28" s="298"/>
      <c r="X28" s="40"/>
      <c r="Y28" s="301"/>
      <c r="Z28" s="39"/>
      <c r="AA28" s="39"/>
      <c r="AB28" s="39"/>
      <c r="AC28" s="39"/>
      <c r="AD28" s="39"/>
      <c r="AE28" s="39"/>
      <c r="AF28" s="39"/>
      <c r="AG28" s="39"/>
      <c r="AH28" s="39"/>
      <c r="AI28" s="39"/>
      <c r="AJ28" s="39"/>
      <c r="AK28" s="39"/>
      <c r="AL28" s="39"/>
    </row>
    <row r="29" spans="1:38" ht="10.5" customHeight="1" x14ac:dyDescent="0.15">
      <c r="A29" s="39"/>
      <c r="B29" s="65"/>
      <c r="C29" s="65"/>
      <c r="D29" s="65"/>
      <c r="E29" s="65"/>
      <c r="F29" s="65"/>
      <c r="G29" s="65"/>
      <c r="H29" s="65"/>
      <c r="I29" s="65"/>
      <c r="J29" s="65"/>
      <c r="K29" s="65"/>
      <c r="L29" s="65"/>
      <c r="M29" s="65"/>
      <c r="N29" s="65"/>
      <c r="O29" s="65"/>
      <c r="P29" s="65"/>
      <c r="Q29" s="65"/>
      <c r="R29" s="65"/>
      <c r="S29" s="65"/>
      <c r="T29" s="65"/>
      <c r="U29" s="65"/>
      <c r="V29" s="65"/>
      <c r="W29" s="65"/>
      <c r="X29" s="39"/>
      <c r="Y29" s="39"/>
      <c r="Z29" s="39"/>
      <c r="AA29" s="39"/>
      <c r="AB29" s="39"/>
      <c r="AC29" s="39"/>
      <c r="AD29" s="39"/>
      <c r="AE29" s="39"/>
      <c r="AF29" s="39"/>
      <c r="AG29" s="39"/>
      <c r="AH29" s="39"/>
      <c r="AI29" s="39"/>
      <c r="AJ29" s="39"/>
      <c r="AK29" s="39"/>
      <c r="AL29" s="39"/>
    </row>
    <row r="30" spans="1:38" ht="18" customHeight="1" x14ac:dyDescent="0.15">
      <c r="A30" s="39"/>
      <c r="B30" s="67" t="s">
        <v>25</v>
      </c>
      <c r="C30" s="68"/>
      <c r="D30" s="68"/>
      <c r="E30" s="68"/>
      <c r="F30" s="69"/>
      <c r="G30" s="70"/>
      <c r="H30" s="70"/>
      <c r="I30" s="70"/>
      <c r="J30" s="70"/>
      <c r="K30" s="69"/>
      <c r="L30" s="69"/>
      <c r="M30" s="69"/>
      <c r="N30" s="69"/>
      <c r="O30" s="71"/>
      <c r="P30" s="71"/>
      <c r="Q30" s="70"/>
      <c r="R30" s="70"/>
      <c r="S30" s="70"/>
      <c r="T30" s="70"/>
      <c r="U30" s="72"/>
      <c r="V30" s="72"/>
      <c r="W30" s="72"/>
      <c r="X30" s="72"/>
      <c r="Y30" s="72"/>
      <c r="Z30" s="72"/>
      <c r="AA30" s="72"/>
      <c r="AB30" s="72"/>
      <c r="AC30" s="72"/>
      <c r="AD30" s="72"/>
      <c r="AE30" s="72"/>
      <c r="AF30" s="72"/>
      <c r="AG30" s="72"/>
      <c r="AH30" s="72"/>
      <c r="AI30" s="72"/>
      <c r="AJ30" s="72"/>
      <c r="AK30" s="72"/>
      <c r="AL30" s="66"/>
    </row>
    <row r="31" spans="1:38" ht="25.5" customHeight="1" x14ac:dyDescent="0.15">
      <c r="A31" s="39"/>
      <c r="B31" s="173" t="s">
        <v>10</v>
      </c>
      <c r="C31" s="402" t="s">
        <v>1916</v>
      </c>
      <c r="D31" s="402"/>
      <c r="E31" s="402"/>
      <c r="F31" s="402"/>
      <c r="G31" s="402"/>
      <c r="H31" s="402"/>
      <c r="I31" s="402"/>
      <c r="J31" s="402"/>
      <c r="K31" s="402"/>
      <c r="L31" s="402"/>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72"/>
    </row>
    <row r="32" spans="1:38" s="44" customFormat="1" ht="12" x14ac:dyDescent="0.15">
      <c r="A32" s="43"/>
      <c r="B32" s="76" t="s">
        <v>10</v>
      </c>
      <c r="C32" s="67" t="s">
        <v>12</v>
      </c>
      <c r="D32" s="56"/>
      <c r="E32" s="75"/>
      <c r="F32" s="56"/>
      <c r="G32" s="56"/>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57"/>
      <c r="AL32" s="43"/>
    </row>
    <row r="33" spans="1:55" ht="22.5" customHeight="1" x14ac:dyDescent="0.15">
      <c r="A33" s="39"/>
      <c r="B33" s="74" t="s">
        <v>10</v>
      </c>
      <c r="C33" s="401" t="s">
        <v>1912</v>
      </c>
      <c r="D33" s="401"/>
      <c r="E33" s="401"/>
      <c r="F33" s="401"/>
      <c r="G33" s="401"/>
      <c r="H33" s="401"/>
      <c r="I33" s="401"/>
      <c r="J33" s="401"/>
      <c r="K33" s="401"/>
      <c r="L33" s="401"/>
      <c r="M33" s="401"/>
      <c r="N33" s="401"/>
      <c r="O33" s="401"/>
      <c r="P33" s="401"/>
      <c r="Q33" s="401"/>
      <c r="R33" s="401"/>
      <c r="S33" s="401"/>
      <c r="T33" s="401"/>
      <c r="U33" s="401"/>
      <c r="V33" s="401"/>
      <c r="W33" s="401"/>
      <c r="X33" s="401"/>
      <c r="Y33" s="401"/>
      <c r="Z33" s="401"/>
      <c r="AA33" s="401"/>
      <c r="AB33" s="401"/>
      <c r="AC33" s="401"/>
      <c r="AD33" s="401"/>
      <c r="AE33" s="401"/>
      <c r="AF33" s="401"/>
      <c r="AG33" s="401"/>
      <c r="AH33" s="401"/>
      <c r="AI33" s="401"/>
      <c r="AJ33" s="401"/>
      <c r="AK33" s="401"/>
      <c r="AL33" s="39"/>
    </row>
    <row r="34" spans="1:55" ht="10.5" customHeight="1" thickBot="1" x14ac:dyDescent="0.2">
      <c r="A34" s="276"/>
      <c r="B34" s="276"/>
      <c r="C34" s="276"/>
      <c r="D34" s="276"/>
      <c r="E34" s="276"/>
      <c r="F34" s="276"/>
      <c r="G34" s="276"/>
      <c r="H34" s="276"/>
      <c r="I34" s="276"/>
      <c r="J34" s="276"/>
      <c r="K34" s="276"/>
      <c r="L34" s="276"/>
      <c r="M34" s="276"/>
      <c r="N34" s="276"/>
      <c r="O34" s="276"/>
      <c r="P34" s="276"/>
      <c r="Q34" s="276"/>
      <c r="R34" s="276"/>
      <c r="S34" s="276"/>
      <c r="T34" s="276"/>
      <c r="U34" s="276"/>
      <c r="V34" s="276"/>
      <c r="W34" s="276"/>
      <c r="X34" s="276"/>
      <c r="Y34" s="276"/>
      <c r="Z34" s="276"/>
      <c r="AA34" s="276"/>
      <c r="AB34" s="276"/>
      <c r="AC34" s="276"/>
      <c r="AD34" s="276"/>
      <c r="AE34" s="276"/>
      <c r="AF34" s="276"/>
      <c r="AG34" s="276"/>
      <c r="AH34" s="276"/>
      <c r="AI34" s="276"/>
      <c r="AJ34" s="276"/>
      <c r="AK34" s="276"/>
      <c r="AL34" s="39"/>
    </row>
    <row r="35" spans="1:55" ht="22.5" customHeight="1" thickBot="1" x14ac:dyDescent="0.2">
      <c r="A35" s="39"/>
      <c r="B35" s="174" t="s">
        <v>1917</v>
      </c>
      <c r="C35" s="175"/>
      <c r="D35" s="175"/>
      <c r="E35" s="175"/>
      <c r="F35" s="175"/>
      <c r="G35" s="175"/>
      <c r="H35" s="175"/>
      <c r="I35" s="175"/>
      <c r="J35" s="175"/>
      <c r="K35" s="175"/>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194"/>
      <c r="AL35" s="39"/>
      <c r="AM35" s="330" t="s">
        <v>1918</v>
      </c>
      <c r="AN35" s="331"/>
      <c r="AO35" s="331"/>
      <c r="AP35" s="331"/>
      <c r="AQ35" s="331"/>
      <c r="AR35" s="331"/>
      <c r="AS35" s="331"/>
      <c r="AT35" s="331"/>
      <c r="AU35" s="331"/>
      <c r="AV35" s="331"/>
      <c r="AW35" s="331"/>
      <c r="AX35" s="331"/>
      <c r="AY35" s="332"/>
    </row>
    <row r="36" spans="1:55" ht="21.75" customHeight="1" thickBot="1" x14ac:dyDescent="0.2">
      <c r="A36" s="39"/>
      <c r="B36" s="333" t="s">
        <v>1919</v>
      </c>
      <c r="C36" s="334"/>
      <c r="D36" s="334"/>
      <c r="E36" s="334"/>
      <c r="F36" s="334"/>
      <c r="G36" s="334"/>
      <c r="H36" s="334"/>
      <c r="I36" s="334"/>
      <c r="J36" s="334"/>
      <c r="K36" s="334"/>
      <c r="L36" s="334"/>
      <c r="M36" s="334"/>
      <c r="N36" s="335"/>
      <c r="O36" s="336" t="s">
        <v>7</v>
      </c>
      <c r="P36" s="337"/>
      <c r="Q36" s="338"/>
      <c r="R36" s="338"/>
      <c r="S36" s="176" t="s">
        <v>1920</v>
      </c>
      <c r="T36" s="339"/>
      <c r="U36" s="340"/>
      <c r="V36" s="177" t="s">
        <v>1921</v>
      </c>
      <c r="W36" s="341" t="s">
        <v>1922</v>
      </c>
      <c r="X36" s="341"/>
      <c r="Y36" s="341" t="s">
        <v>7</v>
      </c>
      <c r="Z36" s="342"/>
      <c r="AA36" s="339"/>
      <c r="AB36" s="340"/>
      <c r="AC36" s="178" t="s">
        <v>1920</v>
      </c>
      <c r="AD36" s="339"/>
      <c r="AE36" s="340"/>
      <c r="AF36" s="177" t="s">
        <v>1921</v>
      </c>
      <c r="AG36" s="177" t="s">
        <v>1923</v>
      </c>
      <c r="AH36" s="177" t="str">
        <f>IF(Q36&gt;=1,(AA36*12+AD36)-(Q36*12+T36)+1,"")</f>
        <v/>
      </c>
      <c r="AI36" s="341" t="s">
        <v>1924</v>
      </c>
      <c r="AJ36" s="341"/>
      <c r="AK36" s="179" t="s">
        <v>1925</v>
      </c>
      <c r="AL36" s="39"/>
      <c r="AM36" s="180"/>
      <c r="AX36" s="181"/>
    </row>
    <row r="37" spans="1:55" s="44" customFormat="1" ht="25.5" customHeight="1" x14ac:dyDescent="0.15">
      <c r="A37" s="43"/>
      <c r="B37" s="403" t="s">
        <v>1926</v>
      </c>
      <c r="C37" s="404"/>
      <c r="D37" s="404"/>
      <c r="E37" s="404"/>
      <c r="F37" s="182" t="b">
        <v>1</v>
      </c>
      <c r="G37" s="405" t="s">
        <v>1927</v>
      </c>
      <c r="H37" s="406"/>
      <c r="I37" s="407"/>
      <c r="J37" s="183" t="b">
        <v>0</v>
      </c>
      <c r="K37" s="405" t="s">
        <v>1928</v>
      </c>
      <c r="L37" s="406"/>
      <c r="M37" s="406"/>
      <c r="N37" s="406"/>
      <c r="O37" s="395"/>
      <c r="P37" s="184" t="b">
        <v>0</v>
      </c>
      <c r="Q37" s="393" t="s">
        <v>1929</v>
      </c>
      <c r="R37" s="394"/>
      <c r="S37" s="394"/>
      <c r="T37" s="394"/>
      <c r="U37" s="394"/>
      <c r="V37" s="395"/>
      <c r="W37" s="184"/>
      <c r="X37" s="393" t="s">
        <v>1930</v>
      </c>
      <c r="Y37" s="394"/>
      <c r="Z37" s="395"/>
      <c r="AA37" s="184" t="b">
        <v>1</v>
      </c>
      <c r="AB37" s="396" t="s">
        <v>1931</v>
      </c>
      <c r="AC37" s="397"/>
      <c r="AD37" s="171" t="s">
        <v>1932</v>
      </c>
      <c r="AE37" s="408"/>
      <c r="AF37" s="408"/>
      <c r="AG37" s="408"/>
      <c r="AH37" s="408"/>
      <c r="AI37" s="408"/>
      <c r="AJ37" s="409" t="s">
        <v>1933</v>
      </c>
      <c r="AK37" s="410"/>
      <c r="AL37" s="43"/>
      <c r="AM37" s="204"/>
      <c r="AN37" s="205"/>
      <c r="AO37" s="205"/>
      <c r="AP37" s="205"/>
      <c r="AQ37" s="205"/>
      <c r="AR37" s="205"/>
      <c r="AS37" s="205"/>
      <c r="AT37" s="205"/>
      <c r="AU37" s="205"/>
      <c r="AV37" s="205"/>
      <c r="AW37" s="205"/>
      <c r="AX37" s="205"/>
      <c r="AY37" s="205"/>
    </row>
    <row r="38" spans="1:55" s="44" customFormat="1" ht="18.75" customHeight="1" thickBot="1" x14ac:dyDescent="0.2">
      <c r="A38" s="43"/>
      <c r="B38" s="306" t="s">
        <v>1935</v>
      </c>
      <c r="C38" s="307"/>
      <c r="D38" s="307"/>
      <c r="E38" s="307"/>
      <c r="F38" s="185" t="s">
        <v>1936</v>
      </c>
      <c r="G38" s="186"/>
      <c r="H38" s="172"/>
      <c r="I38" s="172"/>
      <c r="J38" s="75"/>
      <c r="K38" s="172"/>
      <c r="L38" s="172"/>
      <c r="M38" s="172"/>
      <c r="N38" s="172"/>
      <c r="O38" s="172"/>
      <c r="P38" s="54"/>
      <c r="Q38" s="172"/>
      <c r="R38" s="172"/>
      <c r="S38" s="172"/>
      <c r="T38" s="172"/>
      <c r="U38" s="172"/>
      <c r="V38" s="172"/>
      <c r="W38" s="54"/>
      <c r="X38" s="172"/>
      <c r="Y38" s="172"/>
      <c r="Z38" s="75"/>
      <c r="AA38" s="75"/>
      <c r="AB38" s="172"/>
      <c r="AC38" s="172"/>
      <c r="AD38" s="172"/>
      <c r="AE38" s="172"/>
      <c r="AF38" s="172"/>
      <c r="AG38" s="172"/>
      <c r="AH38" s="172"/>
      <c r="AI38" s="172"/>
      <c r="AJ38" s="172"/>
      <c r="AK38" s="187"/>
      <c r="AL38" s="43"/>
    </row>
    <row r="39" spans="1:55" s="44" customFormat="1" ht="15" customHeight="1" x14ac:dyDescent="0.15">
      <c r="A39" s="43"/>
      <c r="B39" s="308"/>
      <c r="C39" s="309"/>
      <c r="D39" s="309"/>
      <c r="E39" s="309"/>
      <c r="F39" s="188" t="b">
        <v>1</v>
      </c>
      <c r="G39" s="160" t="s">
        <v>1937</v>
      </c>
      <c r="H39" s="75"/>
      <c r="I39" s="75"/>
      <c r="J39" s="75"/>
      <c r="K39" s="75"/>
      <c r="L39" s="75"/>
      <c r="M39" s="189" t="b">
        <v>1</v>
      </c>
      <c r="N39" s="160" t="s">
        <v>1938</v>
      </c>
      <c r="O39" s="75"/>
      <c r="P39" s="75"/>
      <c r="Q39" s="54"/>
      <c r="R39" s="54"/>
      <c r="S39" s="160"/>
      <c r="T39" s="189" t="b">
        <v>1</v>
      </c>
      <c r="U39" s="160" t="s">
        <v>1931</v>
      </c>
      <c r="V39" s="54"/>
      <c r="W39" s="75"/>
      <c r="X39" s="160" t="s">
        <v>1939</v>
      </c>
      <c r="Y39" s="312"/>
      <c r="Z39" s="312"/>
      <c r="AA39" s="312"/>
      <c r="AB39" s="312"/>
      <c r="AC39" s="312"/>
      <c r="AD39" s="312"/>
      <c r="AE39" s="312"/>
      <c r="AF39" s="312"/>
      <c r="AG39" s="312"/>
      <c r="AH39" s="312"/>
      <c r="AI39" s="312"/>
      <c r="AJ39" s="312"/>
      <c r="AK39" s="190" t="s">
        <v>1940</v>
      </c>
      <c r="AL39" s="43"/>
      <c r="AM39" s="313" t="s">
        <v>1934</v>
      </c>
      <c r="AN39" s="314"/>
      <c r="AO39" s="314"/>
      <c r="AP39" s="314"/>
      <c r="AQ39" s="314"/>
      <c r="AR39" s="314"/>
      <c r="AS39" s="314"/>
      <c r="AT39" s="314"/>
      <c r="AU39" s="314"/>
      <c r="AV39" s="314"/>
      <c r="AW39" s="314"/>
      <c r="AX39" s="314"/>
      <c r="AY39" s="315"/>
    </row>
    <row r="40" spans="1:55" s="44" customFormat="1" ht="19.5" customHeight="1" thickBot="1" x14ac:dyDescent="0.2">
      <c r="A40" s="43"/>
      <c r="B40" s="308"/>
      <c r="C40" s="309"/>
      <c r="D40" s="309"/>
      <c r="E40" s="309"/>
      <c r="F40" s="191" t="s">
        <v>1941</v>
      </c>
      <c r="G40" s="160"/>
      <c r="H40" s="75"/>
      <c r="I40" s="75"/>
      <c r="J40" s="75"/>
      <c r="K40" s="75"/>
      <c r="L40" s="75"/>
      <c r="M40" s="75"/>
      <c r="N40" s="75"/>
      <c r="O40" s="54"/>
      <c r="P40" s="54"/>
      <c r="Q40" s="160"/>
      <c r="R40" s="160"/>
      <c r="S40" s="160"/>
      <c r="T40" s="197"/>
      <c r="U40" s="197"/>
      <c r="V40" s="197"/>
      <c r="W40" s="197"/>
      <c r="X40" s="197"/>
      <c r="Z40" s="197"/>
      <c r="AA40" s="197"/>
      <c r="AB40" s="197"/>
      <c r="AC40" s="197"/>
      <c r="AD40" s="197"/>
      <c r="AE40" s="197"/>
      <c r="AF40" s="197"/>
      <c r="AG40" s="197"/>
      <c r="AH40" s="197"/>
      <c r="AI40" s="197"/>
      <c r="AJ40" s="197"/>
      <c r="AK40" s="190"/>
      <c r="AL40" s="43"/>
      <c r="AM40" s="316"/>
      <c r="AN40" s="317"/>
      <c r="AO40" s="317"/>
      <c r="AP40" s="317"/>
      <c r="AQ40" s="317"/>
      <c r="AR40" s="317"/>
      <c r="AS40" s="317"/>
      <c r="AT40" s="317"/>
      <c r="AU40" s="317"/>
      <c r="AV40" s="318"/>
      <c r="AW40" s="318"/>
      <c r="AX40" s="318"/>
      <c r="AY40" s="319"/>
    </row>
    <row r="41" spans="1:55" s="44" customFormat="1" ht="20.25" customHeight="1" x14ac:dyDescent="0.15">
      <c r="A41" s="43"/>
      <c r="B41" s="308"/>
      <c r="C41" s="309"/>
      <c r="D41" s="309"/>
      <c r="E41" s="309"/>
      <c r="F41" s="320"/>
      <c r="G41" s="321"/>
      <c r="H41" s="321"/>
      <c r="I41" s="321"/>
      <c r="J41" s="321"/>
      <c r="K41" s="321"/>
      <c r="L41" s="321"/>
      <c r="M41" s="321"/>
      <c r="N41" s="321"/>
      <c r="O41" s="321"/>
      <c r="P41" s="321"/>
      <c r="Q41" s="321"/>
      <c r="R41" s="321"/>
      <c r="S41" s="321"/>
      <c r="T41" s="321"/>
      <c r="U41" s="321"/>
      <c r="V41" s="321"/>
      <c r="W41" s="321"/>
      <c r="X41" s="321"/>
      <c r="Y41" s="321"/>
      <c r="Z41" s="321"/>
      <c r="AA41" s="321"/>
      <c r="AB41" s="321"/>
      <c r="AC41" s="321"/>
      <c r="AD41" s="321"/>
      <c r="AE41" s="321"/>
      <c r="AF41" s="321"/>
      <c r="AG41" s="321"/>
      <c r="AH41" s="321"/>
      <c r="AI41" s="321"/>
      <c r="AJ41" s="321"/>
      <c r="AK41" s="322"/>
      <c r="AL41" s="43"/>
    </row>
    <row r="42" spans="1:55" s="44" customFormat="1" ht="18" customHeight="1" x14ac:dyDescent="0.15">
      <c r="A42" s="43"/>
      <c r="B42" s="308"/>
      <c r="C42" s="309"/>
      <c r="D42" s="309"/>
      <c r="E42" s="309"/>
      <c r="F42" s="323"/>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c r="AI42" s="324"/>
      <c r="AJ42" s="324"/>
      <c r="AK42" s="325"/>
      <c r="AL42" s="43"/>
      <c r="AM42" s="195"/>
      <c r="AR42" s="196"/>
      <c r="AS42" s="305"/>
      <c r="AT42" s="305"/>
    </row>
    <row r="43" spans="1:55" s="44" customFormat="1" ht="18" customHeight="1" x14ac:dyDescent="0.15">
      <c r="A43" s="43"/>
      <c r="B43" s="308"/>
      <c r="C43" s="309"/>
      <c r="D43" s="309"/>
      <c r="E43" s="309"/>
      <c r="F43" s="323"/>
      <c r="G43" s="324"/>
      <c r="H43" s="324"/>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4"/>
      <c r="AI43" s="324"/>
      <c r="AJ43" s="324"/>
      <c r="AK43" s="325"/>
      <c r="AL43" s="43"/>
      <c r="AM43" s="196"/>
      <c r="AN43" s="305"/>
      <c r="AO43" s="305"/>
      <c r="AP43" s="305"/>
      <c r="AR43" s="196"/>
      <c r="AS43" s="305"/>
      <c r="AT43" s="305"/>
    </row>
    <row r="44" spans="1:55" s="44" customFormat="1" ht="18" customHeight="1" x14ac:dyDescent="0.15">
      <c r="A44" s="43"/>
      <c r="B44" s="308"/>
      <c r="C44" s="309"/>
      <c r="D44" s="309"/>
      <c r="E44" s="309"/>
      <c r="F44" s="323"/>
      <c r="G44" s="324"/>
      <c r="H44" s="324"/>
      <c r="I44" s="324"/>
      <c r="J44" s="324"/>
      <c r="K44" s="324"/>
      <c r="L44" s="324"/>
      <c r="M44" s="324"/>
      <c r="N44" s="324"/>
      <c r="O44" s="324"/>
      <c r="P44" s="324"/>
      <c r="Q44" s="324"/>
      <c r="R44" s="324"/>
      <c r="S44" s="324"/>
      <c r="T44" s="324"/>
      <c r="U44" s="324"/>
      <c r="V44" s="324"/>
      <c r="W44" s="324"/>
      <c r="X44" s="324"/>
      <c r="Y44" s="324"/>
      <c r="Z44" s="324"/>
      <c r="AA44" s="324"/>
      <c r="AB44" s="324"/>
      <c r="AC44" s="324"/>
      <c r="AD44" s="324"/>
      <c r="AE44" s="324"/>
      <c r="AF44" s="324"/>
      <c r="AG44" s="324"/>
      <c r="AH44" s="324"/>
      <c r="AI44" s="324"/>
      <c r="AJ44" s="324"/>
      <c r="AK44" s="325"/>
      <c r="AL44" s="43"/>
      <c r="AM44" s="196"/>
      <c r="AN44" s="305"/>
      <c r="AO44" s="305"/>
      <c r="AP44" s="305"/>
      <c r="AR44" s="196"/>
      <c r="AS44" s="305"/>
      <c r="AT44" s="305"/>
    </row>
    <row r="45" spans="1:55" s="44" customFormat="1" ht="18" customHeight="1" x14ac:dyDescent="0.15">
      <c r="A45" s="43"/>
      <c r="B45" s="308"/>
      <c r="C45" s="309"/>
      <c r="D45" s="309"/>
      <c r="E45" s="309"/>
      <c r="F45" s="326"/>
      <c r="G45" s="327"/>
      <c r="H45" s="327"/>
      <c r="I45" s="327"/>
      <c r="J45" s="327"/>
      <c r="K45" s="327"/>
      <c r="L45" s="327"/>
      <c r="M45" s="327"/>
      <c r="N45" s="327"/>
      <c r="O45" s="327"/>
      <c r="P45" s="327"/>
      <c r="Q45" s="327"/>
      <c r="R45" s="327"/>
      <c r="S45" s="327"/>
      <c r="T45" s="327"/>
      <c r="U45" s="327"/>
      <c r="V45" s="327"/>
      <c r="W45" s="327"/>
      <c r="X45" s="327"/>
      <c r="Y45" s="327"/>
      <c r="Z45" s="327"/>
      <c r="AA45" s="327"/>
      <c r="AB45" s="327"/>
      <c r="AC45" s="327"/>
      <c r="AD45" s="327"/>
      <c r="AE45" s="327"/>
      <c r="AF45" s="327"/>
      <c r="AG45" s="327"/>
      <c r="AH45" s="327"/>
      <c r="AI45" s="327"/>
      <c r="AJ45" s="327"/>
      <c r="AK45" s="328"/>
      <c r="AL45" s="43"/>
      <c r="AM45" s="196"/>
      <c r="AN45" s="305"/>
      <c r="AO45" s="305"/>
      <c r="AP45" s="305"/>
      <c r="AR45" s="196"/>
      <c r="AS45" s="305"/>
      <c r="AT45" s="305"/>
    </row>
    <row r="46" spans="1:55" s="44" customFormat="1" ht="18.75" customHeight="1" x14ac:dyDescent="0.15">
      <c r="A46" s="43"/>
      <c r="B46" s="308"/>
      <c r="C46" s="309"/>
      <c r="D46" s="309"/>
      <c r="E46" s="309"/>
      <c r="F46" s="192" t="s">
        <v>1942</v>
      </c>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193"/>
      <c r="AL46" s="43"/>
      <c r="AM46" s="196"/>
      <c r="AN46" s="305"/>
      <c r="AO46" s="305"/>
      <c r="AP46" s="305"/>
      <c r="AQ46"/>
      <c r="AR46" s="196"/>
      <c r="AS46" s="305"/>
      <c r="AT46" s="305"/>
      <c r="AV46"/>
      <c r="BC46"/>
    </row>
    <row r="47" spans="1:55" ht="18.75" customHeight="1" thickBot="1" x14ac:dyDescent="0.2">
      <c r="A47" s="39"/>
      <c r="B47" s="310"/>
      <c r="C47" s="311"/>
      <c r="D47" s="311"/>
      <c r="E47" s="311"/>
      <c r="F47" s="198" t="s">
        <v>1944</v>
      </c>
      <c r="G47" s="199"/>
      <c r="H47" s="199"/>
      <c r="I47" s="199"/>
      <c r="J47" s="199"/>
      <c r="K47" s="199"/>
      <c r="L47" s="199"/>
      <c r="M47" s="329" t="s">
        <v>1945</v>
      </c>
      <c r="N47" s="329"/>
      <c r="O47" s="329"/>
      <c r="P47" s="329"/>
      <c r="Q47" s="329"/>
      <c r="R47" s="200" t="s">
        <v>2</v>
      </c>
      <c r="S47" s="329"/>
      <c r="T47" s="329"/>
      <c r="U47" s="200" t="s">
        <v>1946</v>
      </c>
      <c r="V47" s="200" t="s">
        <v>1939</v>
      </c>
      <c r="W47" s="201"/>
      <c r="X47" s="202" t="s">
        <v>1947</v>
      </c>
      <c r="Y47" s="200"/>
      <c r="Z47" s="200"/>
      <c r="AA47" s="201"/>
      <c r="AB47" s="202" t="s">
        <v>1943</v>
      </c>
      <c r="AC47" s="200"/>
      <c r="AD47" s="200" t="s">
        <v>1940</v>
      </c>
      <c r="AE47" s="199"/>
      <c r="AF47" s="199"/>
      <c r="AG47" s="199"/>
      <c r="AH47" s="199"/>
      <c r="AI47" s="199"/>
      <c r="AJ47" s="199"/>
      <c r="AK47" s="203"/>
      <c r="AL47" s="43"/>
      <c r="AM47" s="196"/>
      <c r="AN47" s="305"/>
      <c r="AO47" s="305"/>
      <c r="AP47" s="305"/>
      <c r="AR47" s="196"/>
      <c r="AS47" s="305"/>
      <c r="AT47" s="305"/>
    </row>
    <row r="48" spans="1:55" s="44" customFormat="1" ht="15.75" customHeight="1" thickBot="1" x14ac:dyDescent="0.2">
      <c r="A48" s="43"/>
      <c r="B48" s="56"/>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159"/>
      <c r="AL48" s="43"/>
    </row>
    <row r="49" spans="1:38" ht="5.25" customHeight="1" x14ac:dyDescent="0.15">
      <c r="A49" s="39"/>
      <c r="B49" s="77"/>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9"/>
      <c r="AL49" s="39"/>
    </row>
    <row r="50" spans="1:38" ht="15" customHeight="1" x14ac:dyDescent="0.15">
      <c r="A50" s="39"/>
      <c r="B50" s="214"/>
      <c r="C50" s="400" t="s">
        <v>1963</v>
      </c>
      <c r="D50" s="400"/>
      <c r="E50" s="400"/>
      <c r="F50" s="400"/>
      <c r="G50" s="400"/>
      <c r="H50" s="400"/>
      <c r="I50" s="400"/>
      <c r="J50" s="400"/>
      <c r="K50" s="400"/>
      <c r="L50" s="400"/>
      <c r="M50" s="400"/>
      <c r="N50" s="400"/>
      <c r="O50" s="400"/>
      <c r="P50" s="400"/>
      <c r="Q50" s="400"/>
      <c r="R50" s="400"/>
      <c r="S50" s="400"/>
      <c r="T50" s="400"/>
      <c r="U50" s="400"/>
      <c r="V50" s="400"/>
      <c r="W50" s="400"/>
      <c r="X50" s="400"/>
      <c r="Y50" s="400"/>
      <c r="Z50" s="400"/>
      <c r="AA50" s="400"/>
      <c r="AB50" s="400"/>
      <c r="AC50" s="400"/>
      <c r="AD50" s="400"/>
      <c r="AE50" s="400"/>
      <c r="AF50" s="400"/>
      <c r="AG50" s="400"/>
      <c r="AH50" s="400"/>
      <c r="AI50" s="400"/>
      <c r="AJ50" s="400"/>
      <c r="AK50" s="81"/>
      <c r="AL50" s="39"/>
    </row>
    <row r="51" spans="1:38" ht="15" customHeight="1" x14ac:dyDescent="0.15">
      <c r="A51" s="39"/>
      <c r="B51" s="214"/>
      <c r="C51" s="219" t="s">
        <v>1962</v>
      </c>
      <c r="D51" s="220"/>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81"/>
      <c r="AL51" s="39"/>
    </row>
    <row r="52" spans="1:38" s="218" customFormat="1" ht="15" customHeight="1" x14ac:dyDescent="0.15">
      <c r="A52" s="215"/>
      <c r="B52" s="216" t="s">
        <v>24</v>
      </c>
      <c r="C52" s="221" t="s">
        <v>1960</v>
      </c>
      <c r="D52" s="221"/>
      <c r="E52" s="221"/>
      <c r="F52" s="221"/>
      <c r="G52" s="222">
        <f>$Z$4+1</f>
        <v>7</v>
      </c>
      <c r="H52" s="275" t="s">
        <v>1961</v>
      </c>
      <c r="I52" s="275"/>
      <c r="J52" s="275"/>
      <c r="K52" s="275"/>
      <c r="L52" s="275"/>
      <c r="M52" s="275"/>
      <c r="N52" s="275"/>
      <c r="O52" s="275"/>
      <c r="P52" s="275"/>
      <c r="Q52" s="275"/>
      <c r="R52" s="275"/>
      <c r="S52" s="275"/>
      <c r="T52" s="275"/>
      <c r="U52" s="275"/>
      <c r="V52" s="275"/>
      <c r="W52" s="275"/>
      <c r="X52" s="275"/>
      <c r="Y52" s="275"/>
      <c r="Z52" s="275"/>
      <c r="AA52" s="222">
        <f>$Z$4+1</f>
        <v>7</v>
      </c>
      <c r="AB52" s="221" t="s">
        <v>2002</v>
      </c>
      <c r="AC52" s="221"/>
      <c r="AD52" s="221"/>
      <c r="AE52" s="221"/>
      <c r="AF52" s="221"/>
      <c r="AG52" s="221"/>
      <c r="AH52" s="221"/>
      <c r="AI52" s="221"/>
      <c r="AJ52" s="221"/>
      <c r="AK52" s="217"/>
      <c r="AL52" s="215"/>
    </row>
    <row r="53" spans="1:38" s="218" customFormat="1" ht="15" customHeight="1" x14ac:dyDescent="0.15">
      <c r="A53" s="215"/>
      <c r="B53" s="216"/>
      <c r="C53" s="275" t="s">
        <v>2003</v>
      </c>
      <c r="D53" s="275"/>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17"/>
      <c r="AL53" s="215"/>
    </row>
    <row r="54" spans="1:38" s="218" customFormat="1" ht="15" customHeight="1" x14ac:dyDescent="0.15">
      <c r="A54" s="215"/>
      <c r="B54" s="216"/>
      <c r="C54" s="275" t="s">
        <v>1964</v>
      </c>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17"/>
      <c r="AL54" s="215"/>
    </row>
    <row r="55" spans="1:38" ht="8.25" customHeight="1" x14ac:dyDescent="0.15">
      <c r="A55" s="39"/>
      <c r="B55" s="80"/>
      <c r="C55" s="160"/>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81"/>
      <c r="AL55" s="39"/>
    </row>
    <row r="56" spans="1:38" s="85" customFormat="1" ht="19.5" customHeight="1" x14ac:dyDescent="0.15">
      <c r="A56" s="82"/>
      <c r="B56" s="83"/>
      <c r="C56" s="162" t="s">
        <v>7</v>
      </c>
      <c r="D56" s="162"/>
      <c r="E56" s="345"/>
      <c r="F56" s="346"/>
      <c r="G56" s="162" t="s">
        <v>2</v>
      </c>
      <c r="H56" s="345"/>
      <c r="I56" s="346"/>
      <c r="J56" s="162" t="s">
        <v>3</v>
      </c>
      <c r="K56" s="345"/>
      <c r="L56" s="346"/>
      <c r="M56" s="162" t="s">
        <v>5</v>
      </c>
      <c r="N56" s="161"/>
      <c r="O56" s="347" t="s">
        <v>17</v>
      </c>
      <c r="P56" s="347"/>
      <c r="Q56" s="347"/>
      <c r="R56" s="350" t="str">
        <f>IF(H8="","",H8)</f>
        <v/>
      </c>
      <c r="S56" s="350"/>
      <c r="T56" s="350"/>
      <c r="U56" s="350"/>
      <c r="V56" s="350"/>
      <c r="W56" s="350"/>
      <c r="X56" s="350"/>
      <c r="Y56" s="350"/>
      <c r="Z56" s="350"/>
      <c r="AA56" s="350"/>
      <c r="AB56" s="350"/>
      <c r="AC56" s="350"/>
      <c r="AD56" s="350"/>
      <c r="AE56" s="350"/>
      <c r="AF56" s="350"/>
      <c r="AG56" s="350"/>
      <c r="AH56" s="350"/>
      <c r="AI56" s="350"/>
      <c r="AJ56" s="163"/>
      <c r="AK56" s="84"/>
      <c r="AL56" s="82"/>
    </row>
    <row r="57" spans="1:38" s="85" customFormat="1" ht="15.75" customHeight="1" x14ac:dyDescent="0.15">
      <c r="A57" s="82"/>
      <c r="B57" s="83"/>
      <c r="C57" s="164"/>
      <c r="D57" s="162"/>
      <c r="E57" s="162"/>
      <c r="F57" s="162"/>
      <c r="G57" s="162"/>
      <c r="H57" s="162"/>
      <c r="I57" s="162"/>
      <c r="J57" s="162"/>
      <c r="K57" s="162"/>
      <c r="L57" s="162"/>
      <c r="M57" s="162"/>
      <c r="N57" s="162"/>
      <c r="O57" s="348" t="s">
        <v>26</v>
      </c>
      <c r="P57" s="348"/>
      <c r="Q57" s="348"/>
      <c r="R57" s="349" t="s">
        <v>20</v>
      </c>
      <c r="S57" s="349"/>
      <c r="T57" s="344"/>
      <c r="U57" s="344"/>
      <c r="V57" s="344"/>
      <c r="W57" s="344"/>
      <c r="X57" s="344"/>
      <c r="Y57" s="343" t="s">
        <v>21</v>
      </c>
      <c r="Z57" s="343"/>
      <c r="AA57" s="344"/>
      <c r="AB57" s="344"/>
      <c r="AC57" s="344"/>
      <c r="AD57" s="344"/>
      <c r="AE57" s="344"/>
      <c r="AF57" s="344"/>
      <c r="AG57" s="344"/>
      <c r="AH57" s="344"/>
      <c r="AI57" s="344"/>
      <c r="AJ57" s="164"/>
      <c r="AK57" s="86"/>
      <c r="AL57" s="82"/>
    </row>
    <row r="58" spans="1:38" ht="7.5" customHeight="1" thickBot="1" x14ac:dyDescent="0.2">
      <c r="A58" s="39"/>
      <c r="B58" s="87"/>
      <c r="C58" s="165"/>
      <c r="D58" s="166"/>
      <c r="E58" s="166"/>
      <c r="F58" s="166"/>
      <c r="G58" s="166"/>
      <c r="H58" s="166"/>
      <c r="I58" s="166"/>
      <c r="J58" s="166"/>
      <c r="K58" s="166"/>
      <c r="L58" s="166"/>
      <c r="M58" s="166"/>
      <c r="N58" s="166"/>
      <c r="O58" s="166"/>
      <c r="P58" s="166"/>
      <c r="Q58" s="166"/>
      <c r="R58" s="166"/>
      <c r="S58" s="166"/>
      <c r="T58" s="166"/>
      <c r="U58" s="166"/>
      <c r="V58" s="166"/>
      <c r="W58" s="166"/>
      <c r="X58" s="166"/>
      <c r="Y58" s="166"/>
      <c r="Z58" s="166"/>
      <c r="AA58" s="166"/>
      <c r="AB58" s="166"/>
      <c r="AC58" s="166"/>
      <c r="AD58" s="166"/>
      <c r="AE58" s="166"/>
      <c r="AF58" s="166"/>
      <c r="AG58" s="166"/>
      <c r="AH58" s="166"/>
      <c r="AI58" s="166"/>
      <c r="AJ58" s="166"/>
      <c r="AK58" s="167"/>
      <c r="AL58" s="39"/>
    </row>
    <row r="59" spans="1:38" x14ac:dyDescent="0.15">
      <c r="A59" s="39"/>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39"/>
    </row>
    <row r="60" spans="1:38" x14ac:dyDescent="0.15">
      <c r="B60" s="88"/>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row>
    <row r="61" spans="1:38" x14ac:dyDescent="0.15">
      <c r="B61" s="88"/>
      <c r="C61" s="88"/>
      <c r="D61" s="88"/>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row>
    <row r="62" spans="1:38" x14ac:dyDescent="0.15">
      <c r="B62" s="88"/>
      <c r="C62" s="88"/>
      <c r="D62" s="88"/>
      <c r="E62" s="88"/>
      <c r="F62" s="88"/>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row>
    <row r="63" spans="1:38" x14ac:dyDescent="0.15">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row>
    <row r="64" spans="1:38" x14ac:dyDescent="0.15">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row>
    <row r="65" spans="2:37" x14ac:dyDescent="0.15">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row>
    <row r="66" spans="2:37" x14ac:dyDescent="0.15">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row>
    <row r="67" spans="2:37" x14ac:dyDescent="0.15">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row>
    <row r="68" spans="2:37" x14ac:dyDescent="0.15">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row>
    <row r="69" spans="2:37" x14ac:dyDescent="0.15">
      <c r="B69" s="88"/>
      <c r="C69" s="88"/>
      <c r="D69" s="88"/>
      <c r="E69" s="88"/>
      <c r="F69" s="88"/>
      <c r="G69" s="88"/>
      <c r="H69" s="88"/>
      <c r="I69" s="88"/>
      <c r="J69" s="88"/>
      <c r="K69" s="88"/>
      <c r="L69" s="88"/>
      <c r="M69" s="88"/>
      <c r="N69" s="88"/>
      <c r="O69" s="88"/>
      <c r="P69" s="88"/>
      <c r="Q69" s="88"/>
      <c r="R69" s="88"/>
      <c r="S69" s="88"/>
      <c r="T69" s="88"/>
      <c r="U69" s="88"/>
      <c r="V69" s="88"/>
      <c r="W69" s="88"/>
      <c r="X69" s="88"/>
      <c r="Y69" s="88"/>
      <c r="Z69" s="88"/>
      <c r="AA69" s="88"/>
      <c r="AB69" s="88"/>
      <c r="AC69" s="88"/>
      <c r="AD69" s="88"/>
      <c r="AE69" s="88"/>
      <c r="AF69" s="88"/>
      <c r="AG69" s="88"/>
      <c r="AH69" s="88"/>
      <c r="AI69" s="88"/>
      <c r="AJ69" s="88"/>
      <c r="AK69" s="88"/>
    </row>
    <row r="70" spans="2:37" x14ac:dyDescent="0.15">
      <c r="B70" s="88"/>
      <c r="C70" s="88"/>
      <c r="D70" s="88"/>
      <c r="E70" s="88"/>
      <c r="F70" s="88"/>
      <c r="G70" s="88"/>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row>
    <row r="71" spans="2:37" x14ac:dyDescent="0.15">
      <c r="B71" s="88"/>
      <c r="C71" s="88"/>
      <c r="D71" s="88"/>
      <c r="E71" s="88"/>
      <c r="F71" s="88"/>
      <c r="G71" s="88"/>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row>
    <row r="72" spans="2:37" x14ac:dyDescent="0.15">
      <c r="B72" s="88"/>
      <c r="C72" s="88"/>
      <c r="D72" s="88"/>
      <c r="E72" s="88"/>
      <c r="F72" s="88"/>
      <c r="G72" s="88"/>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row>
    <row r="73" spans="2:37" x14ac:dyDescent="0.15">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row>
    <row r="74" spans="2:37" x14ac:dyDescent="0.15">
      <c r="C74" s="88"/>
    </row>
  </sheetData>
  <sheetProtection formatCells="0" formatColumns="0" formatRows="0"/>
  <dataConsolidate/>
  <mergeCells count="96">
    <mergeCell ref="H11:AK11"/>
    <mergeCell ref="D23:P23"/>
    <mergeCell ref="C50:AJ50"/>
    <mergeCell ref="C33:AK33"/>
    <mergeCell ref="C31:AK31"/>
    <mergeCell ref="B37:E37"/>
    <mergeCell ref="G37:I37"/>
    <mergeCell ref="K37:O37"/>
    <mergeCell ref="AE37:AI37"/>
    <mergeCell ref="AJ37:AK37"/>
    <mergeCell ref="P47:Q47"/>
    <mergeCell ref="Q37:V37"/>
    <mergeCell ref="B12:G12"/>
    <mergeCell ref="H12:AK12"/>
    <mergeCell ref="B13:G13"/>
    <mergeCell ref="H13:AK13"/>
    <mergeCell ref="H52:Z52"/>
    <mergeCell ref="Q26:V26"/>
    <mergeCell ref="Q21:V21"/>
    <mergeCell ref="H16:K16"/>
    <mergeCell ref="B16:G16"/>
    <mergeCell ref="V16:Y16"/>
    <mergeCell ref="L16:U16"/>
    <mergeCell ref="Z16:AK16"/>
    <mergeCell ref="B20:W20"/>
    <mergeCell ref="X37:Z37"/>
    <mergeCell ref="AB37:AC37"/>
    <mergeCell ref="S47:T47"/>
    <mergeCell ref="Z1:AC1"/>
    <mergeCell ref="AD1:AK1"/>
    <mergeCell ref="H15:AK15"/>
    <mergeCell ref="B9:G11"/>
    <mergeCell ref="B8:G8"/>
    <mergeCell ref="B15:G15"/>
    <mergeCell ref="I9:M9"/>
    <mergeCell ref="B7:G7"/>
    <mergeCell ref="H7:AK7"/>
    <mergeCell ref="H8:AK8"/>
    <mergeCell ref="H10:AK10"/>
    <mergeCell ref="Z4:AA4"/>
    <mergeCell ref="G4:Y4"/>
    <mergeCell ref="AD6:AE6"/>
    <mergeCell ref="B14:G14"/>
    <mergeCell ref="H14:AK14"/>
    <mergeCell ref="Y57:Z57"/>
    <mergeCell ref="AA57:AI57"/>
    <mergeCell ref="E56:F56"/>
    <mergeCell ref="H56:I56"/>
    <mergeCell ref="K56:L56"/>
    <mergeCell ref="O56:Q56"/>
    <mergeCell ref="O57:Q57"/>
    <mergeCell ref="R57:S57"/>
    <mergeCell ref="T57:X57"/>
    <mergeCell ref="R56:AI56"/>
    <mergeCell ref="AM35:AY35"/>
    <mergeCell ref="B36:N36"/>
    <mergeCell ref="O36:P36"/>
    <mergeCell ref="Q36:R36"/>
    <mergeCell ref="T36:U36"/>
    <mergeCell ref="W36:X36"/>
    <mergeCell ref="Y36:Z36"/>
    <mergeCell ref="AA36:AB36"/>
    <mergeCell ref="AD36:AE36"/>
    <mergeCell ref="AI36:AJ36"/>
    <mergeCell ref="AN47:AP47"/>
    <mergeCell ref="AS47:AT47"/>
    <mergeCell ref="B38:E47"/>
    <mergeCell ref="Y39:AJ39"/>
    <mergeCell ref="AM39:AY40"/>
    <mergeCell ref="F41:AK45"/>
    <mergeCell ref="AS42:AT42"/>
    <mergeCell ref="AN43:AP43"/>
    <mergeCell ref="AS43:AT43"/>
    <mergeCell ref="AN44:AP44"/>
    <mergeCell ref="AS44:AT44"/>
    <mergeCell ref="AN45:AP45"/>
    <mergeCell ref="AS45:AT45"/>
    <mergeCell ref="AN46:AP46"/>
    <mergeCell ref="AS46:AT46"/>
    <mergeCell ref="M47:O47"/>
    <mergeCell ref="C53:AJ53"/>
    <mergeCell ref="C54:AJ54"/>
    <mergeCell ref="A34:AK34"/>
    <mergeCell ref="Q22:V23"/>
    <mergeCell ref="W22:W23"/>
    <mergeCell ref="Q24:V25"/>
    <mergeCell ref="W24:W25"/>
    <mergeCell ref="C22:C23"/>
    <mergeCell ref="C24:C25"/>
    <mergeCell ref="Y21:AC24"/>
    <mergeCell ref="D24:D25"/>
    <mergeCell ref="Q27:V28"/>
    <mergeCell ref="W27:W28"/>
    <mergeCell ref="Y26:Y28"/>
    <mergeCell ref="C28:P28"/>
    <mergeCell ref="B27:B28"/>
  </mergeCells>
  <phoneticPr fontId="5"/>
  <conditionalFormatting sqref="X24 X25:Y25">
    <cfRule type="expression" dxfId="4" priority="25">
      <formula>$Y$24&lt;&gt;"×"</formula>
    </cfRule>
  </conditionalFormatting>
  <conditionalFormatting sqref="AM35:AY35">
    <cfRule type="expression" dxfId="3" priority="2">
      <formula>$AK$46&lt;&gt;"×"</formula>
    </cfRule>
  </conditionalFormatting>
  <conditionalFormatting sqref="AM37:AY37">
    <cfRule type="expression" dxfId="2" priority="26">
      <formula>OR(AND($AM$60=FALSE,#REF!=""),AND($AN$60=TRUE,#REF!&lt;&gt;""))</formula>
    </cfRule>
  </conditionalFormatting>
  <conditionalFormatting sqref="AM39:AY40">
    <cfRule type="expression" dxfId="1" priority="3">
      <formula>OR(AND($AR$57=FALSE,$Y$48=""),AND($AR$57=TRUE,$Y$48&lt;&gt;""))</formula>
    </cfRule>
  </conditionalFormatting>
  <dataValidations count="3">
    <dataValidation imeMode="halfAlpha" allowBlank="1" showInputMessage="1" showErrorMessage="1" sqref="H56:I56 B16 L16 AK32 L18 O18:V18 L19:S19 K56:L56 E56:F56 AE18:AK18 AA18:AB18 X26:Y26 Q36 AA36 T36 AD36" xr:uid="{00000000-0002-0000-0200-000000000000}"/>
    <dataValidation imeMode="hiragana" allowBlank="1" showInputMessage="1" showErrorMessage="1" sqref="T57 U39 T40 T38" xr:uid="{935D08B5-181D-4623-AFDF-8D27AFFA51C4}"/>
    <dataValidation type="list" allowBlank="1" showInputMessage="1" showErrorMessage="1" sqref="M47:O47" xr:uid="{288BAE29-5749-46B2-8FAB-35FDACF1F9B7}">
      <formula1>"令和,平成"</formula1>
    </dataValidation>
  </dataValidations>
  <printOptions horizontalCentered="1"/>
  <pageMargins left="0.55118110236220474" right="0.55118110236220474" top="0.43307086614173229" bottom="0.23622047244094491" header="0.51181102362204722" footer="0.35433070866141736"/>
  <pageSetup paperSize="9" scale="87"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628" r:id="rId4" name="Check Box 220">
              <controlPr defaultSize="0" autoFill="0" autoLine="0" autoPict="0">
                <anchor moveWithCells="1">
                  <from>
                    <xdr:col>1</xdr:col>
                    <xdr:colOff>200025</xdr:colOff>
                    <xdr:row>31</xdr:row>
                    <xdr:rowOff>0</xdr:rowOff>
                  </from>
                  <to>
                    <xdr:col>2</xdr:col>
                    <xdr:colOff>28575</xdr:colOff>
                    <xdr:row>32</xdr:row>
                    <xdr:rowOff>228600</xdr:rowOff>
                  </to>
                </anchor>
              </controlPr>
            </control>
          </mc:Choice>
        </mc:AlternateContent>
        <mc:AlternateContent xmlns:mc="http://schemas.openxmlformats.org/markup-compatibility/2006">
          <mc:Choice Requires="x14">
            <control shapeId="17661" r:id="rId5" name="Check Box 253">
              <controlPr defaultSize="0" autoFill="0" autoLine="0" autoPict="0">
                <anchor moveWithCells="1">
                  <from>
                    <xdr:col>2</xdr:col>
                    <xdr:colOff>95250</xdr:colOff>
                    <xdr:row>31</xdr:row>
                    <xdr:rowOff>0</xdr:rowOff>
                  </from>
                  <to>
                    <xdr:col>3</xdr:col>
                    <xdr:colOff>180975</xdr:colOff>
                    <xdr:row>32</xdr:row>
                    <xdr:rowOff>95250</xdr:rowOff>
                  </to>
                </anchor>
              </controlPr>
            </control>
          </mc:Choice>
        </mc:AlternateContent>
        <mc:AlternateContent xmlns:mc="http://schemas.openxmlformats.org/markup-compatibility/2006">
          <mc:Choice Requires="x14">
            <control shapeId="17662" r:id="rId6" name="Check Box 254">
              <controlPr defaultSize="0" autoFill="0" autoLine="0" autoPict="0">
                <anchor moveWithCells="1">
                  <from>
                    <xdr:col>2</xdr:col>
                    <xdr:colOff>85725</xdr:colOff>
                    <xdr:row>31</xdr:row>
                    <xdr:rowOff>0</xdr:rowOff>
                  </from>
                  <to>
                    <xdr:col>3</xdr:col>
                    <xdr:colOff>180975</xdr:colOff>
                    <xdr:row>32</xdr:row>
                    <xdr:rowOff>85725</xdr:rowOff>
                  </to>
                </anchor>
              </controlPr>
            </control>
          </mc:Choice>
        </mc:AlternateContent>
        <mc:AlternateContent xmlns:mc="http://schemas.openxmlformats.org/markup-compatibility/2006">
          <mc:Choice Requires="x14">
            <control shapeId="17663" r:id="rId7" name="Check Box 255">
              <controlPr defaultSize="0" autoFill="0" autoLine="0" autoPict="0">
                <anchor moveWithCells="1">
                  <from>
                    <xdr:col>6</xdr:col>
                    <xdr:colOff>190500</xdr:colOff>
                    <xdr:row>31</xdr:row>
                    <xdr:rowOff>0</xdr:rowOff>
                  </from>
                  <to>
                    <xdr:col>8</xdr:col>
                    <xdr:colOff>76200</xdr:colOff>
                    <xdr:row>32</xdr:row>
                    <xdr:rowOff>95250</xdr:rowOff>
                  </to>
                </anchor>
              </controlPr>
            </control>
          </mc:Choice>
        </mc:AlternateContent>
        <mc:AlternateContent xmlns:mc="http://schemas.openxmlformats.org/markup-compatibility/2006">
          <mc:Choice Requires="x14">
            <control shapeId="17664" r:id="rId8" name="Check Box 256">
              <controlPr defaultSize="0" autoFill="0" autoLine="0" autoPict="0">
                <anchor moveWithCells="1">
                  <from>
                    <xdr:col>6</xdr:col>
                    <xdr:colOff>190500</xdr:colOff>
                    <xdr:row>31</xdr:row>
                    <xdr:rowOff>0</xdr:rowOff>
                  </from>
                  <to>
                    <xdr:col>8</xdr:col>
                    <xdr:colOff>76200</xdr:colOff>
                    <xdr:row>32</xdr:row>
                    <xdr:rowOff>85725</xdr:rowOff>
                  </to>
                </anchor>
              </controlPr>
            </control>
          </mc:Choice>
        </mc:AlternateContent>
        <mc:AlternateContent xmlns:mc="http://schemas.openxmlformats.org/markup-compatibility/2006">
          <mc:Choice Requires="x14">
            <control shapeId="17665" r:id="rId9" name="Check Box 257">
              <controlPr defaultSize="0" autoFill="0" autoLine="0" autoPict="0">
                <anchor moveWithCells="1">
                  <from>
                    <xdr:col>12</xdr:col>
                    <xdr:colOff>85725</xdr:colOff>
                    <xdr:row>31</xdr:row>
                    <xdr:rowOff>0</xdr:rowOff>
                  </from>
                  <to>
                    <xdr:col>14</xdr:col>
                    <xdr:colOff>0</xdr:colOff>
                    <xdr:row>32</xdr:row>
                    <xdr:rowOff>95250</xdr:rowOff>
                  </to>
                </anchor>
              </controlPr>
            </control>
          </mc:Choice>
        </mc:AlternateContent>
        <mc:AlternateContent xmlns:mc="http://schemas.openxmlformats.org/markup-compatibility/2006">
          <mc:Choice Requires="x14">
            <control shapeId="17666" r:id="rId10" name="Check Box 258">
              <controlPr defaultSize="0" autoFill="0" autoLine="0" autoPict="0">
                <anchor moveWithCells="1">
                  <from>
                    <xdr:col>1</xdr:col>
                    <xdr:colOff>104775</xdr:colOff>
                    <xdr:row>31</xdr:row>
                    <xdr:rowOff>0</xdr:rowOff>
                  </from>
                  <to>
                    <xdr:col>2</xdr:col>
                    <xdr:colOff>171450</xdr:colOff>
                    <xdr:row>32</xdr:row>
                    <xdr:rowOff>85725</xdr:rowOff>
                  </to>
                </anchor>
              </controlPr>
            </control>
          </mc:Choice>
        </mc:AlternateContent>
        <mc:AlternateContent xmlns:mc="http://schemas.openxmlformats.org/markup-compatibility/2006">
          <mc:Choice Requires="x14">
            <control shapeId="17667" r:id="rId11" name="Check Box 259">
              <controlPr defaultSize="0" autoFill="0" autoLine="0" autoPict="0">
                <anchor moveWithCells="1">
                  <from>
                    <xdr:col>5</xdr:col>
                    <xdr:colOff>190500</xdr:colOff>
                    <xdr:row>31</xdr:row>
                    <xdr:rowOff>0</xdr:rowOff>
                  </from>
                  <to>
                    <xdr:col>7</xdr:col>
                    <xdr:colOff>76200</xdr:colOff>
                    <xdr:row>32</xdr:row>
                    <xdr:rowOff>85725</xdr:rowOff>
                  </to>
                </anchor>
              </controlPr>
            </control>
          </mc:Choice>
        </mc:AlternateContent>
        <mc:AlternateContent xmlns:mc="http://schemas.openxmlformats.org/markup-compatibility/2006">
          <mc:Choice Requires="x14">
            <control shapeId="17668" r:id="rId12" name="Check Box 260">
              <controlPr defaultSize="0" autoFill="0" autoLine="0" autoPict="0">
                <anchor moveWithCells="1">
                  <from>
                    <xdr:col>5</xdr:col>
                    <xdr:colOff>200025</xdr:colOff>
                    <xdr:row>31</xdr:row>
                    <xdr:rowOff>0</xdr:rowOff>
                  </from>
                  <to>
                    <xdr:col>7</xdr:col>
                    <xdr:colOff>76200</xdr:colOff>
                    <xdr:row>32</xdr:row>
                    <xdr:rowOff>85725</xdr:rowOff>
                  </to>
                </anchor>
              </controlPr>
            </control>
          </mc:Choice>
        </mc:AlternateContent>
        <mc:AlternateContent xmlns:mc="http://schemas.openxmlformats.org/markup-compatibility/2006">
          <mc:Choice Requires="x14">
            <control shapeId="17669" r:id="rId13" name="Check Box 261">
              <controlPr defaultSize="0" autoFill="0" autoLine="0" autoPict="0">
                <anchor moveWithCells="1">
                  <from>
                    <xdr:col>5</xdr:col>
                    <xdr:colOff>200025</xdr:colOff>
                    <xdr:row>31</xdr:row>
                    <xdr:rowOff>0</xdr:rowOff>
                  </from>
                  <to>
                    <xdr:col>7</xdr:col>
                    <xdr:colOff>57150</xdr:colOff>
                    <xdr:row>32</xdr:row>
                    <xdr:rowOff>66675</xdr:rowOff>
                  </to>
                </anchor>
              </controlPr>
            </control>
          </mc:Choice>
        </mc:AlternateContent>
        <mc:AlternateContent xmlns:mc="http://schemas.openxmlformats.org/markup-compatibility/2006">
          <mc:Choice Requires="x14">
            <control shapeId="17670" r:id="rId14" name="Check Box 262">
              <controlPr defaultSize="0" autoFill="0" autoLine="0" autoPict="0">
                <anchor moveWithCells="1">
                  <from>
                    <xdr:col>1</xdr:col>
                    <xdr:colOff>209550</xdr:colOff>
                    <xdr:row>31</xdr:row>
                    <xdr:rowOff>0</xdr:rowOff>
                  </from>
                  <to>
                    <xdr:col>3</xdr:col>
                    <xdr:colOff>57150</xdr:colOff>
                    <xdr:row>32</xdr:row>
                    <xdr:rowOff>104775</xdr:rowOff>
                  </to>
                </anchor>
              </controlPr>
            </control>
          </mc:Choice>
        </mc:AlternateContent>
        <mc:AlternateContent xmlns:mc="http://schemas.openxmlformats.org/markup-compatibility/2006">
          <mc:Choice Requires="x14">
            <control shapeId="17671" r:id="rId15" name="Check Box 263">
              <controlPr defaultSize="0" autoFill="0" autoLine="0" autoPict="0">
                <anchor moveWithCells="1">
                  <from>
                    <xdr:col>1</xdr:col>
                    <xdr:colOff>209550</xdr:colOff>
                    <xdr:row>31</xdr:row>
                    <xdr:rowOff>0</xdr:rowOff>
                  </from>
                  <to>
                    <xdr:col>3</xdr:col>
                    <xdr:colOff>57150</xdr:colOff>
                    <xdr:row>32</xdr:row>
                    <xdr:rowOff>104775</xdr:rowOff>
                  </to>
                </anchor>
              </controlPr>
            </control>
          </mc:Choice>
        </mc:AlternateContent>
        <mc:AlternateContent xmlns:mc="http://schemas.openxmlformats.org/markup-compatibility/2006">
          <mc:Choice Requires="x14">
            <control shapeId="17672" r:id="rId16" name="Check Box 264">
              <controlPr defaultSize="0" autoFill="0" autoLine="0" autoPict="0">
                <anchor moveWithCells="1">
                  <from>
                    <xdr:col>1</xdr:col>
                    <xdr:colOff>209550</xdr:colOff>
                    <xdr:row>31</xdr:row>
                    <xdr:rowOff>0</xdr:rowOff>
                  </from>
                  <to>
                    <xdr:col>3</xdr:col>
                    <xdr:colOff>57150</xdr:colOff>
                    <xdr:row>32</xdr:row>
                    <xdr:rowOff>95250</xdr:rowOff>
                  </to>
                </anchor>
              </controlPr>
            </control>
          </mc:Choice>
        </mc:AlternateContent>
        <mc:AlternateContent xmlns:mc="http://schemas.openxmlformats.org/markup-compatibility/2006">
          <mc:Choice Requires="x14">
            <control shapeId="17673" r:id="rId17" name="Check Box 265">
              <controlPr defaultSize="0" autoFill="0" autoLine="0" autoPict="0">
                <anchor moveWithCells="1">
                  <from>
                    <xdr:col>1</xdr:col>
                    <xdr:colOff>209550</xdr:colOff>
                    <xdr:row>31</xdr:row>
                    <xdr:rowOff>0</xdr:rowOff>
                  </from>
                  <to>
                    <xdr:col>3</xdr:col>
                    <xdr:colOff>66675</xdr:colOff>
                    <xdr:row>32</xdr:row>
                    <xdr:rowOff>66675</xdr:rowOff>
                  </to>
                </anchor>
              </controlPr>
            </control>
          </mc:Choice>
        </mc:AlternateContent>
        <mc:AlternateContent xmlns:mc="http://schemas.openxmlformats.org/markup-compatibility/2006">
          <mc:Choice Requires="x14">
            <control shapeId="17660" r:id="rId18" name="Check Box 252">
              <controlPr defaultSize="0" autoFill="0" autoLine="0" autoPict="0">
                <anchor moveWithCells="1">
                  <from>
                    <xdr:col>12</xdr:col>
                    <xdr:colOff>76200</xdr:colOff>
                    <xdr:row>31</xdr:row>
                    <xdr:rowOff>0</xdr:rowOff>
                  </from>
                  <to>
                    <xdr:col>14</xdr:col>
                    <xdr:colOff>0</xdr:colOff>
                    <xdr:row>32</xdr:row>
                    <xdr:rowOff>85725</xdr:rowOff>
                  </to>
                </anchor>
              </controlPr>
            </control>
          </mc:Choice>
        </mc:AlternateContent>
        <mc:AlternateContent xmlns:mc="http://schemas.openxmlformats.org/markup-compatibility/2006">
          <mc:Choice Requires="x14">
            <control shapeId="17702" r:id="rId19" name="Check Box 294">
              <controlPr defaultSize="0" autoFill="0" autoLine="0" autoPict="0">
                <anchor moveWithCells="1">
                  <from>
                    <xdr:col>2</xdr:col>
                    <xdr:colOff>85725</xdr:colOff>
                    <xdr:row>31</xdr:row>
                    <xdr:rowOff>0</xdr:rowOff>
                  </from>
                  <to>
                    <xdr:col>3</xdr:col>
                    <xdr:colOff>171450</xdr:colOff>
                    <xdr:row>32</xdr:row>
                    <xdr:rowOff>95250</xdr:rowOff>
                  </to>
                </anchor>
              </controlPr>
            </control>
          </mc:Choice>
        </mc:AlternateContent>
        <mc:AlternateContent xmlns:mc="http://schemas.openxmlformats.org/markup-compatibility/2006">
          <mc:Choice Requires="x14">
            <control shapeId="17703" r:id="rId20" name="Check Box 295">
              <controlPr defaultSize="0" autoFill="0" autoLine="0" autoPict="0">
                <anchor moveWithCells="1">
                  <from>
                    <xdr:col>5</xdr:col>
                    <xdr:colOff>0</xdr:colOff>
                    <xdr:row>29</xdr:row>
                    <xdr:rowOff>0</xdr:rowOff>
                  </from>
                  <to>
                    <xdr:col>6</xdr:col>
                    <xdr:colOff>85725</xdr:colOff>
                    <xdr:row>30</xdr:row>
                    <xdr:rowOff>19050</xdr:rowOff>
                  </to>
                </anchor>
              </controlPr>
            </control>
          </mc:Choice>
        </mc:AlternateContent>
        <mc:AlternateContent xmlns:mc="http://schemas.openxmlformats.org/markup-compatibility/2006">
          <mc:Choice Requires="x14">
            <control shapeId="17704" r:id="rId21" name="Check Box 296">
              <controlPr defaultSize="0" autoFill="0" autoLine="0" autoPict="0">
                <anchor moveWithCells="1">
                  <from>
                    <xdr:col>5</xdr:col>
                    <xdr:colOff>0</xdr:colOff>
                    <xdr:row>29</xdr:row>
                    <xdr:rowOff>0</xdr:rowOff>
                  </from>
                  <to>
                    <xdr:col>6</xdr:col>
                    <xdr:colOff>85725</xdr:colOff>
                    <xdr:row>30</xdr:row>
                    <xdr:rowOff>19050</xdr:rowOff>
                  </to>
                </anchor>
              </controlPr>
            </control>
          </mc:Choice>
        </mc:AlternateContent>
        <mc:AlternateContent xmlns:mc="http://schemas.openxmlformats.org/markup-compatibility/2006">
          <mc:Choice Requires="x14">
            <control shapeId="17757" r:id="rId22" name="Check Box 349">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58" r:id="rId23" name="Check Box 350">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59" r:id="rId24" name="Check Box 351">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60" r:id="rId25" name="Check Box 352">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61" r:id="rId26" name="Check Box 353">
              <controlPr defaultSize="0" autoFill="0" autoLine="0" autoPict="0">
                <anchor moveWithCells="1">
                  <from>
                    <xdr:col>4</xdr:col>
                    <xdr:colOff>190500</xdr:colOff>
                    <xdr:row>31</xdr:row>
                    <xdr:rowOff>0</xdr:rowOff>
                  </from>
                  <to>
                    <xdr:col>6</xdr:col>
                    <xdr:colOff>0</xdr:colOff>
                    <xdr:row>32</xdr:row>
                    <xdr:rowOff>47625</xdr:rowOff>
                  </to>
                </anchor>
              </controlPr>
            </control>
          </mc:Choice>
        </mc:AlternateContent>
        <mc:AlternateContent xmlns:mc="http://schemas.openxmlformats.org/markup-compatibility/2006">
          <mc:Choice Requires="x14">
            <control shapeId="17762" r:id="rId27" name="Check Box 354">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63" r:id="rId28" name="Check Box 355">
              <controlPr defaultSize="0" autoFill="0" autoLine="0" autoPict="0">
                <anchor moveWithCells="1">
                  <from>
                    <xdr:col>4</xdr:col>
                    <xdr:colOff>190500</xdr:colOff>
                    <xdr:row>31</xdr:row>
                    <xdr:rowOff>0</xdr:rowOff>
                  </from>
                  <to>
                    <xdr:col>6</xdr:col>
                    <xdr:colOff>0</xdr:colOff>
                    <xdr:row>32</xdr:row>
                    <xdr:rowOff>76200</xdr:rowOff>
                  </to>
                </anchor>
              </controlPr>
            </control>
          </mc:Choice>
        </mc:AlternateContent>
        <mc:AlternateContent xmlns:mc="http://schemas.openxmlformats.org/markup-compatibility/2006">
          <mc:Choice Requires="x14">
            <control shapeId="17764" r:id="rId29" name="Check Box 356">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65" r:id="rId30" name="Check Box 357">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66" r:id="rId31" name="Check Box 358">
              <controlPr defaultSize="0" autoFill="0" autoLine="0" autoPict="0">
                <anchor moveWithCells="1">
                  <from>
                    <xdr:col>4</xdr:col>
                    <xdr:colOff>190500</xdr:colOff>
                    <xdr:row>31</xdr:row>
                    <xdr:rowOff>0</xdr:rowOff>
                  </from>
                  <to>
                    <xdr:col>6</xdr:col>
                    <xdr:colOff>0</xdr:colOff>
                    <xdr:row>32</xdr:row>
                    <xdr:rowOff>57150</xdr:rowOff>
                  </to>
                </anchor>
              </controlPr>
            </control>
          </mc:Choice>
        </mc:AlternateContent>
        <mc:AlternateContent xmlns:mc="http://schemas.openxmlformats.org/markup-compatibility/2006">
          <mc:Choice Requires="x14">
            <control shapeId="17767" r:id="rId32" name="Check Box 359">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68" r:id="rId33" name="Check Box 360">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73" r:id="rId34" name="Check Box 365">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74" r:id="rId35" name="Check Box 366">
              <controlPr defaultSize="0" autoFill="0" autoLine="0" autoPict="0">
                <anchor moveWithCells="1">
                  <from>
                    <xdr:col>4</xdr:col>
                    <xdr:colOff>190500</xdr:colOff>
                    <xdr:row>31</xdr:row>
                    <xdr:rowOff>0</xdr:rowOff>
                  </from>
                  <to>
                    <xdr:col>6</xdr:col>
                    <xdr:colOff>0</xdr:colOff>
                    <xdr:row>32</xdr:row>
                    <xdr:rowOff>57150</xdr:rowOff>
                  </to>
                </anchor>
              </controlPr>
            </control>
          </mc:Choice>
        </mc:AlternateContent>
        <mc:AlternateContent xmlns:mc="http://schemas.openxmlformats.org/markup-compatibility/2006">
          <mc:Choice Requires="x14">
            <control shapeId="17775" r:id="rId36" name="Check Box 367">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76" r:id="rId37" name="Check Box 368">
              <controlPr defaultSize="0" autoFill="0" autoLine="0" autoPict="0">
                <anchor moveWithCells="1">
                  <from>
                    <xdr:col>4</xdr:col>
                    <xdr:colOff>190500</xdr:colOff>
                    <xdr:row>31</xdr:row>
                    <xdr:rowOff>0</xdr:rowOff>
                  </from>
                  <to>
                    <xdr:col>6</xdr:col>
                    <xdr:colOff>0</xdr:colOff>
                    <xdr:row>32</xdr:row>
                    <xdr:rowOff>76200</xdr:rowOff>
                  </to>
                </anchor>
              </controlPr>
            </control>
          </mc:Choice>
        </mc:AlternateContent>
        <mc:AlternateContent xmlns:mc="http://schemas.openxmlformats.org/markup-compatibility/2006">
          <mc:Choice Requires="x14">
            <control shapeId="17777" r:id="rId38" name="Check Box 369">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78" r:id="rId39" name="Check Box 370">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79" r:id="rId40" name="Check Box 371">
              <controlPr defaultSize="0" autoFill="0" autoLine="0" autoPict="0">
                <anchor moveWithCells="1">
                  <from>
                    <xdr:col>4</xdr:col>
                    <xdr:colOff>190500</xdr:colOff>
                    <xdr:row>31</xdr:row>
                    <xdr:rowOff>0</xdr:rowOff>
                  </from>
                  <to>
                    <xdr:col>6</xdr:col>
                    <xdr:colOff>0</xdr:colOff>
                    <xdr:row>32</xdr:row>
                    <xdr:rowOff>47625</xdr:rowOff>
                  </to>
                </anchor>
              </controlPr>
            </control>
          </mc:Choice>
        </mc:AlternateContent>
        <mc:AlternateContent xmlns:mc="http://schemas.openxmlformats.org/markup-compatibility/2006">
          <mc:Choice Requires="x14">
            <control shapeId="17780" r:id="rId41" name="Check Box 372">
              <controlPr defaultSize="0" autoFill="0" autoLine="0" autoPict="0">
                <anchor moveWithCells="1">
                  <from>
                    <xdr:col>4</xdr:col>
                    <xdr:colOff>190500</xdr:colOff>
                    <xdr:row>31</xdr:row>
                    <xdr:rowOff>0</xdr:rowOff>
                  </from>
                  <to>
                    <xdr:col>6</xdr:col>
                    <xdr:colOff>0</xdr:colOff>
                    <xdr:row>32</xdr:row>
                    <xdr:rowOff>66675</xdr:rowOff>
                  </to>
                </anchor>
              </controlPr>
            </control>
          </mc:Choice>
        </mc:AlternateContent>
        <mc:AlternateContent xmlns:mc="http://schemas.openxmlformats.org/markup-compatibility/2006">
          <mc:Choice Requires="x14">
            <control shapeId="17781" r:id="rId42" name="Check Box 373">
              <controlPr defaultSize="0" autoFill="0" autoLine="0" autoPict="0">
                <anchor moveWithCells="1">
                  <from>
                    <xdr:col>4</xdr:col>
                    <xdr:colOff>190500</xdr:colOff>
                    <xdr:row>31</xdr:row>
                    <xdr:rowOff>0</xdr:rowOff>
                  </from>
                  <to>
                    <xdr:col>6</xdr:col>
                    <xdr:colOff>0</xdr:colOff>
                    <xdr:row>32</xdr:row>
                    <xdr:rowOff>76200</xdr:rowOff>
                  </to>
                </anchor>
              </controlPr>
            </control>
          </mc:Choice>
        </mc:AlternateContent>
        <mc:AlternateContent xmlns:mc="http://schemas.openxmlformats.org/markup-compatibility/2006">
          <mc:Choice Requires="x14">
            <control shapeId="17782" r:id="rId43" name="Check Box 374">
              <controlPr defaultSize="0" autoFill="0" autoLine="0" autoPict="0">
                <anchor moveWithCells="1">
                  <from>
                    <xdr:col>4</xdr:col>
                    <xdr:colOff>190500</xdr:colOff>
                    <xdr:row>31</xdr:row>
                    <xdr:rowOff>0</xdr:rowOff>
                  </from>
                  <to>
                    <xdr:col>6</xdr:col>
                    <xdr:colOff>0</xdr:colOff>
                    <xdr:row>32</xdr:row>
                    <xdr:rowOff>76200</xdr:rowOff>
                  </to>
                </anchor>
              </controlPr>
            </control>
          </mc:Choice>
        </mc:AlternateContent>
        <mc:AlternateContent xmlns:mc="http://schemas.openxmlformats.org/markup-compatibility/2006">
          <mc:Choice Requires="x14">
            <control shapeId="17783" r:id="rId44" name="Check Box 375">
              <controlPr defaultSize="0" autoFill="0" autoLine="0" autoPict="0">
                <anchor moveWithCells="1">
                  <from>
                    <xdr:col>4</xdr:col>
                    <xdr:colOff>190500</xdr:colOff>
                    <xdr:row>31</xdr:row>
                    <xdr:rowOff>0</xdr:rowOff>
                  </from>
                  <to>
                    <xdr:col>6</xdr:col>
                    <xdr:colOff>0</xdr:colOff>
                    <xdr:row>32</xdr:row>
                    <xdr:rowOff>76200</xdr:rowOff>
                  </to>
                </anchor>
              </controlPr>
            </control>
          </mc:Choice>
        </mc:AlternateContent>
        <mc:AlternateContent xmlns:mc="http://schemas.openxmlformats.org/markup-compatibility/2006">
          <mc:Choice Requires="x14">
            <control shapeId="17784" r:id="rId45" name="Check Box 376">
              <controlPr defaultSize="0" autoFill="0" autoLine="0" autoPict="0">
                <anchor moveWithCells="1">
                  <from>
                    <xdr:col>4</xdr:col>
                    <xdr:colOff>190500</xdr:colOff>
                    <xdr:row>31</xdr:row>
                    <xdr:rowOff>0</xdr:rowOff>
                  </from>
                  <to>
                    <xdr:col>6</xdr:col>
                    <xdr:colOff>0</xdr:colOff>
                    <xdr:row>32</xdr:row>
                    <xdr:rowOff>76200</xdr:rowOff>
                  </to>
                </anchor>
              </controlPr>
            </control>
          </mc:Choice>
        </mc:AlternateContent>
        <mc:AlternateContent xmlns:mc="http://schemas.openxmlformats.org/markup-compatibility/2006">
          <mc:Choice Requires="x14">
            <control shapeId="17785" r:id="rId46" name="Check Box 377">
              <controlPr defaultSize="0" autoFill="0" autoLine="0" autoPict="0">
                <anchor moveWithCells="1">
                  <from>
                    <xdr:col>4</xdr:col>
                    <xdr:colOff>190500</xdr:colOff>
                    <xdr:row>31</xdr:row>
                    <xdr:rowOff>0</xdr:rowOff>
                  </from>
                  <to>
                    <xdr:col>6</xdr:col>
                    <xdr:colOff>0</xdr:colOff>
                    <xdr:row>32</xdr:row>
                    <xdr:rowOff>76200</xdr:rowOff>
                  </to>
                </anchor>
              </controlPr>
            </control>
          </mc:Choice>
        </mc:AlternateContent>
        <mc:AlternateContent xmlns:mc="http://schemas.openxmlformats.org/markup-compatibility/2006">
          <mc:Choice Requires="x14">
            <control shapeId="17786" r:id="rId47" name="Check Box 378">
              <controlPr defaultSize="0" autoFill="0" autoLine="0" autoPict="0">
                <anchor moveWithCells="1">
                  <from>
                    <xdr:col>4</xdr:col>
                    <xdr:colOff>190500</xdr:colOff>
                    <xdr:row>31</xdr:row>
                    <xdr:rowOff>0</xdr:rowOff>
                  </from>
                  <to>
                    <xdr:col>6</xdr:col>
                    <xdr:colOff>0</xdr:colOff>
                    <xdr:row>32</xdr:row>
                    <xdr:rowOff>76200</xdr:rowOff>
                  </to>
                </anchor>
              </controlPr>
            </control>
          </mc:Choice>
        </mc:AlternateContent>
        <mc:AlternateContent xmlns:mc="http://schemas.openxmlformats.org/markup-compatibility/2006">
          <mc:Choice Requires="x14">
            <control shapeId="17787" r:id="rId48" name="Check Box 1403">
              <controlPr defaultSize="0" autoFill="0" autoLine="0" autoPict="0">
                <anchor moveWithCells="1">
                  <from>
                    <xdr:col>1</xdr:col>
                    <xdr:colOff>200025</xdr:colOff>
                    <xdr:row>30</xdr:row>
                    <xdr:rowOff>0</xdr:rowOff>
                  </from>
                  <to>
                    <xdr:col>2</xdr:col>
                    <xdr:colOff>28575</xdr:colOff>
                    <xdr:row>31</xdr:row>
                    <xdr:rowOff>57150</xdr:rowOff>
                  </to>
                </anchor>
              </controlPr>
            </control>
          </mc:Choice>
        </mc:AlternateContent>
        <mc:AlternateContent xmlns:mc="http://schemas.openxmlformats.org/markup-compatibility/2006">
          <mc:Choice Requires="x14">
            <control shapeId="17788" r:id="rId49" name="Check Box 1404">
              <controlPr defaultSize="0" autoFill="0" autoLine="0" autoPict="0">
                <anchor moveWithCells="1">
                  <from>
                    <xdr:col>1</xdr:col>
                    <xdr:colOff>104775</xdr:colOff>
                    <xdr:row>30</xdr:row>
                    <xdr:rowOff>0</xdr:rowOff>
                  </from>
                  <to>
                    <xdr:col>2</xdr:col>
                    <xdr:colOff>171450</xdr:colOff>
                    <xdr:row>30</xdr:row>
                    <xdr:rowOff>238125</xdr:rowOff>
                  </to>
                </anchor>
              </controlPr>
            </control>
          </mc:Choice>
        </mc:AlternateContent>
        <mc:AlternateContent xmlns:mc="http://schemas.openxmlformats.org/markup-compatibility/2006">
          <mc:Choice Requires="x14">
            <control shapeId="17789" r:id="rId50" name="Check Box 1405">
              <controlPr defaultSize="0" autoFill="0" autoLine="0" autoPict="0">
                <anchor moveWithCells="1">
                  <from>
                    <xdr:col>1</xdr:col>
                    <xdr:colOff>200025</xdr:colOff>
                    <xdr:row>30</xdr:row>
                    <xdr:rowOff>0</xdr:rowOff>
                  </from>
                  <to>
                    <xdr:col>2</xdr:col>
                    <xdr:colOff>28575</xdr:colOff>
                    <xdr:row>31</xdr:row>
                    <xdr:rowOff>57150</xdr:rowOff>
                  </to>
                </anchor>
              </controlPr>
            </control>
          </mc:Choice>
        </mc:AlternateContent>
        <mc:AlternateContent xmlns:mc="http://schemas.openxmlformats.org/markup-compatibility/2006">
          <mc:Choice Requires="x14">
            <control shapeId="17790" r:id="rId51" name="Check Box 1406">
              <controlPr defaultSize="0" autoFill="0" autoLine="0" autoPict="0">
                <anchor moveWithCells="1">
                  <from>
                    <xdr:col>1</xdr:col>
                    <xdr:colOff>104775</xdr:colOff>
                    <xdr:row>30</xdr:row>
                    <xdr:rowOff>0</xdr:rowOff>
                  </from>
                  <to>
                    <xdr:col>2</xdr:col>
                    <xdr:colOff>171450</xdr:colOff>
                    <xdr:row>30</xdr:row>
                    <xdr:rowOff>238125</xdr:rowOff>
                  </to>
                </anchor>
              </controlPr>
            </control>
          </mc:Choice>
        </mc:AlternateContent>
        <mc:AlternateContent xmlns:mc="http://schemas.openxmlformats.org/markup-compatibility/2006">
          <mc:Choice Requires="x14">
            <control shapeId="17791" r:id="rId52" name="Check Box 1407">
              <controlPr defaultSize="0" autoFill="0" autoLine="0" autoPict="0">
                <anchor moveWithCells="1">
                  <from>
                    <xdr:col>1</xdr:col>
                    <xdr:colOff>200025</xdr:colOff>
                    <xdr:row>29</xdr:row>
                    <xdr:rowOff>0</xdr:rowOff>
                  </from>
                  <to>
                    <xdr:col>2</xdr:col>
                    <xdr:colOff>28575</xdr:colOff>
                    <xdr:row>30</xdr:row>
                    <xdr:rowOff>152400</xdr:rowOff>
                  </to>
                </anchor>
              </controlPr>
            </control>
          </mc:Choice>
        </mc:AlternateContent>
        <mc:AlternateContent xmlns:mc="http://schemas.openxmlformats.org/markup-compatibility/2006">
          <mc:Choice Requires="x14">
            <control shapeId="17792" r:id="rId53" name="Check Box 553">
              <controlPr defaultSize="0" autoFill="0" autoLine="0" autoPict="0">
                <anchor moveWithCells="1">
                  <from>
                    <xdr:col>4</xdr:col>
                    <xdr:colOff>190500</xdr:colOff>
                    <xdr:row>36</xdr:row>
                    <xdr:rowOff>66675</xdr:rowOff>
                  </from>
                  <to>
                    <xdr:col>6</xdr:col>
                    <xdr:colOff>19050</xdr:colOff>
                    <xdr:row>36</xdr:row>
                    <xdr:rowOff>276225</xdr:rowOff>
                  </to>
                </anchor>
              </controlPr>
            </control>
          </mc:Choice>
        </mc:AlternateContent>
        <mc:AlternateContent xmlns:mc="http://schemas.openxmlformats.org/markup-compatibility/2006">
          <mc:Choice Requires="x14">
            <control shapeId="17793" r:id="rId54" name="Check Box 554">
              <controlPr defaultSize="0" autoFill="0" autoLine="0" autoPict="0">
                <anchor moveWithCells="1">
                  <from>
                    <xdr:col>8</xdr:col>
                    <xdr:colOff>180975</xdr:colOff>
                    <xdr:row>36</xdr:row>
                    <xdr:rowOff>66675</xdr:rowOff>
                  </from>
                  <to>
                    <xdr:col>10</xdr:col>
                    <xdr:colOff>28575</xdr:colOff>
                    <xdr:row>36</xdr:row>
                    <xdr:rowOff>276225</xdr:rowOff>
                  </to>
                </anchor>
              </controlPr>
            </control>
          </mc:Choice>
        </mc:AlternateContent>
        <mc:AlternateContent xmlns:mc="http://schemas.openxmlformats.org/markup-compatibility/2006">
          <mc:Choice Requires="x14">
            <control shapeId="17794" r:id="rId55" name="Check Box 555">
              <controlPr defaultSize="0" autoFill="0" autoLine="0" autoPict="0">
                <anchor moveWithCells="1">
                  <from>
                    <xdr:col>14</xdr:col>
                    <xdr:colOff>180975</xdr:colOff>
                    <xdr:row>36</xdr:row>
                    <xdr:rowOff>66675</xdr:rowOff>
                  </from>
                  <to>
                    <xdr:col>16</xdr:col>
                    <xdr:colOff>28575</xdr:colOff>
                    <xdr:row>36</xdr:row>
                    <xdr:rowOff>276225</xdr:rowOff>
                  </to>
                </anchor>
              </controlPr>
            </control>
          </mc:Choice>
        </mc:AlternateContent>
        <mc:AlternateContent xmlns:mc="http://schemas.openxmlformats.org/markup-compatibility/2006">
          <mc:Choice Requires="x14">
            <control shapeId="17795" r:id="rId56" name="Check Box 556">
              <controlPr defaultSize="0" autoFill="0" autoLine="0" autoPict="0">
                <anchor moveWithCells="1">
                  <from>
                    <xdr:col>21</xdr:col>
                    <xdr:colOff>180975</xdr:colOff>
                    <xdr:row>36</xdr:row>
                    <xdr:rowOff>66675</xdr:rowOff>
                  </from>
                  <to>
                    <xdr:col>23</xdr:col>
                    <xdr:colOff>28575</xdr:colOff>
                    <xdr:row>36</xdr:row>
                    <xdr:rowOff>276225</xdr:rowOff>
                  </to>
                </anchor>
              </controlPr>
            </control>
          </mc:Choice>
        </mc:AlternateContent>
        <mc:AlternateContent xmlns:mc="http://schemas.openxmlformats.org/markup-compatibility/2006">
          <mc:Choice Requires="x14">
            <control shapeId="17796" r:id="rId57" name="Check Box 557">
              <controlPr defaultSize="0" autoFill="0" autoLine="0" autoPict="0">
                <anchor moveWithCells="1">
                  <from>
                    <xdr:col>25</xdr:col>
                    <xdr:colOff>180975</xdr:colOff>
                    <xdr:row>36</xdr:row>
                    <xdr:rowOff>66675</xdr:rowOff>
                  </from>
                  <to>
                    <xdr:col>27</xdr:col>
                    <xdr:colOff>19050</xdr:colOff>
                    <xdr:row>36</xdr:row>
                    <xdr:rowOff>276225</xdr:rowOff>
                  </to>
                </anchor>
              </controlPr>
            </control>
          </mc:Choice>
        </mc:AlternateContent>
        <mc:AlternateContent xmlns:mc="http://schemas.openxmlformats.org/markup-compatibility/2006">
          <mc:Choice Requires="x14">
            <control shapeId="17797" r:id="rId58" name="Check Box 558">
              <controlPr defaultSize="0" autoFill="0" autoLine="0" autoPict="0">
                <anchor moveWithCells="1">
                  <from>
                    <xdr:col>4</xdr:col>
                    <xdr:colOff>190500</xdr:colOff>
                    <xdr:row>37</xdr:row>
                    <xdr:rowOff>219075</xdr:rowOff>
                  </from>
                  <to>
                    <xdr:col>6</xdr:col>
                    <xdr:colOff>19050</xdr:colOff>
                    <xdr:row>39</xdr:row>
                    <xdr:rowOff>19050</xdr:rowOff>
                  </to>
                </anchor>
              </controlPr>
            </control>
          </mc:Choice>
        </mc:AlternateContent>
        <mc:AlternateContent xmlns:mc="http://schemas.openxmlformats.org/markup-compatibility/2006">
          <mc:Choice Requires="x14">
            <control shapeId="17798" r:id="rId59" name="Check Box 559">
              <controlPr defaultSize="0" autoFill="0" autoLine="0" autoPict="0">
                <anchor moveWithCells="1">
                  <from>
                    <xdr:col>11</xdr:col>
                    <xdr:colOff>180975</xdr:colOff>
                    <xdr:row>37</xdr:row>
                    <xdr:rowOff>228600</xdr:rowOff>
                  </from>
                  <to>
                    <xdr:col>13</xdr:col>
                    <xdr:colOff>28575</xdr:colOff>
                    <xdr:row>39</xdr:row>
                    <xdr:rowOff>19050</xdr:rowOff>
                  </to>
                </anchor>
              </controlPr>
            </control>
          </mc:Choice>
        </mc:AlternateContent>
        <mc:AlternateContent xmlns:mc="http://schemas.openxmlformats.org/markup-compatibility/2006">
          <mc:Choice Requires="x14">
            <control shapeId="17799" r:id="rId60" name="Check Box 560">
              <controlPr defaultSize="0" autoFill="0" autoLine="0" autoPict="0">
                <anchor moveWithCells="1">
                  <from>
                    <xdr:col>18</xdr:col>
                    <xdr:colOff>180975</xdr:colOff>
                    <xdr:row>37</xdr:row>
                    <xdr:rowOff>228600</xdr:rowOff>
                  </from>
                  <to>
                    <xdr:col>20</xdr:col>
                    <xdr:colOff>28575</xdr:colOff>
                    <xdr:row>39</xdr:row>
                    <xdr:rowOff>19050</xdr:rowOff>
                  </to>
                </anchor>
              </controlPr>
            </control>
          </mc:Choice>
        </mc:AlternateContent>
        <mc:AlternateContent xmlns:mc="http://schemas.openxmlformats.org/markup-compatibility/2006">
          <mc:Choice Requires="x14">
            <control shapeId="17800" r:id="rId61" name="Check Box 561">
              <controlPr defaultSize="0" autoFill="0" autoLine="0" autoPict="0">
                <anchor moveWithCells="1">
                  <from>
                    <xdr:col>21</xdr:col>
                    <xdr:colOff>190500</xdr:colOff>
                    <xdr:row>46</xdr:row>
                    <xdr:rowOff>28575</xdr:rowOff>
                  </from>
                  <to>
                    <xdr:col>23</xdr:col>
                    <xdr:colOff>28575</xdr:colOff>
                    <xdr:row>47</xdr:row>
                    <xdr:rowOff>0</xdr:rowOff>
                  </to>
                </anchor>
              </controlPr>
            </control>
          </mc:Choice>
        </mc:AlternateContent>
        <mc:AlternateContent xmlns:mc="http://schemas.openxmlformats.org/markup-compatibility/2006">
          <mc:Choice Requires="x14">
            <control shapeId="17801" r:id="rId62" name="Check Box 562">
              <controlPr defaultSize="0" autoFill="0" autoLine="0" autoPict="0">
                <anchor moveWithCells="1">
                  <from>
                    <xdr:col>25</xdr:col>
                    <xdr:colOff>180975</xdr:colOff>
                    <xdr:row>46</xdr:row>
                    <xdr:rowOff>28575</xdr:rowOff>
                  </from>
                  <to>
                    <xdr:col>27</xdr:col>
                    <xdr:colOff>28575</xdr:colOff>
                    <xdr:row>47</xdr:row>
                    <xdr:rowOff>0</xdr:rowOff>
                  </to>
                </anchor>
              </controlPr>
            </control>
          </mc:Choice>
        </mc:AlternateContent>
        <mc:AlternateContent xmlns:mc="http://schemas.openxmlformats.org/markup-compatibility/2006">
          <mc:Choice Requires="x14">
            <control shapeId="17802" r:id="rId63" name="Check Box 563">
              <controlPr defaultSize="0" autoFill="0" autoLine="0" autoPict="0">
                <anchor moveWithCells="1">
                  <from>
                    <xdr:col>4</xdr:col>
                    <xdr:colOff>190500</xdr:colOff>
                    <xdr:row>47</xdr:row>
                    <xdr:rowOff>0</xdr:rowOff>
                  </from>
                  <to>
                    <xdr:col>6</xdr:col>
                    <xdr:colOff>9525</xdr:colOff>
                    <xdr:row>48</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pageSetUpPr fitToPage="1"/>
  </sheetPr>
  <dimension ref="A1:Z113"/>
  <sheetViews>
    <sheetView view="pageBreakPreview" zoomScaleNormal="120" zoomScaleSheetLayoutView="100" workbookViewId="0">
      <selection activeCell="V10" sqref="V10"/>
    </sheetView>
  </sheetViews>
  <sheetFormatPr defaultColWidth="9" defaultRowHeight="13.5" x14ac:dyDescent="0.15"/>
  <cols>
    <col min="1" max="1" width="4.75" customWidth="1"/>
    <col min="2" max="9" width="1.5" customWidth="1"/>
    <col min="10" max="10" width="17.5" customWidth="1"/>
    <col min="11" max="11" width="8.125" customWidth="1"/>
    <col min="12" max="12" width="10.125" customWidth="1"/>
    <col min="13" max="13" width="20.375" bestFit="1" customWidth="1"/>
    <col min="14" max="14" width="19.5" customWidth="1"/>
    <col min="15" max="15" width="4.125" customWidth="1"/>
    <col min="16" max="16" width="9.25" customWidth="1"/>
    <col min="17" max="17" width="6.5" style="90" bestFit="1" customWidth="1"/>
    <col min="18" max="18" width="3.625" style="90" customWidth="1"/>
    <col min="19" max="19" width="5.5" style="90" bestFit="1" customWidth="1"/>
    <col min="20" max="16384" width="9" style="90"/>
  </cols>
  <sheetData>
    <row r="1" spans="1:19" ht="27" customHeight="1" x14ac:dyDescent="0.15">
      <c r="A1" s="94" t="s">
        <v>1948</v>
      </c>
      <c r="B1" s="89"/>
      <c r="C1" s="40"/>
      <c r="D1" s="40"/>
      <c r="E1" s="40"/>
      <c r="F1" s="40"/>
      <c r="G1" s="40"/>
      <c r="H1" s="40"/>
      <c r="I1" s="40"/>
      <c r="J1" s="40"/>
      <c r="K1" s="40"/>
      <c r="L1" s="40"/>
      <c r="M1" s="40"/>
      <c r="N1" s="40"/>
      <c r="O1" s="439"/>
      <c r="P1" s="439"/>
      <c r="Q1" s="417"/>
      <c r="R1" s="417"/>
      <c r="S1" s="417"/>
    </row>
    <row r="2" spans="1:19" ht="20.25" customHeight="1" thickBot="1" x14ac:dyDescent="0.2">
      <c r="A2" s="40"/>
      <c r="B2" s="40"/>
      <c r="C2" s="40"/>
      <c r="D2" s="40"/>
      <c r="E2" s="40"/>
      <c r="F2" s="40"/>
      <c r="G2" s="40"/>
      <c r="H2" s="40"/>
      <c r="I2" s="40"/>
      <c r="J2" s="40"/>
      <c r="K2" s="40"/>
      <c r="L2" s="40"/>
      <c r="M2" s="40"/>
      <c r="N2" s="40"/>
      <c r="O2" s="39"/>
      <c r="P2" s="39"/>
      <c r="Q2" s="417"/>
      <c r="R2" s="417"/>
      <c r="S2" s="417"/>
    </row>
    <row r="3" spans="1:19" ht="23.25" customHeight="1" thickBot="1" x14ac:dyDescent="0.2">
      <c r="A3" s="421" t="s">
        <v>17</v>
      </c>
      <c r="B3" s="421"/>
      <c r="C3" s="421"/>
      <c r="D3" s="421"/>
      <c r="E3" s="422"/>
      <c r="F3" s="423">
        <f>様式1!H8</f>
        <v>0</v>
      </c>
      <c r="G3" s="424"/>
      <c r="H3" s="424"/>
      <c r="I3" s="424"/>
      <c r="J3" s="424"/>
      <c r="K3" s="424"/>
      <c r="L3" s="424"/>
      <c r="M3" s="425"/>
      <c r="N3" s="39"/>
      <c r="O3" s="40"/>
      <c r="P3" s="39"/>
      <c r="Q3" s="417"/>
      <c r="R3" s="417"/>
      <c r="S3" s="417"/>
    </row>
    <row r="4" spans="1:19" ht="21" customHeight="1" thickBot="1" x14ac:dyDescent="0.2">
      <c r="A4" s="92"/>
      <c r="B4" s="91"/>
      <c r="C4" s="91"/>
      <c r="D4" s="92"/>
      <c r="E4" s="92"/>
      <c r="F4" s="92"/>
      <c r="G4" s="92"/>
      <c r="H4" s="92"/>
      <c r="I4" s="92"/>
      <c r="J4" s="92"/>
      <c r="K4" s="92"/>
      <c r="L4" s="92"/>
      <c r="M4" s="40"/>
      <c r="N4" s="40"/>
      <c r="O4" s="40"/>
      <c r="P4" s="39"/>
      <c r="Q4" s="417"/>
      <c r="R4" s="417"/>
      <c r="S4" s="417"/>
    </row>
    <row r="5" spans="1:19" ht="25.5" customHeight="1" thickBot="1" x14ac:dyDescent="0.2">
      <c r="A5" s="39"/>
      <c r="B5" s="426" t="s">
        <v>1910</v>
      </c>
      <c r="C5" s="426"/>
      <c r="D5" s="426"/>
      <c r="E5" s="426"/>
      <c r="F5" s="426"/>
      <c r="G5" s="426"/>
      <c r="H5" s="426"/>
      <c r="I5" s="426"/>
      <c r="J5" s="426"/>
      <c r="K5" s="426"/>
      <c r="L5" s="426"/>
      <c r="M5" s="427"/>
      <c r="N5" s="170">
        <f>SUM(O14:P43)</f>
        <v>0</v>
      </c>
      <c r="O5" s="168" t="s">
        <v>1911</v>
      </c>
      <c r="P5" s="39"/>
      <c r="Q5" s="417"/>
      <c r="R5" s="417"/>
      <c r="S5" s="417"/>
    </row>
    <row r="6" spans="1:19" ht="25.5" customHeight="1" thickBot="1" x14ac:dyDescent="0.2">
      <c r="A6" s="39"/>
      <c r="B6" s="223" t="s">
        <v>1965</v>
      </c>
      <c r="C6" s="224"/>
      <c r="D6" s="224"/>
      <c r="E6" s="224"/>
      <c r="F6" s="431">
        <f>様式1!$Z$4</f>
        <v>6</v>
      </c>
      <c r="G6" s="431"/>
      <c r="H6" s="432" t="s">
        <v>1966</v>
      </c>
      <c r="I6" s="432"/>
      <c r="J6" s="432"/>
      <c r="K6" s="432"/>
      <c r="L6" s="432"/>
      <c r="M6" s="432"/>
      <c r="N6" s="170">
        <f>SUM(Q14:Q43)</f>
        <v>0</v>
      </c>
      <c r="O6" s="168" t="s">
        <v>4</v>
      </c>
      <c r="P6" s="39"/>
      <c r="Q6" s="417"/>
      <c r="R6" s="417"/>
      <c r="S6" s="417"/>
    </row>
    <row r="7" spans="1:19" ht="25.5" customHeight="1" thickBot="1" x14ac:dyDescent="0.2">
      <c r="A7" s="39"/>
      <c r="B7" s="420"/>
      <c r="C7" s="420"/>
      <c r="D7" s="420"/>
      <c r="E7" s="420"/>
      <c r="F7" s="420"/>
      <c r="G7" s="420"/>
      <c r="H7" s="420"/>
      <c r="I7" s="420"/>
      <c r="J7" s="420"/>
      <c r="K7" s="420"/>
      <c r="L7" s="420"/>
      <c r="M7" s="420"/>
      <c r="N7" s="420"/>
      <c r="O7" s="39"/>
      <c r="P7" s="39"/>
      <c r="Q7" s="417"/>
      <c r="R7" s="417"/>
      <c r="S7" s="417"/>
    </row>
    <row r="8" spans="1:19" ht="21.75" customHeight="1" x14ac:dyDescent="0.15">
      <c r="A8" s="428"/>
      <c r="B8" s="442" t="s">
        <v>1997</v>
      </c>
      <c r="C8" s="443"/>
      <c r="D8" s="443"/>
      <c r="E8" s="443"/>
      <c r="F8" s="443"/>
      <c r="G8" s="443"/>
      <c r="H8" s="443"/>
      <c r="I8" s="444"/>
      <c r="J8" s="451" t="s">
        <v>1998</v>
      </c>
      <c r="K8" s="454" t="s">
        <v>1999</v>
      </c>
      <c r="L8" s="455"/>
      <c r="M8" s="460" t="s">
        <v>2000</v>
      </c>
      <c r="N8" s="463" t="s">
        <v>1992</v>
      </c>
      <c r="O8" s="466" t="s">
        <v>2001</v>
      </c>
      <c r="P8" s="467"/>
      <c r="Q8" s="266" t="s">
        <v>1985</v>
      </c>
      <c r="R8" s="267">
        <f>様式1!Z4</f>
        <v>6</v>
      </c>
      <c r="S8" s="268" t="s">
        <v>1986</v>
      </c>
    </row>
    <row r="9" spans="1:19" ht="21.75" customHeight="1" x14ac:dyDescent="0.15">
      <c r="A9" s="429"/>
      <c r="B9" s="445"/>
      <c r="C9" s="446"/>
      <c r="D9" s="446"/>
      <c r="E9" s="446"/>
      <c r="F9" s="446"/>
      <c r="G9" s="446"/>
      <c r="H9" s="446"/>
      <c r="I9" s="447"/>
      <c r="J9" s="452"/>
      <c r="K9" s="456"/>
      <c r="L9" s="457"/>
      <c r="M9" s="461"/>
      <c r="N9" s="464"/>
      <c r="O9" s="468"/>
      <c r="P9" s="469"/>
      <c r="Q9" s="436" t="s">
        <v>1993</v>
      </c>
      <c r="R9" s="437"/>
      <c r="S9" s="438"/>
    </row>
    <row r="10" spans="1:19" ht="21.75" customHeight="1" x14ac:dyDescent="0.15">
      <c r="A10" s="429"/>
      <c r="B10" s="445"/>
      <c r="C10" s="446"/>
      <c r="D10" s="446"/>
      <c r="E10" s="446"/>
      <c r="F10" s="446"/>
      <c r="G10" s="446"/>
      <c r="H10" s="446"/>
      <c r="I10" s="447"/>
      <c r="J10" s="452"/>
      <c r="K10" s="456"/>
      <c r="L10" s="457"/>
      <c r="M10" s="461"/>
      <c r="N10" s="464"/>
      <c r="O10" s="468"/>
      <c r="P10" s="469"/>
      <c r="Q10" s="436" t="s">
        <v>1994</v>
      </c>
      <c r="R10" s="437"/>
      <c r="S10" s="438"/>
    </row>
    <row r="11" spans="1:19" ht="21.75" customHeight="1" x14ac:dyDescent="0.15">
      <c r="A11" s="429"/>
      <c r="B11" s="445"/>
      <c r="C11" s="446"/>
      <c r="D11" s="446"/>
      <c r="E11" s="446"/>
      <c r="F11" s="446"/>
      <c r="G11" s="446"/>
      <c r="H11" s="446"/>
      <c r="I11" s="447"/>
      <c r="J11" s="452"/>
      <c r="K11" s="458"/>
      <c r="L11" s="459"/>
      <c r="M11" s="461"/>
      <c r="N11" s="464"/>
      <c r="O11" s="468"/>
      <c r="P11" s="469"/>
      <c r="Q11" s="269" t="s">
        <v>1987</v>
      </c>
      <c r="R11" s="270">
        <f>様式1!Z4-1</f>
        <v>5</v>
      </c>
      <c r="S11" s="271" t="s">
        <v>1986</v>
      </c>
    </row>
    <row r="12" spans="1:19" ht="21.75" customHeight="1" x14ac:dyDescent="0.15">
      <c r="A12" s="429"/>
      <c r="B12" s="445"/>
      <c r="C12" s="446"/>
      <c r="D12" s="446"/>
      <c r="E12" s="446"/>
      <c r="F12" s="446"/>
      <c r="G12" s="446"/>
      <c r="H12" s="446"/>
      <c r="I12" s="447"/>
      <c r="J12" s="452"/>
      <c r="K12" s="364" t="s">
        <v>22</v>
      </c>
      <c r="L12" s="388" t="s">
        <v>23</v>
      </c>
      <c r="M12" s="461"/>
      <c r="N12" s="464"/>
      <c r="O12" s="468"/>
      <c r="P12" s="469"/>
      <c r="Q12" s="436" t="s">
        <v>1995</v>
      </c>
      <c r="R12" s="437"/>
      <c r="S12" s="438"/>
    </row>
    <row r="13" spans="1:19" ht="21.75" customHeight="1" thickBot="1" x14ac:dyDescent="0.2">
      <c r="A13" s="430"/>
      <c r="B13" s="448"/>
      <c r="C13" s="449"/>
      <c r="D13" s="449"/>
      <c r="E13" s="449"/>
      <c r="F13" s="449"/>
      <c r="G13" s="449"/>
      <c r="H13" s="449"/>
      <c r="I13" s="450"/>
      <c r="J13" s="453"/>
      <c r="K13" s="440"/>
      <c r="L13" s="441"/>
      <c r="M13" s="462"/>
      <c r="N13" s="465"/>
      <c r="O13" s="470"/>
      <c r="P13" s="471"/>
      <c r="Q13" s="433" t="s">
        <v>1996</v>
      </c>
      <c r="R13" s="434"/>
      <c r="S13" s="435"/>
    </row>
    <row r="14" spans="1:19" s="93" customFormat="1" ht="24.95" customHeight="1" x14ac:dyDescent="0.15">
      <c r="A14" s="257" t="s">
        <v>1870</v>
      </c>
      <c r="B14" s="418"/>
      <c r="C14" s="418"/>
      <c r="D14" s="418"/>
      <c r="E14" s="418"/>
      <c r="F14" s="418"/>
      <c r="G14" s="418"/>
      <c r="H14" s="418"/>
      <c r="I14" s="418"/>
      <c r="J14" s="258" t="s">
        <v>1950</v>
      </c>
      <c r="K14" s="247"/>
      <c r="L14" s="247"/>
      <c r="M14" s="260"/>
      <c r="N14" s="259" t="s">
        <v>1951</v>
      </c>
      <c r="O14" s="419"/>
      <c r="P14" s="419"/>
      <c r="Q14" s="416">
        <v>0</v>
      </c>
      <c r="R14" s="416"/>
      <c r="S14" s="416"/>
    </row>
    <row r="15" spans="1:19" ht="24.95" customHeight="1" x14ac:dyDescent="0.15">
      <c r="A15" s="252">
        <v>2</v>
      </c>
      <c r="B15" s="414"/>
      <c r="C15" s="414"/>
      <c r="D15" s="414"/>
      <c r="E15" s="414"/>
      <c r="F15" s="414"/>
      <c r="G15" s="414"/>
      <c r="H15" s="414"/>
      <c r="I15" s="414"/>
      <c r="J15" s="249"/>
      <c r="K15" s="248"/>
      <c r="L15" s="248"/>
      <c r="M15" s="250"/>
      <c r="N15" s="251"/>
      <c r="O15" s="415"/>
      <c r="P15" s="415"/>
      <c r="Q15" s="411"/>
      <c r="R15" s="411"/>
      <c r="S15" s="411"/>
    </row>
    <row r="16" spans="1:19" ht="24.95" customHeight="1" x14ac:dyDescent="0.15">
      <c r="A16" s="252">
        <v>3</v>
      </c>
      <c r="B16" s="414"/>
      <c r="C16" s="414"/>
      <c r="D16" s="414"/>
      <c r="E16" s="414"/>
      <c r="F16" s="414"/>
      <c r="G16" s="414"/>
      <c r="H16" s="414"/>
      <c r="I16" s="414"/>
      <c r="J16" s="249"/>
      <c r="K16" s="248"/>
      <c r="L16" s="248"/>
      <c r="M16" s="250"/>
      <c r="N16" s="251"/>
      <c r="O16" s="415"/>
      <c r="P16" s="415"/>
      <c r="Q16" s="411"/>
      <c r="R16" s="411"/>
      <c r="S16" s="411"/>
    </row>
    <row r="17" spans="1:26" ht="24.95" customHeight="1" x14ac:dyDescent="0.15">
      <c r="A17" s="252">
        <v>4</v>
      </c>
      <c r="B17" s="414"/>
      <c r="C17" s="414"/>
      <c r="D17" s="414"/>
      <c r="E17" s="414"/>
      <c r="F17" s="414"/>
      <c r="G17" s="414"/>
      <c r="H17" s="414"/>
      <c r="I17" s="414"/>
      <c r="J17" s="249"/>
      <c r="K17" s="248"/>
      <c r="L17" s="248"/>
      <c r="M17" s="250"/>
      <c r="N17" s="251"/>
      <c r="O17" s="415"/>
      <c r="P17" s="415"/>
      <c r="Q17" s="411"/>
      <c r="R17" s="411"/>
      <c r="S17" s="411"/>
    </row>
    <row r="18" spans="1:26" ht="24.95" customHeight="1" x14ac:dyDescent="0.15">
      <c r="A18" s="252">
        <v>5</v>
      </c>
      <c r="B18" s="414"/>
      <c r="C18" s="414"/>
      <c r="D18" s="414"/>
      <c r="E18" s="414"/>
      <c r="F18" s="414"/>
      <c r="G18" s="414"/>
      <c r="H18" s="414"/>
      <c r="I18" s="414"/>
      <c r="J18" s="249"/>
      <c r="K18" s="248"/>
      <c r="L18" s="248"/>
      <c r="M18" s="250"/>
      <c r="N18" s="251"/>
      <c r="O18" s="415"/>
      <c r="P18" s="415"/>
      <c r="Q18" s="411"/>
      <c r="R18" s="411"/>
      <c r="S18" s="411"/>
    </row>
    <row r="19" spans="1:26" ht="24.95" customHeight="1" x14ac:dyDescent="0.15">
      <c r="A19" s="252">
        <v>6</v>
      </c>
      <c r="B19" s="414"/>
      <c r="C19" s="414"/>
      <c r="D19" s="414"/>
      <c r="E19" s="414"/>
      <c r="F19" s="414"/>
      <c r="G19" s="414"/>
      <c r="H19" s="414"/>
      <c r="I19" s="414"/>
      <c r="J19" s="249"/>
      <c r="K19" s="248"/>
      <c r="L19" s="248"/>
      <c r="M19" s="250"/>
      <c r="N19" s="251"/>
      <c r="O19" s="415"/>
      <c r="P19" s="415"/>
      <c r="Q19" s="411"/>
      <c r="R19" s="411"/>
      <c r="S19" s="411"/>
    </row>
    <row r="20" spans="1:26" ht="24.95" customHeight="1" x14ac:dyDescent="0.15">
      <c r="A20" s="252">
        <v>7</v>
      </c>
      <c r="B20" s="414"/>
      <c r="C20" s="414"/>
      <c r="D20" s="414"/>
      <c r="E20" s="414"/>
      <c r="F20" s="414"/>
      <c r="G20" s="414"/>
      <c r="H20" s="414"/>
      <c r="I20" s="414"/>
      <c r="J20" s="249"/>
      <c r="K20" s="248"/>
      <c r="L20" s="248"/>
      <c r="M20" s="250"/>
      <c r="N20" s="251"/>
      <c r="O20" s="415"/>
      <c r="P20" s="415"/>
      <c r="Q20" s="411"/>
      <c r="R20" s="411"/>
      <c r="S20" s="411"/>
    </row>
    <row r="21" spans="1:26" ht="24.95" customHeight="1" x14ac:dyDescent="0.15">
      <c r="A21" s="252">
        <v>8</v>
      </c>
      <c r="B21" s="414"/>
      <c r="C21" s="414"/>
      <c r="D21" s="414"/>
      <c r="E21" s="414"/>
      <c r="F21" s="414"/>
      <c r="G21" s="414"/>
      <c r="H21" s="414"/>
      <c r="I21" s="414"/>
      <c r="J21" s="249"/>
      <c r="K21" s="248"/>
      <c r="L21" s="248"/>
      <c r="M21" s="250"/>
      <c r="N21" s="251"/>
      <c r="O21" s="415"/>
      <c r="P21" s="415"/>
      <c r="Q21" s="411"/>
      <c r="R21" s="411"/>
      <c r="S21" s="411"/>
    </row>
    <row r="22" spans="1:26" ht="24.95" customHeight="1" x14ac:dyDescent="0.15">
      <c r="A22" s="252">
        <v>9</v>
      </c>
      <c r="B22" s="414"/>
      <c r="C22" s="414"/>
      <c r="D22" s="414"/>
      <c r="E22" s="414"/>
      <c r="F22" s="414"/>
      <c r="G22" s="414"/>
      <c r="H22" s="414"/>
      <c r="I22" s="414"/>
      <c r="J22" s="249"/>
      <c r="K22" s="248"/>
      <c r="L22" s="248"/>
      <c r="M22" s="250"/>
      <c r="N22" s="251"/>
      <c r="O22" s="415"/>
      <c r="P22" s="415"/>
      <c r="Q22" s="411"/>
      <c r="R22" s="411"/>
      <c r="S22" s="411"/>
    </row>
    <row r="23" spans="1:26" ht="24.95" customHeight="1" x14ac:dyDescent="0.15">
      <c r="A23" s="252">
        <v>10</v>
      </c>
      <c r="B23" s="414"/>
      <c r="C23" s="414"/>
      <c r="D23" s="414"/>
      <c r="E23" s="414"/>
      <c r="F23" s="414"/>
      <c r="G23" s="414"/>
      <c r="H23" s="414"/>
      <c r="I23" s="414"/>
      <c r="J23" s="249"/>
      <c r="K23" s="248"/>
      <c r="L23" s="248"/>
      <c r="M23" s="250"/>
      <c r="N23" s="251"/>
      <c r="O23" s="415"/>
      <c r="P23" s="415"/>
      <c r="Q23" s="411"/>
      <c r="R23" s="411"/>
      <c r="S23" s="411"/>
    </row>
    <row r="24" spans="1:26" ht="24.95" customHeight="1" x14ac:dyDescent="0.15">
      <c r="A24" s="252">
        <v>11</v>
      </c>
      <c r="B24" s="414"/>
      <c r="C24" s="414"/>
      <c r="D24" s="414"/>
      <c r="E24" s="414"/>
      <c r="F24" s="414"/>
      <c r="G24" s="414"/>
      <c r="H24" s="414"/>
      <c r="I24" s="414"/>
      <c r="J24" s="249"/>
      <c r="K24" s="248"/>
      <c r="L24" s="248"/>
      <c r="M24" s="250"/>
      <c r="N24" s="251"/>
      <c r="O24" s="415"/>
      <c r="P24" s="415"/>
      <c r="Q24" s="411"/>
      <c r="R24" s="411"/>
      <c r="S24" s="411"/>
    </row>
    <row r="25" spans="1:26" ht="24.95" customHeight="1" x14ac:dyDescent="0.15">
      <c r="A25" s="252">
        <v>12</v>
      </c>
      <c r="B25" s="414"/>
      <c r="C25" s="414"/>
      <c r="D25" s="414"/>
      <c r="E25" s="414"/>
      <c r="F25" s="414"/>
      <c r="G25" s="414"/>
      <c r="H25" s="414"/>
      <c r="I25" s="414"/>
      <c r="J25" s="249"/>
      <c r="K25" s="248"/>
      <c r="L25" s="248"/>
      <c r="M25" s="250"/>
      <c r="N25" s="251"/>
      <c r="O25" s="415"/>
      <c r="P25" s="415"/>
      <c r="Q25" s="411"/>
      <c r="R25" s="411"/>
      <c r="S25" s="411"/>
    </row>
    <row r="26" spans="1:26" ht="24.95" customHeight="1" x14ac:dyDescent="0.15">
      <c r="A26" s="252">
        <v>13</v>
      </c>
      <c r="B26" s="414"/>
      <c r="C26" s="414"/>
      <c r="D26" s="414"/>
      <c r="E26" s="414"/>
      <c r="F26" s="414"/>
      <c r="G26" s="414"/>
      <c r="H26" s="414"/>
      <c r="I26" s="414"/>
      <c r="J26" s="249"/>
      <c r="K26" s="248"/>
      <c r="L26" s="248"/>
      <c r="M26" s="250"/>
      <c r="N26" s="251"/>
      <c r="O26" s="415"/>
      <c r="P26" s="415"/>
      <c r="Q26" s="411"/>
      <c r="R26" s="411"/>
      <c r="S26" s="411"/>
    </row>
    <row r="27" spans="1:26" ht="24.95" customHeight="1" x14ac:dyDescent="0.15">
      <c r="A27" s="252">
        <v>14</v>
      </c>
      <c r="B27" s="414"/>
      <c r="C27" s="414"/>
      <c r="D27" s="414"/>
      <c r="E27" s="414"/>
      <c r="F27" s="414"/>
      <c r="G27" s="414"/>
      <c r="H27" s="414"/>
      <c r="I27" s="414"/>
      <c r="J27" s="249"/>
      <c r="K27" s="248"/>
      <c r="L27" s="248"/>
      <c r="M27" s="250"/>
      <c r="N27" s="251"/>
      <c r="O27" s="415"/>
      <c r="P27" s="415"/>
      <c r="Q27" s="411"/>
      <c r="R27" s="411"/>
      <c r="S27" s="411"/>
    </row>
    <row r="28" spans="1:26" ht="24.95" customHeight="1" x14ac:dyDescent="0.15">
      <c r="A28" s="252">
        <v>15</v>
      </c>
      <c r="B28" s="414"/>
      <c r="C28" s="414"/>
      <c r="D28" s="414"/>
      <c r="E28" s="414"/>
      <c r="F28" s="414"/>
      <c r="G28" s="414"/>
      <c r="H28" s="414"/>
      <c r="I28" s="414"/>
      <c r="J28" s="249"/>
      <c r="K28" s="248"/>
      <c r="L28" s="248"/>
      <c r="M28" s="250"/>
      <c r="N28" s="251"/>
      <c r="O28" s="415"/>
      <c r="P28" s="415"/>
      <c r="Q28" s="411"/>
      <c r="R28" s="411"/>
      <c r="S28" s="411"/>
    </row>
    <row r="29" spans="1:26" ht="24.95" customHeight="1" x14ac:dyDescent="0.15">
      <c r="A29" s="252">
        <v>16</v>
      </c>
      <c r="B29" s="414"/>
      <c r="C29" s="414"/>
      <c r="D29" s="414"/>
      <c r="E29" s="414"/>
      <c r="F29" s="414"/>
      <c r="G29" s="414"/>
      <c r="H29" s="414"/>
      <c r="I29" s="414"/>
      <c r="J29" s="249"/>
      <c r="K29" s="248"/>
      <c r="L29" s="248"/>
      <c r="M29" s="250"/>
      <c r="N29" s="251"/>
      <c r="O29" s="415"/>
      <c r="P29" s="415"/>
      <c r="Q29" s="411"/>
      <c r="R29" s="411"/>
      <c r="S29" s="411"/>
    </row>
    <row r="30" spans="1:26" customFormat="1" ht="24.95" customHeight="1" x14ac:dyDescent="0.15">
      <c r="A30" s="252">
        <v>17</v>
      </c>
      <c r="B30" s="414"/>
      <c r="C30" s="414"/>
      <c r="D30" s="414"/>
      <c r="E30" s="414"/>
      <c r="F30" s="414"/>
      <c r="G30" s="414"/>
      <c r="H30" s="414"/>
      <c r="I30" s="414"/>
      <c r="J30" s="249"/>
      <c r="K30" s="248"/>
      <c r="L30" s="248"/>
      <c r="M30" s="250"/>
      <c r="N30" s="251"/>
      <c r="O30" s="415"/>
      <c r="P30" s="415"/>
      <c r="Q30" s="411"/>
      <c r="R30" s="411"/>
      <c r="S30" s="411"/>
      <c r="T30" s="90"/>
      <c r="U30" s="90"/>
      <c r="V30" s="90"/>
      <c r="W30" s="90"/>
      <c r="X30" s="90"/>
      <c r="Y30" s="90"/>
      <c r="Z30" s="90"/>
    </row>
    <row r="31" spans="1:26" customFormat="1" ht="24.95" customHeight="1" x14ac:dyDescent="0.15">
      <c r="A31" s="252">
        <v>18</v>
      </c>
      <c r="B31" s="414"/>
      <c r="C31" s="414"/>
      <c r="D31" s="414"/>
      <c r="E31" s="414"/>
      <c r="F31" s="414"/>
      <c r="G31" s="414"/>
      <c r="H31" s="414"/>
      <c r="I31" s="414"/>
      <c r="J31" s="249"/>
      <c r="K31" s="248"/>
      <c r="L31" s="248"/>
      <c r="M31" s="250"/>
      <c r="N31" s="251"/>
      <c r="O31" s="415"/>
      <c r="P31" s="415"/>
      <c r="Q31" s="411"/>
      <c r="R31" s="411"/>
      <c r="S31" s="411"/>
      <c r="T31" s="90"/>
      <c r="U31" s="90"/>
      <c r="V31" s="90"/>
      <c r="W31" s="90"/>
      <c r="X31" s="90"/>
      <c r="Y31" s="90"/>
      <c r="Z31" s="90"/>
    </row>
    <row r="32" spans="1:26" customFormat="1" ht="24.95" customHeight="1" x14ac:dyDescent="0.15">
      <c r="A32" s="252">
        <v>19</v>
      </c>
      <c r="B32" s="414"/>
      <c r="C32" s="414"/>
      <c r="D32" s="414"/>
      <c r="E32" s="414"/>
      <c r="F32" s="414"/>
      <c r="G32" s="414"/>
      <c r="H32" s="414"/>
      <c r="I32" s="414"/>
      <c r="J32" s="249"/>
      <c r="K32" s="248"/>
      <c r="L32" s="248"/>
      <c r="M32" s="250"/>
      <c r="N32" s="251"/>
      <c r="O32" s="415"/>
      <c r="P32" s="415"/>
      <c r="Q32" s="411"/>
      <c r="R32" s="411"/>
      <c r="S32" s="411"/>
      <c r="T32" s="90"/>
      <c r="U32" s="90"/>
      <c r="V32" s="90"/>
      <c r="W32" s="90"/>
      <c r="X32" s="90"/>
      <c r="Y32" s="90"/>
      <c r="Z32" s="90"/>
    </row>
    <row r="33" spans="1:26" customFormat="1" ht="24.95" customHeight="1" x14ac:dyDescent="0.15">
      <c r="A33" s="252">
        <v>20</v>
      </c>
      <c r="B33" s="414"/>
      <c r="C33" s="414"/>
      <c r="D33" s="414"/>
      <c r="E33" s="414"/>
      <c r="F33" s="414"/>
      <c r="G33" s="414"/>
      <c r="H33" s="414"/>
      <c r="I33" s="414"/>
      <c r="J33" s="253"/>
      <c r="K33" s="254"/>
      <c r="L33" s="254"/>
      <c r="M33" s="255"/>
      <c r="N33" s="256"/>
      <c r="O33" s="415"/>
      <c r="P33" s="415"/>
      <c r="Q33" s="411"/>
      <c r="R33" s="411"/>
      <c r="S33" s="411"/>
      <c r="T33" s="90"/>
      <c r="U33" s="90"/>
      <c r="V33" s="90"/>
      <c r="W33" s="90"/>
      <c r="X33" s="90"/>
      <c r="Y33" s="90"/>
      <c r="Z33" s="90"/>
    </row>
    <row r="34" spans="1:26" customFormat="1" ht="24.95" customHeight="1" x14ac:dyDescent="0.15">
      <c r="A34" s="244"/>
      <c r="B34" s="412"/>
      <c r="C34" s="412"/>
      <c r="D34" s="412"/>
      <c r="E34" s="412"/>
      <c r="F34" s="412"/>
      <c r="G34" s="412"/>
      <c r="H34" s="412"/>
      <c r="I34" s="412"/>
      <c r="J34" s="245"/>
      <c r="K34" s="245"/>
      <c r="L34" s="245"/>
      <c r="M34" s="246"/>
      <c r="N34" s="246"/>
      <c r="O34" s="413"/>
      <c r="P34" s="413"/>
      <c r="Q34" s="243"/>
      <c r="R34" s="243"/>
      <c r="S34" s="243"/>
      <c r="T34" s="90"/>
      <c r="U34" s="90"/>
      <c r="V34" s="90"/>
      <c r="W34" s="90"/>
      <c r="X34" s="90"/>
      <c r="Y34" s="90"/>
      <c r="Z34" s="90"/>
    </row>
    <row r="35" spans="1:26" customFormat="1" ht="24.95" customHeight="1" x14ac:dyDescent="0.15">
      <c r="A35" s="244"/>
      <c r="B35" s="412"/>
      <c r="C35" s="412"/>
      <c r="D35" s="412"/>
      <c r="E35" s="412"/>
      <c r="F35" s="412"/>
      <c r="G35" s="412"/>
      <c r="H35" s="412"/>
      <c r="I35" s="412"/>
      <c r="J35" s="245"/>
      <c r="K35" s="245"/>
      <c r="L35" s="245"/>
      <c r="M35" s="246"/>
      <c r="N35" s="246"/>
      <c r="O35" s="413"/>
      <c r="P35" s="413"/>
      <c r="Q35" s="243"/>
      <c r="R35" s="243"/>
      <c r="S35" s="243"/>
      <c r="T35" s="90"/>
      <c r="U35" s="90"/>
      <c r="V35" s="90"/>
      <c r="W35" s="90"/>
      <c r="X35" s="90"/>
      <c r="Y35" s="90"/>
      <c r="Z35" s="90"/>
    </row>
    <row r="36" spans="1:26" customFormat="1" ht="24.95" customHeight="1" x14ac:dyDescent="0.15">
      <c r="A36" s="244"/>
      <c r="B36" s="412"/>
      <c r="C36" s="412"/>
      <c r="D36" s="412"/>
      <c r="E36" s="412"/>
      <c r="F36" s="412"/>
      <c r="G36" s="412"/>
      <c r="H36" s="412"/>
      <c r="I36" s="412"/>
      <c r="J36" s="245"/>
      <c r="K36" s="245"/>
      <c r="L36" s="245"/>
      <c r="M36" s="246"/>
      <c r="N36" s="246"/>
      <c r="O36" s="413"/>
      <c r="P36" s="413"/>
      <c r="Q36" s="243"/>
      <c r="R36" s="243"/>
      <c r="S36" s="243"/>
      <c r="T36" s="90"/>
      <c r="U36" s="90"/>
      <c r="V36" s="90"/>
      <c r="W36" s="90"/>
      <c r="X36" s="90"/>
      <c r="Y36" s="90"/>
      <c r="Z36" s="90"/>
    </row>
    <row r="37" spans="1:26" customFormat="1" ht="24.95" customHeight="1" x14ac:dyDescent="0.15">
      <c r="A37" s="244"/>
      <c r="B37" s="412"/>
      <c r="C37" s="412"/>
      <c r="D37" s="412"/>
      <c r="E37" s="412"/>
      <c r="F37" s="412"/>
      <c r="G37" s="412"/>
      <c r="H37" s="412"/>
      <c r="I37" s="412"/>
      <c r="J37" s="245"/>
      <c r="K37" s="245"/>
      <c r="L37" s="245"/>
      <c r="M37" s="246"/>
      <c r="N37" s="246"/>
      <c r="O37" s="413"/>
      <c r="P37" s="413"/>
      <c r="Q37" s="243"/>
      <c r="R37" s="243"/>
      <c r="S37" s="243"/>
      <c r="T37" s="90"/>
      <c r="U37" s="90"/>
      <c r="V37" s="90"/>
      <c r="W37" s="90"/>
      <c r="X37" s="90"/>
      <c r="Y37" s="90"/>
      <c r="Z37" s="90"/>
    </row>
    <row r="38" spans="1:26" customFormat="1" ht="24.95" customHeight="1" x14ac:dyDescent="0.15">
      <c r="A38" s="244"/>
      <c r="B38" s="412"/>
      <c r="C38" s="412"/>
      <c r="D38" s="412"/>
      <c r="E38" s="412"/>
      <c r="F38" s="412"/>
      <c r="G38" s="412"/>
      <c r="H38" s="412"/>
      <c r="I38" s="412"/>
      <c r="J38" s="245"/>
      <c r="K38" s="245"/>
      <c r="L38" s="245"/>
      <c r="M38" s="246"/>
      <c r="N38" s="246"/>
      <c r="O38" s="413"/>
      <c r="P38" s="413"/>
      <c r="Q38" s="243"/>
      <c r="R38" s="243"/>
      <c r="S38" s="243"/>
      <c r="T38" s="90"/>
      <c r="U38" s="90"/>
      <c r="V38" s="90"/>
      <c r="W38" s="90"/>
      <c r="X38" s="90"/>
      <c r="Y38" s="90"/>
      <c r="Z38" s="90"/>
    </row>
    <row r="39" spans="1:26" customFormat="1" ht="24.95" customHeight="1" x14ac:dyDescent="0.15">
      <c r="A39" s="244"/>
      <c r="B39" s="412"/>
      <c r="C39" s="412"/>
      <c r="D39" s="412"/>
      <c r="E39" s="412"/>
      <c r="F39" s="412"/>
      <c r="G39" s="412"/>
      <c r="H39" s="412"/>
      <c r="I39" s="412"/>
      <c r="J39" s="245"/>
      <c r="K39" s="245"/>
      <c r="L39" s="245"/>
      <c r="M39" s="246"/>
      <c r="N39" s="246"/>
      <c r="O39" s="413"/>
      <c r="P39" s="413"/>
      <c r="Q39" s="243"/>
      <c r="R39" s="243"/>
      <c r="S39" s="243"/>
      <c r="T39" s="90"/>
      <c r="U39" s="90"/>
      <c r="V39" s="90"/>
      <c r="W39" s="90"/>
      <c r="X39" s="90"/>
      <c r="Y39" s="90"/>
      <c r="Z39" s="90"/>
    </row>
    <row r="40" spans="1:26" customFormat="1" ht="24.95" customHeight="1" x14ac:dyDescent="0.15">
      <c r="A40" s="244"/>
      <c r="B40" s="412"/>
      <c r="C40" s="412"/>
      <c r="D40" s="412"/>
      <c r="E40" s="412"/>
      <c r="F40" s="412"/>
      <c r="G40" s="412"/>
      <c r="H40" s="412"/>
      <c r="I40" s="412"/>
      <c r="J40" s="245"/>
      <c r="K40" s="245"/>
      <c r="L40" s="245"/>
      <c r="M40" s="246"/>
      <c r="N40" s="246"/>
      <c r="O40" s="413"/>
      <c r="P40" s="413"/>
      <c r="Q40" s="243"/>
      <c r="R40" s="243"/>
      <c r="S40" s="243"/>
      <c r="T40" s="90"/>
      <c r="U40" s="90"/>
      <c r="V40" s="90"/>
      <c r="W40" s="90"/>
      <c r="X40" s="90"/>
      <c r="Y40" s="90"/>
      <c r="Z40" s="90"/>
    </row>
    <row r="41" spans="1:26" customFormat="1" ht="24.95" customHeight="1" x14ac:dyDescent="0.15">
      <c r="A41" s="244"/>
      <c r="B41" s="412"/>
      <c r="C41" s="412"/>
      <c r="D41" s="412"/>
      <c r="E41" s="412"/>
      <c r="F41" s="412"/>
      <c r="G41" s="412"/>
      <c r="H41" s="412"/>
      <c r="I41" s="412"/>
      <c r="J41" s="245"/>
      <c r="K41" s="245"/>
      <c r="L41" s="245"/>
      <c r="M41" s="246"/>
      <c r="N41" s="246"/>
      <c r="O41" s="413"/>
      <c r="P41" s="413"/>
      <c r="Q41" s="243"/>
      <c r="R41" s="243"/>
      <c r="S41" s="243"/>
      <c r="T41" s="90"/>
      <c r="U41" s="90"/>
      <c r="V41" s="90"/>
      <c r="W41" s="90"/>
      <c r="X41" s="90"/>
      <c r="Y41" s="90"/>
      <c r="Z41" s="90"/>
    </row>
    <row r="42" spans="1:26" customFormat="1" ht="24.95" customHeight="1" x14ac:dyDescent="0.15">
      <c r="A42" s="244"/>
      <c r="B42" s="412"/>
      <c r="C42" s="412"/>
      <c r="D42" s="412"/>
      <c r="E42" s="412"/>
      <c r="F42" s="412"/>
      <c r="G42" s="412"/>
      <c r="H42" s="412"/>
      <c r="I42" s="412"/>
      <c r="J42" s="245"/>
      <c r="K42" s="245"/>
      <c r="L42" s="245"/>
      <c r="M42" s="246"/>
      <c r="N42" s="246"/>
      <c r="O42" s="413"/>
      <c r="P42" s="413"/>
      <c r="Q42" s="243"/>
      <c r="R42" s="243"/>
      <c r="S42" s="243"/>
      <c r="T42" s="90"/>
      <c r="U42" s="90"/>
      <c r="V42" s="90"/>
      <c r="W42" s="90"/>
      <c r="X42" s="90"/>
      <c r="Y42" s="90"/>
      <c r="Z42" s="90"/>
    </row>
    <row r="43" spans="1:26" customFormat="1" ht="24.95" customHeight="1" x14ac:dyDescent="0.15">
      <c r="A43" s="244"/>
      <c r="B43" s="412"/>
      <c r="C43" s="412"/>
      <c r="D43" s="412"/>
      <c r="E43" s="412"/>
      <c r="F43" s="412"/>
      <c r="G43" s="412"/>
      <c r="H43" s="412"/>
      <c r="I43" s="412"/>
      <c r="J43" s="245"/>
      <c r="K43" s="245"/>
      <c r="L43" s="245"/>
      <c r="M43" s="246"/>
      <c r="N43" s="246"/>
      <c r="O43" s="413"/>
      <c r="P43" s="413"/>
      <c r="Q43" s="243"/>
      <c r="R43" s="243"/>
      <c r="S43" s="243"/>
      <c r="T43" s="90"/>
      <c r="U43" s="90"/>
      <c r="V43" s="90"/>
      <c r="W43" s="90"/>
      <c r="X43" s="90"/>
      <c r="Y43" s="90"/>
      <c r="Z43" s="90"/>
    </row>
    <row r="44" spans="1:26" customFormat="1" ht="24.95" customHeight="1" x14ac:dyDescent="0.15">
      <c r="A44" s="244"/>
      <c r="B44" s="412"/>
      <c r="C44" s="412"/>
      <c r="D44" s="412"/>
      <c r="E44" s="412"/>
      <c r="F44" s="412"/>
      <c r="G44" s="412"/>
      <c r="H44" s="412"/>
      <c r="I44" s="412"/>
      <c r="J44" s="245"/>
      <c r="K44" s="245"/>
      <c r="L44" s="245"/>
      <c r="M44" s="246"/>
      <c r="N44" s="246"/>
      <c r="O44" s="413"/>
      <c r="P44" s="413"/>
      <c r="Q44" s="243"/>
      <c r="R44" s="243"/>
      <c r="S44" s="243"/>
      <c r="T44" s="90"/>
      <c r="U44" s="90"/>
      <c r="V44" s="90"/>
      <c r="W44" s="90"/>
      <c r="X44" s="90"/>
      <c r="Y44" s="90"/>
      <c r="Z44" s="90"/>
    </row>
    <row r="45" spans="1:26" customFormat="1" ht="24.95" customHeight="1" x14ac:dyDescent="0.15">
      <c r="A45" s="244"/>
      <c r="B45" s="412"/>
      <c r="C45" s="412"/>
      <c r="D45" s="412"/>
      <c r="E45" s="412"/>
      <c r="F45" s="412"/>
      <c r="G45" s="412"/>
      <c r="H45" s="412"/>
      <c r="I45" s="412"/>
      <c r="J45" s="245"/>
      <c r="K45" s="245"/>
      <c r="L45" s="245"/>
      <c r="M45" s="246"/>
      <c r="N45" s="246"/>
      <c r="O45" s="413"/>
      <c r="P45" s="413"/>
      <c r="Q45" s="243"/>
      <c r="R45" s="243"/>
      <c r="S45" s="243"/>
      <c r="T45" s="90"/>
      <c r="U45" s="90"/>
      <c r="V45" s="90"/>
      <c r="W45" s="90"/>
      <c r="X45" s="90"/>
      <c r="Y45" s="90"/>
      <c r="Z45" s="90"/>
    </row>
    <row r="46" spans="1:26" customFormat="1" ht="24.95" customHeight="1" x14ac:dyDescent="0.15">
      <c r="A46" s="244"/>
      <c r="B46" s="412"/>
      <c r="C46" s="412"/>
      <c r="D46" s="412"/>
      <c r="E46" s="412"/>
      <c r="F46" s="412"/>
      <c r="G46" s="412"/>
      <c r="H46" s="412"/>
      <c r="I46" s="412"/>
      <c r="J46" s="245"/>
      <c r="K46" s="245"/>
      <c r="L46" s="245"/>
      <c r="M46" s="246"/>
      <c r="N46" s="246"/>
      <c r="O46" s="413"/>
      <c r="P46" s="413"/>
      <c r="Q46" s="243"/>
      <c r="R46" s="243"/>
      <c r="S46" s="243"/>
      <c r="T46" s="90"/>
      <c r="U46" s="90"/>
      <c r="V46" s="90"/>
      <c r="W46" s="90"/>
      <c r="X46" s="90"/>
      <c r="Y46" s="90"/>
      <c r="Z46" s="90"/>
    </row>
    <row r="47" spans="1:26" customFormat="1" ht="24.95" customHeight="1" x14ac:dyDescent="0.15">
      <c r="A47" s="244"/>
      <c r="B47" s="412"/>
      <c r="C47" s="412"/>
      <c r="D47" s="412"/>
      <c r="E47" s="412"/>
      <c r="F47" s="412"/>
      <c r="G47" s="412"/>
      <c r="H47" s="412"/>
      <c r="I47" s="412"/>
      <c r="J47" s="245"/>
      <c r="K47" s="245"/>
      <c r="L47" s="245"/>
      <c r="M47" s="246"/>
      <c r="N47" s="246"/>
      <c r="O47" s="413"/>
      <c r="P47" s="413"/>
      <c r="Q47" s="243"/>
      <c r="R47" s="243"/>
      <c r="S47" s="243"/>
      <c r="T47" s="90"/>
      <c r="U47" s="90"/>
      <c r="V47" s="90"/>
      <c r="W47" s="90"/>
      <c r="X47" s="90"/>
      <c r="Y47" s="90"/>
      <c r="Z47" s="90"/>
    </row>
    <row r="48" spans="1:26" customFormat="1" ht="24.95" customHeight="1" x14ac:dyDescent="0.15">
      <c r="A48" s="244"/>
      <c r="B48" s="412"/>
      <c r="C48" s="412"/>
      <c r="D48" s="412"/>
      <c r="E48" s="412"/>
      <c r="F48" s="412"/>
      <c r="G48" s="412"/>
      <c r="H48" s="412"/>
      <c r="I48" s="412"/>
      <c r="J48" s="245"/>
      <c r="K48" s="245"/>
      <c r="L48" s="245"/>
      <c r="M48" s="246"/>
      <c r="N48" s="246"/>
      <c r="O48" s="413"/>
      <c r="P48" s="413"/>
      <c r="Q48" s="243"/>
      <c r="R48" s="243"/>
      <c r="S48" s="243"/>
      <c r="T48" s="90"/>
      <c r="U48" s="90"/>
      <c r="V48" s="90"/>
      <c r="W48" s="90"/>
      <c r="X48" s="90"/>
      <c r="Y48" s="90"/>
      <c r="Z48" s="90"/>
    </row>
    <row r="49" spans="1:26" customFormat="1" ht="24.95" customHeight="1" x14ac:dyDescent="0.15">
      <c r="A49" s="244"/>
      <c r="B49" s="412"/>
      <c r="C49" s="412"/>
      <c r="D49" s="412"/>
      <c r="E49" s="412"/>
      <c r="F49" s="412"/>
      <c r="G49" s="412"/>
      <c r="H49" s="412"/>
      <c r="I49" s="412"/>
      <c r="J49" s="245"/>
      <c r="K49" s="245"/>
      <c r="L49" s="245"/>
      <c r="M49" s="246"/>
      <c r="N49" s="246"/>
      <c r="O49" s="413"/>
      <c r="P49" s="413"/>
      <c r="Q49" s="243"/>
      <c r="R49" s="243"/>
      <c r="S49" s="243"/>
      <c r="T49" s="90"/>
      <c r="U49" s="90"/>
      <c r="V49" s="90"/>
      <c r="W49" s="90"/>
      <c r="X49" s="90"/>
      <c r="Y49" s="90"/>
      <c r="Z49" s="90"/>
    </row>
    <row r="50" spans="1:26" customFormat="1" ht="24.95" customHeight="1" x14ac:dyDescent="0.15">
      <c r="A50" s="244"/>
      <c r="B50" s="412"/>
      <c r="C50" s="412"/>
      <c r="D50" s="412"/>
      <c r="E50" s="412"/>
      <c r="F50" s="412"/>
      <c r="G50" s="412"/>
      <c r="H50" s="412"/>
      <c r="I50" s="412"/>
      <c r="J50" s="245"/>
      <c r="K50" s="245"/>
      <c r="L50" s="245"/>
      <c r="M50" s="246"/>
      <c r="N50" s="246"/>
      <c r="O50" s="413"/>
      <c r="P50" s="413"/>
      <c r="Q50" s="243"/>
      <c r="R50" s="243"/>
      <c r="S50" s="243"/>
      <c r="T50" s="90"/>
      <c r="U50" s="90"/>
      <c r="V50" s="90"/>
      <c r="W50" s="90"/>
      <c r="X50" s="90"/>
      <c r="Y50" s="90"/>
      <c r="Z50" s="90"/>
    </row>
    <row r="51" spans="1:26" customFormat="1" ht="24.95" customHeight="1" x14ac:dyDescent="0.15">
      <c r="A51" s="244"/>
      <c r="B51" s="412"/>
      <c r="C51" s="412"/>
      <c r="D51" s="412"/>
      <c r="E51" s="412"/>
      <c r="F51" s="412"/>
      <c r="G51" s="412"/>
      <c r="H51" s="412"/>
      <c r="I51" s="412"/>
      <c r="J51" s="245"/>
      <c r="K51" s="245"/>
      <c r="L51" s="245"/>
      <c r="M51" s="246"/>
      <c r="N51" s="246"/>
      <c r="O51" s="413"/>
      <c r="P51" s="413"/>
      <c r="Q51" s="243"/>
      <c r="R51" s="243"/>
      <c r="S51" s="243"/>
      <c r="T51" s="90"/>
      <c r="U51" s="90"/>
      <c r="V51" s="90"/>
      <c r="W51" s="90"/>
      <c r="X51" s="90"/>
      <c r="Y51" s="90"/>
      <c r="Z51" s="90"/>
    </row>
    <row r="52" spans="1:26" customFormat="1" ht="24.95" customHeight="1" x14ac:dyDescent="0.15">
      <c r="A52" s="244"/>
      <c r="B52" s="412"/>
      <c r="C52" s="412"/>
      <c r="D52" s="412"/>
      <c r="E52" s="412"/>
      <c r="F52" s="412"/>
      <c r="G52" s="412"/>
      <c r="H52" s="412"/>
      <c r="I52" s="412"/>
      <c r="J52" s="245"/>
      <c r="K52" s="245"/>
      <c r="L52" s="245"/>
      <c r="M52" s="246"/>
      <c r="N52" s="246"/>
      <c r="O52" s="413"/>
      <c r="P52" s="413"/>
      <c r="Q52" s="243"/>
      <c r="R52" s="243"/>
      <c r="S52" s="243"/>
      <c r="T52" s="90"/>
      <c r="U52" s="90"/>
      <c r="V52" s="90"/>
      <c r="W52" s="90"/>
      <c r="X52" s="90"/>
      <c r="Y52" s="90"/>
      <c r="Z52" s="90"/>
    </row>
    <row r="53" spans="1:26" customFormat="1" ht="24.95" customHeight="1" x14ac:dyDescent="0.15">
      <c r="A53" s="244"/>
      <c r="B53" s="412"/>
      <c r="C53" s="412"/>
      <c r="D53" s="412"/>
      <c r="E53" s="412"/>
      <c r="F53" s="412"/>
      <c r="G53" s="412"/>
      <c r="H53" s="412"/>
      <c r="I53" s="412"/>
      <c r="J53" s="245"/>
      <c r="K53" s="245"/>
      <c r="L53" s="245"/>
      <c r="M53" s="246"/>
      <c r="N53" s="246"/>
      <c r="O53" s="413"/>
      <c r="P53" s="413"/>
      <c r="Q53" s="243"/>
      <c r="R53" s="243"/>
      <c r="S53" s="243"/>
      <c r="T53" s="90"/>
      <c r="U53" s="90"/>
      <c r="V53" s="90"/>
      <c r="W53" s="90"/>
      <c r="X53" s="90"/>
      <c r="Y53" s="90"/>
      <c r="Z53" s="90"/>
    </row>
    <row r="54" spans="1:26" customFormat="1" ht="24.95" customHeight="1" x14ac:dyDescent="0.15">
      <c r="A54" s="244"/>
      <c r="B54" s="412"/>
      <c r="C54" s="412"/>
      <c r="D54" s="412"/>
      <c r="E54" s="412"/>
      <c r="F54" s="412"/>
      <c r="G54" s="412"/>
      <c r="H54" s="412"/>
      <c r="I54" s="412"/>
      <c r="J54" s="245"/>
      <c r="K54" s="245"/>
      <c r="L54" s="245"/>
      <c r="M54" s="246"/>
      <c r="N54" s="246"/>
      <c r="O54" s="413"/>
      <c r="P54" s="413"/>
      <c r="Q54" s="243"/>
      <c r="R54" s="243"/>
      <c r="S54" s="243"/>
      <c r="T54" s="90"/>
      <c r="U54" s="90"/>
      <c r="V54" s="90"/>
      <c r="W54" s="90"/>
      <c r="X54" s="90"/>
      <c r="Y54" s="90"/>
      <c r="Z54" s="90"/>
    </row>
    <row r="55" spans="1:26" customFormat="1" ht="24.95" customHeight="1" x14ac:dyDescent="0.15">
      <c r="A55" s="244"/>
      <c r="B55" s="412"/>
      <c r="C55" s="412"/>
      <c r="D55" s="412"/>
      <c r="E55" s="412"/>
      <c r="F55" s="412"/>
      <c r="G55" s="412"/>
      <c r="H55" s="412"/>
      <c r="I55" s="412"/>
      <c r="J55" s="245"/>
      <c r="K55" s="245"/>
      <c r="L55" s="245"/>
      <c r="M55" s="246"/>
      <c r="N55" s="246"/>
      <c r="O55" s="413"/>
      <c r="P55" s="413"/>
      <c r="Q55" s="243"/>
      <c r="R55" s="243"/>
      <c r="S55" s="243"/>
      <c r="T55" s="90"/>
      <c r="U55" s="90"/>
      <c r="V55" s="90"/>
      <c r="W55" s="90"/>
      <c r="X55" s="90"/>
      <c r="Y55" s="90"/>
      <c r="Z55" s="90"/>
    </row>
    <row r="56" spans="1:26" customFormat="1" ht="24.95" customHeight="1" x14ac:dyDescent="0.15">
      <c r="A56" s="244"/>
      <c r="B56" s="412"/>
      <c r="C56" s="412"/>
      <c r="D56" s="412"/>
      <c r="E56" s="412"/>
      <c r="F56" s="412"/>
      <c r="G56" s="412"/>
      <c r="H56" s="412"/>
      <c r="I56" s="412"/>
      <c r="J56" s="245"/>
      <c r="K56" s="245"/>
      <c r="L56" s="245"/>
      <c r="M56" s="246"/>
      <c r="N56" s="246"/>
      <c r="O56" s="413"/>
      <c r="P56" s="413"/>
      <c r="Q56" s="243"/>
      <c r="R56" s="243"/>
      <c r="S56" s="243"/>
      <c r="T56" s="90"/>
      <c r="U56" s="90"/>
      <c r="V56" s="90"/>
      <c r="W56" s="90"/>
      <c r="X56" s="90"/>
      <c r="Y56" s="90"/>
      <c r="Z56" s="90"/>
    </row>
    <row r="57" spans="1:26" customFormat="1" ht="24.95" customHeight="1" x14ac:dyDescent="0.15">
      <c r="A57" s="244"/>
      <c r="B57" s="412"/>
      <c r="C57" s="412"/>
      <c r="D57" s="412"/>
      <c r="E57" s="412"/>
      <c r="F57" s="412"/>
      <c r="G57" s="412"/>
      <c r="H57" s="412"/>
      <c r="I57" s="412"/>
      <c r="J57" s="245"/>
      <c r="K57" s="245"/>
      <c r="L57" s="245"/>
      <c r="M57" s="246"/>
      <c r="N57" s="246"/>
      <c r="O57" s="413"/>
      <c r="P57" s="413"/>
      <c r="Q57" s="243"/>
      <c r="R57" s="243"/>
      <c r="S57" s="243"/>
      <c r="T57" s="90"/>
      <c r="U57" s="90"/>
      <c r="V57" s="90"/>
      <c r="W57" s="90"/>
      <c r="X57" s="90"/>
      <c r="Y57" s="90"/>
      <c r="Z57" s="90"/>
    </row>
    <row r="58" spans="1:26" customFormat="1" ht="24.95" customHeight="1" x14ac:dyDescent="0.15">
      <c r="A58" s="244"/>
      <c r="B58" s="412"/>
      <c r="C58" s="412"/>
      <c r="D58" s="412"/>
      <c r="E58" s="412"/>
      <c r="F58" s="412"/>
      <c r="G58" s="412"/>
      <c r="H58" s="412"/>
      <c r="I58" s="412"/>
      <c r="J58" s="245"/>
      <c r="K58" s="245"/>
      <c r="L58" s="245"/>
      <c r="M58" s="246"/>
      <c r="N58" s="246"/>
      <c r="O58" s="413"/>
      <c r="P58" s="413"/>
      <c r="Q58" s="243"/>
      <c r="R58" s="243"/>
      <c r="S58" s="243"/>
      <c r="T58" s="90"/>
      <c r="U58" s="90"/>
      <c r="V58" s="90"/>
      <c r="W58" s="90"/>
      <c r="X58" s="90"/>
      <c r="Y58" s="90"/>
      <c r="Z58" s="90"/>
    </row>
    <row r="59" spans="1:26" customFormat="1" ht="24.95" customHeight="1" x14ac:dyDescent="0.15">
      <c r="A59" s="244"/>
      <c r="B59" s="412"/>
      <c r="C59" s="412"/>
      <c r="D59" s="412"/>
      <c r="E59" s="412"/>
      <c r="F59" s="412"/>
      <c r="G59" s="412"/>
      <c r="H59" s="412"/>
      <c r="I59" s="412"/>
      <c r="J59" s="245"/>
      <c r="K59" s="245"/>
      <c r="L59" s="245"/>
      <c r="M59" s="246"/>
      <c r="N59" s="246"/>
      <c r="O59" s="413"/>
      <c r="P59" s="413"/>
      <c r="Q59" s="243"/>
      <c r="R59" s="243"/>
      <c r="S59" s="243"/>
      <c r="T59" s="90"/>
      <c r="U59" s="90"/>
      <c r="V59" s="90"/>
      <c r="W59" s="90"/>
      <c r="X59" s="90"/>
      <c r="Y59" s="90"/>
      <c r="Z59" s="90"/>
    </row>
    <row r="60" spans="1:26" customFormat="1" ht="24.95" customHeight="1" x14ac:dyDescent="0.15">
      <c r="A60" s="244"/>
      <c r="B60" s="412"/>
      <c r="C60" s="412"/>
      <c r="D60" s="412"/>
      <c r="E60" s="412"/>
      <c r="F60" s="412"/>
      <c r="G60" s="412"/>
      <c r="H60" s="412"/>
      <c r="I60" s="412"/>
      <c r="J60" s="245"/>
      <c r="K60" s="245"/>
      <c r="L60" s="245"/>
      <c r="M60" s="246"/>
      <c r="N60" s="246"/>
      <c r="O60" s="413"/>
      <c r="P60" s="413"/>
      <c r="Q60" s="243"/>
      <c r="R60" s="243"/>
      <c r="S60" s="243"/>
      <c r="T60" s="90"/>
      <c r="U60" s="90"/>
      <c r="V60" s="90"/>
      <c r="W60" s="90"/>
      <c r="X60" s="90"/>
      <c r="Y60" s="90"/>
      <c r="Z60" s="90"/>
    </row>
    <row r="61" spans="1:26" customFormat="1" ht="24.95" customHeight="1" x14ac:dyDescent="0.15">
      <c r="A61" s="244"/>
      <c r="B61" s="412"/>
      <c r="C61" s="412"/>
      <c r="D61" s="412"/>
      <c r="E61" s="412"/>
      <c r="F61" s="412"/>
      <c r="G61" s="412"/>
      <c r="H61" s="412"/>
      <c r="I61" s="412"/>
      <c r="J61" s="245"/>
      <c r="K61" s="245"/>
      <c r="L61" s="245"/>
      <c r="M61" s="246"/>
      <c r="N61" s="246"/>
      <c r="O61" s="413"/>
      <c r="P61" s="413"/>
      <c r="Q61" s="243"/>
      <c r="R61" s="243"/>
      <c r="S61" s="243"/>
      <c r="T61" s="90"/>
      <c r="U61" s="90"/>
      <c r="V61" s="90"/>
      <c r="W61" s="90"/>
      <c r="X61" s="90"/>
      <c r="Y61" s="90"/>
      <c r="Z61" s="90"/>
    </row>
    <row r="62" spans="1:26" customFormat="1" ht="24.95" customHeight="1" x14ac:dyDescent="0.15">
      <c r="A62" s="244"/>
      <c r="B62" s="412"/>
      <c r="C62" s="412"/>
      <c r="D62" s="412"/>
      <c r="E62" s="412"/>
      <c r="F62" s="412"/>
      <c r="G62" s="412"/>
      <c r="H62" s="412"/>
      <c r="I62" s="412"/>
      <c r="J62" s="245"/>
      <c r="K62" s="245"/>
      <c r="L62" s="245"/>
      <c r="M62" s="246"/>
      <c r="N62" s="246"/>
      <c r="O62" s="413"/>
      <c r="P62" s="413"/>
      <c r="Q62" s="243"/>
      <c r="R62" s="243"/>
      <c r="S62" s="243"/>
      <c r="T62" s="90"/>
      <c r="U62" s="90"/>
      <c r="V62" s="90"/>
      <c r="W62" s="90"/>
      <c r="X62" s="90"/>
      <c r="Y62" s="90"/>
      <c r="Z62" s="90"/>
    </row>
    <row r="63" spans="1:26" customFormat="1" ht="24.95" customHeight="1" x14ac:dyDescent="0.15">
      <c r="A63" s="244"/>
      <c r="B63" s="412"/>
      <c r="C63" s="412"/>
      <c r="D63" s="412"/>
      <c r="E63" s="412"/>
      <c r="F63" s="412"/>
      <c r="G63" s="412"/>
      <c r="H63" s="412"/>
      <c r="I63" s="412"/>
      <c r="J63" s="245"/>
      <c r="K63" s="245"/>
      <c r="L63" s="245"/>
      <c r="M63" s="246"/>
      <c r="N63" s="246"/>
      <c r="O63" s="413"/>
      <c r="P63" s="413"/>
      <c r="Q63" s="243"/>
      <c r="R63" s="243"/>
      <c r="S63" s="243"/>
      <c r="T63" s="90"/>
      <c r="U63" s="90"/>
      <c r="V63" s="90"/>
      <c r="W63" s="90"/>
      <c r="X63" s="90"/>
      <c r="Y63" s="90"/>
      <c r="Z63" s="90"/>
    </row>
    <row r="64" spans="1:26" customFormat="1" ht="24.95" customHeight="1" x14ac:dyDescent="0.15">
      <c r="A64" s="244"/>
      <c r="B64" s="412"/>
      <c r="C64" s="412"/>
      <c r="D64" s="412"/>
      <c r="E64" s="412"/>
      <c r="F64" s="412"/>
      <c r="G64" s="412"/>
      <c r="H64" s="412"/>
      <c r="I64" s="412"/>
      <c r="J64" s="245"/>
      <c r="K64" s="245"/>
      <c r="L64" s="245"/>
      <c r="M64" s="246"/>
      <c r="N64" s="246"/>
      <c r="O64" s="413"/>
      <c r="P64" s="413"/>
      <c r="Q64" s="243"/>
      <c r="R64" s="243"/>
      <c r="S64" s="243"/>
      <c r="T64" s="90"/>
      <c r="U64" s="90"/>
      <c r="V64" s="90"/>
      <c r="W64" s="90"/>
      <c r="X64" s="90"/>
      <c r="Y64" s="90"/>
      <c r="Z64" s="90"/>
    </row>
    <row r="65" spans="1:26" customFormat="1" ht="24.95" customHeight="1" x14ac:dyDescent="0.15">
      <c r="A65" s="244"/>
      <c r="B65" s="412"/>
      <c r="C65" s="412"/>
      <c r="D65" s="412"/>
      <c r="E65" s="412"/>
      <c r="F65" s="412"/>
      <c r="G65" s="412"/>
      <c r="H65" s="412"/>
      <c r="I65" s="412"/>
      <c r="J65" s="245"/>
      <c r="K65" s="245"/>
      <c r="L65" s="245"/>
      <c r="M65" s="246"/>
      <c r="N65" s="246"/>
      <c r="O65" s="413"/>
      <c r="P65" s="413"/>
      <c r="Q65" s="243"/>
      <c r="R65" s="243"/>
      <c r="S65" s="243"/>
      <c r="T65" s="90"/>
      <c r="U65" s="90"/>
      <c r="V65" s="90"/>
      <c r="W65" s="90"/>
      <c r="X65" s="90"/>
      <c r="Y65" s="90"/>
      <c r="Z65" s="90"/>
    </row>
    <row r="66" spans="1:26" customFormat="1" ht="24.95" customHeight="1" x14ac:dyDescent="0.15">
      <c r="A66" s="244"/>
      <c r="B66" s="412"/>
      <c r="C66" s="412"/>
      <c r="D66" s="412"/>
      <c r="E66" s="412"/>
      <c r="F66" s="412"/>
      <c r="G66" s="412"/>
      <c r="H66" s="412"/>
      <c r="I66" s="412"/>
      <c r="J66" s="245"/>
      <c r="K66" s="245"/>
      <c r="L66" s="245"/>
      <c r="M66" s="246"/>
      <c r="N66" s="246"/>
      <c r="O66" s="413"/>
      <c r="P66" s="413"/>
      <c r="Q66" s="243"/>
      <c r="R66" s="243"/>
      <c r="S66" s="243"/>
      <c r="T66" s="90"/>
      <c r="U66" s="90"/>
      <c r="V66" s="90"/>
      <c r="W66" s="90"/>
      <c r="X66" s="90"/>
      <c r="Y66" s="90"/>
      <c r="Z66" s="90"/>
    </row>
    <row r="67" spans="1:26" customFormat="1" ht="24.95" customHeight="1" x14ac:dyDescent="0.15">
      <c r="A67" s="244"/>
      <c r="B67" s="412"/>
      <c r="C67" s="412"/>
      <c r="D67" s="412"/>
      <c r="E67" s="412"/>
      <c r="F67" s="412"/>
      <c r="G67" s="412"/>
      <c r="H67" s="412"/>
      <c r="I67" s="412"/>
      <c r="J67" s="245"/>
      <c r="K67" s="245"/>
      <c r="L67" s="245"/>
      <c r="M67" s="246"/>
      <c r="N67" s="246"/>
      <c r="O67" s="413"/>
      <c r="P67" s="413"/>
      <c r="Q67" s="243"/>
      <c r="R67" s="243"/>
      <c r="S67" s="243"/>
      <c r="T67" s="90"/>
      <c r="U67" s="90"/>
      <c r="V67" s="90"/>
      <c r="W67" s="90"/>
      <c r="X67" s="90"/>
      <c r="Y67" s="90"/>
      <c r="Z67" s="90"/>
    </row>
    <row r="68" spans="1:26" customFormat="1" ht="24.95" customHeight="1" x14ac:dyDescent="0.15">
      <c r="A68" s="244"/>
      <c r="B68" s="412"/>
      <c r="C68" s="412"/>
      <c r="D68" s="412"/>
      <c r="E68" s="412"/>
      <c r="F68" s="412"/>
      <c r="G68" s="412"/>
      <c r="H68" s="412"/>
      <c r="I68" s="412"/>
      <c r="J68" s="245"/>
      <c r="K68" s="245"/>
      <c r="L68" s="245"/>
      <c r="M68" s="246"/>
      <c r="N68" s="246"/>
      <c r="O68" s="413"/>
      <c r="P68" s="413"/>
      <c r="Q68" s="243"/>
      <c r="R68" s="243"/>
      <c r="S68" s="243"/>
      <c r="T68" s="90"/>
      <c r="U68" s="90"/>
      <c r="V68" s="90"/>
      <c r="W68" s="90"/>
      <c r="X68" s="90"/>
      <c r="Y68" s="90"/>
      <c r="Z68" s="90"/>
    </row>
    <row r="69" spans="1:26" customFormat="1" ht="24.95" customHeight="1" x14ac:dyDescent="0.15">
      <c r="A69" s="244"/>
      <c r="B69" s="412"/>
      <c r="C69" s="412"/>
      <c r="D69" s="412"/>
      <c r="E69" s="412"/>
      <c r="F69" s="412"/>
      <c r="G69" s="412"/>
      <c r="H69" s="412"/>
      <c r="I69" s="412"/>
      <c r="J69" s="245"/>
      <c r="K69" s="245"/>
      <c r="L69" s="245"/>
      <c r="M69" s="246"/>
      <c r="N69" s="246"/>
      <c r="O69" s="413"/>
      <c r="P69" s="413"/>
      <c r="Q69" s="243"/>
      <c r="R69" s="243"/>
      <c r="S69" s="243"/>
      <c r="T69" s="90"/>
      <c r="U69" s="90"/>
      <c r="V69" s="90"/>
      <c r="W69" s="90"/>
      <c r="X69" s="90"/>
      <c r="Y69" s="90"/>
      <c r="Z69" s="90"/>
    </row>
    <row r="70" spans="1:26" customFormat="1" ht="24.95" customHeight="1" x14ac:dyDescent="0.15">
      <c r="A70" s="244"/>
      <c r="B70" s="412"/>
      <c r="C70" s="412"/>
      <c r="D70" s="412"/>
      <c r="E70" s="412"/>
      <c r="F70" s="412"/>
      <c r="G70" s="412"/>
      <c r="H70" s="412"/>
      <c r="I70" s="412"/>
      <c r="J70" s="245"/>
      <c r="K70" s="245"/>
      <c r="L70" s="245"/>
      <c r="M70" s="246"/>
      <c r="N70" s="246"/>
      <c r="O70" s="413"/>
      <c r="P70" s="413"/>
      <c r="Q70" s="243"/>
      <c r="R70" s="243"/>
      <c r="S70" s="243"/>
      <c r="T70" s="90"/>
      <c r="U70" s="90"/>
      <c r="V70" s="90"/>
      <c r="W70" s="90"/>
      <c r="X70" s="90"/>
      <c r="Y70" s="90"/>
      <c r="Z70" s="90"/>
    </row>
    <row r="71" spans="1:26" customFormat="1" ht="24.95" customHeight="1" x14ac:dyDescent="0.15">
      <c r="A71" s="244"/>
      <c r="B71" s="412"/>
      <c r="C71" s="412"/>
      <c r="D71" s="412"/>
      <c r="E71" s="412"/>
      <c r="F71" s="412"/>
      <c r="G71" s="412"/>
      <c r="H71" s="412"/>
      <c r="I71" s="412"/>
      <c r="J71" s="245"/>
      <c r="K71" s="245"/>
      <c r="L71" s="245"/>
      <c r="M71" s="246"/>
      <c r="N71" s="246"/>
      <c r="O71" s="413"/>
      <c r="P71" s="413"/>
      <c r="Q71" s="243"/>
      <c r="R71" s="243"/>
      <c r="S71" s="243"/>
      <c r="T71" s="90"/>
      <c r="U71" s="90"/>
      <c r="V71" s="90"/>
      <c r="W71" s="90"/>
      <c r="X71" s="90"/>
      <c r="Y71" s="90"/>
      <c r="Z71" s="90"/>
    </row>
    <row r="72" spans="1:26" customFormat="1" ht="24.95" customHeight="1" x14ac:dyDescent="0.15">
      <c r="A72" s="244"/>
      <c r="B72" s="412"/>
      <c r="C72" s="412"/>
      <c r="D72" s="412"/>
      <c r="E72" s="412"/>
      <c r="F72" s="412"/>
      <c r="G72" s="412"/>
      <c r="H72" s="412"/>
      <c r="I72" s="412"/>
      <c r="J72" s="245"/>
      <c r="K72" s="245"/>
      <c r="L72" s="245"/>
      <c r="M72" s="246"/>
      <c r="N72" s="246"/>
      <c r="O72" s="413"/>
      <c r="P72" s="413"/>
      <c r="Q72" s="243"/>
      <c r="R72" s="243"/>
      <c r="S72" s="243"/>
      <c r="T72" s="90"/>
      <c r="U72" s="90"/>
      <c r="V72" s="90"/>
      <c r="W72" s="90"/>
      <c r="X72" s="90"/>
      <c r="Y72" s="90"/>
      <c r="Z72" s="90"/>
    </row>
    <row r="73" spans="1:26" customFormat="1" ht="24.95" customHeight="1" x14ac:dyDescent="0.15">
      <c r="A73" s="244"/>
      <c r="B73" s="412"/>
      <c r="C73" s="412"/>
      <c r="D73" s="412"/>
      <c r="E73" s="412"/>
      <c r="F73" s="412"/>
      <c r="G73" s="412"/>
      <c r="H73" s="412"/>
      <c r="I73" s="412"/>
      <c r="J73" s="245"/>
      <c r="K73" s="245"/>
      <c r="L73" s="245"/>
      <c r="M73" s="246"/>
      <c r="N73" s="246"/>
      <c r="O73" s="413"/>
      <c r="P73" s="413"/>
      <c r="Q73" s="243"/>
      <c r="R73" s="243"/>
      <c r="S73" s="243"/>
      <c r="T73" s="90"/>
      <c r="U73" s="90"/>
      <c r="V73" s="90"/>
      <c r="W73" s="90"/>
      <c r="X73" s="90"/>
      <c r="Y73" s="90"/>
      <c r="Z73" s="90"/>
    </row>
    <row r="74" spans="1:26" customFormat="1" ht="24.95" customHeight="1" x14ac:dyDescent="0.15">
      <c r="A74" s="244"/>
      <c r="B74" s="412"/>
      <c r="C74" s="412"/>
      <c r="D74" s="412"/>
      <c r="E74" s="412"/>
      <c r="F74" s="412"/>
      <c r="G74" s="412"/>
      <c r="H74" s="412"/>
      <c r="I74" s="412"/>
      <c r="J74" s="245"/>
      <c r="K74" s="245"/>
      <c r="L74" s="245"/>
      <c r="M74" s="246"/>
      <c r="N74" s="246"/>
      <c r="O74" s="413"/>
      <c r="P74" s="413"/>
      <c r="Q74" s="243"/>
      <c r="R74" s="243"/>
      <c r="S74" s="243"/>
      <c r="T74" s="90"/>
      <c r="U74" s="90"/>
      <c r="V74" s="90"/>
      <c r="W74" s="90"/>
      <c r="X74" s="90"/>
      <c r="Y74" s="90"/>
      <c r="Z74" s="90"/>
    </row>
    <row r="75" spans="1:26" customFormat="1" ht="24.95" customHeight="1" x14ac:dyDescent="0.15">
      <c r="A75" s="244"/>
      <c r="B75" s="412"/>
      <c r="C75" s="412"/>
      <c r="D75" s="412"/>
      <c r="E75" s="412"/>
      <c r="F75" s="412"/>
      <c r="G75" s="412"/>
      <c r="H75" s="412"/>
      <c r="I75" s="412"/>
      <c r="J75" s="245"/>
      <c r="K75" s="245"/>
      <c r="L75" s="245"/>
      <c r="M75" s="246"/>
      <c r="N75" s="246"/>
      <c r="O75" s="413"/>
      <c r="P75" s="413"/>
      <c r="Q75" s="243"/>
      <c r="R75" s="243"/>
      <c r="S75" s="243"/>
      <c r="T75" s="90"/>
      <c r="U75" s="90"/>
      <c r="V75" s="90"/>
      <c r="W75" s="90"/>
      <c r="X75" s="90"/>
      <c r="Y75" s="90"/>
      <c r="Z75" s="90"/>
    </row>
    <row r="76" spans="1:26" customFormat="1" ht="24.95" customHeight="1" x14ac:dyDescent="0.15">
      <c r="A76" s="244"/>
      <c r="B76" s="412"/>
      <c r="C76" s="412"/>
      <c r="D76" s="412"/>
      <c r="E76" s="412"/>
      <c r="F76" s="412"/>
      <c r="G76" s="412"/>
      <c r="H76" s="412"/>
      <c r="I76" s="412"/>
      <c r="J76" s="245"/>
      <c r="K76" s="245"/>
      <c r="L76" s="245"/>
      <c r="M76" s="246"/>
      <c r="N76" s="246"/>
      <c r="O76" s="413"/>
      <c r="P76" s="413"/>
      <c r="Q76" s="243"/>
      <c r="R76" s="243"/>
      <c r="S76" s="243"/>
      <c r="T76" s="90"/>
      <c r="U76" s="90"/>
      <c r="V76" s="90"/>
      <c r="W76" s="90"/>
      <c r="X76" s="90"/>
      <c r="Y76" s="90"/>
      <c r="Z76" s="90"/>
    </row>
    <row r="77" spans="1:26" customFormat="1" ht="24.95" customHeight="1" x14ac:dyDescent="0.15">
      <c r="A77" s="244"/>
      <c r="B77" s="412"/>
      <c r="C77" s="412"/>
      <c r="D77" s="412"/>
      <c r="E77" s="412"/>
      <c r="F77" s="412"/>
      <c r="G77" s="412"/>
      <c r="H77" s="412"/>
      <c r="I77" s="412"/>
      <c r="J77" s="245"/>
      <c r="K77" s="245"/>
      <c r="L77" s="245"/>
      <c r="M77" s="246"/>
      <c r="N77" s="246"/>
      <c r="O77" s="413"/>
      <c r="P77" s="413"/>
      <c r="Q77" s="243"/>
      <c r="R77" s="243"/>
      <c r="S77" s="243"/>
      <c r="T77" s="90"/>
      <c r="U77" s="90"/>
      <c r="V77" s="90"/>
      <c r="W77" s="90"/>
      <c r="X77" s="90"/>
      <c r="Y77" s="90"/>
      <c r="Z77" s="90"/>
    </row>
    <row r="78" spans="1:26" customFormat="1" ht="24.95" customHeight="1" x14ac:dyDescent="0.15">
      <c r="A78" s="244"/>
      <c r="B78" s="412"/>
      <c r="C78" s="412"/>
      <c r="D78" s="412"/>
      <c r="E78" s="412"/>
      <c r="F78" s="412"/>
      <c r="G78" s="412"/>
      <c r="H78" s="412"/>
      <c r="I78" s="412"/>
      <c r="J78" s="245"/>
      <c r="K78" s="245"/>
      <c r="L78" s="245"/>
      <c r="M78" s="246"/>
      <c r="N78" s="246"/>
      <c r="O78" s="413"/>
      <c r="P78" s="413"/>
      <c r="Q78" s="243"/>
      <c r="R78" s="243"/>
      <c r="S78" s="243"/>
      <c r="T78" s="90"/>
      <c r="U78" s="90"/>
      <c r="V78" s="90"/>
      <c r="W78" s="90"/>
      <c r="X78" s="90"/>
      <c r="Y78" s="90"/>
      <c r="Z78" s="90"/>
    </row>
    <row r="79" spans="1:26" customFormat="1" ht="24.95" customHeight="1" x14ac:dyDescent="0.15">
      <c r="A79" s="244"/>
      <c r="B79" s="412"/>
      <c r="C79" s="412"/>
      <c r="D79" s="412"/>
      <c r="E79" s="412"/>
      <c r="F79" s="412"/>
      <c r="G79" s="412"/>
      <c r="H79" s="412"/>
      <c r="I79" s="412"/>
      <c r="J79" s="245"/>
      <c r="K79" s="245"/>
      <c r="L79" s="245"/>
      <c r="M79" s="246"/>
      <c r="N79" s="246"/>
      <c r="O79" s="413"/>
      <c r="P79" s="413"/>
      <c r="Q79" s="243"/>
      <c r="R79" s="243"/>
      <c r="S79" s="243"/>
      <c r="T79" s="90"/>
      <c r="U79" s="90"/>
      <c r="V79" s="90"/>
      <c r="W79" s="90"/>
      <c r="X79" s="90"/>
      <c r="Y79" s="90"/>
      <c r="Z79" s="90"/>
    </row>
    <row r="80" spans="1:26" customFormat="1" ht="24.95" customHeight="1" x14ac:dyDescent="0.15">
      <c r="A80" s="244"/>
      <c r="B80" s="412"/>
      <c r="C80" s="412"/>
      <c r="D80" s="412"/>
      <c r="E80" s="412"/>
      <c r="F80" s="412"/>
      <c r="G80" s="412"/>
      <c r="H80" s="412"/>
      <c r="I80" s="412"/>
      <c r="J80" s="245"/>
      <c r="K80" s="245"/>
      <c r="L80" s="245"/>
      <c r="M80" s="246"/>
      <c r="N80" s="246"/>
      <c r="O80" s="413"/>
      <c r="P80" s="413"/>
      <c r="Q80" s="243"/>
      <c r="R80" s="243"/>
      <c r="S80" s="243"/>
      <c r="T80" s="90"/>
      <c r="U80" s="90"/>
      <c r="V80" s="90"/>
      <c r="W80" s="90"/>
      <c r="X80" s="90"/>
      <c r="Y80" s="90"/>
      <c r="Z80" s="90"/>
    </row>
    <row r="81" spans="1:26" customFormat="1" ht="24.95" customHeight="1" x14ac:dyDescent="0.15">
      <c r="A81" s="244"/>
      <c r="B81" s="412"/>
      <c r="C81" s="412"/>
      <c r="D81" s="412"/>
      <c r="E81" s="412"/>
      <c r="F81" s="412"/>
      <c r="G81" s="412"/>
      <c r="H81" s="412"/>
      <c r="I81" s="412"/>
      <c r="J81" s="245"/>
      <c r="K81" s="245"/>
      <c r="L81" s="245"/>
      <c r="M81" s="246"/>
      <c r="N81" s="246"/>
      <c r="O81" s="413"/>
      <c r="P81" s="413"/>
      <c r="Q81" s="243"/>
      <c r="R81" s="243"/>
      <c r="S81" s="243"/>
      <c r="T81" s="90"/>
      <c r="U81" s="90"/>
      <c r="V81" s="90"/>
      <c r="W81" s="90"/>
      <c r="X81" s="90"/>
      <c r="Y81" s="90"/>
      <c r="Z81" s="90"/>
    </row>
    <row r="82" spans="1:26" customFormat="1" ht="24.95" customHeight="1" x14ac:dyDescent="0.15">
      <c r="A82" s="244"/>
      <c r="B82" s="412"/>
      <c r="C82" s="412"/>
      <c r="D82" s="412"/>
      <c r="E82" s="412"/>
      <c r="F82" s="412"/>
      <c r="G82" s="412"/>
      <c r="H82" s="412"/>
      <c r="I82" s="412"/>
      <c r="J82" s="245"/>
      <c r="K82" s="245"/>
      <c r="L82" s="245"/>
      <c r="M82" s="246"/>
      <c r="N82" s="246"/>
      <c r="O82" s="413"/>
      <c r="P82" s="413"/>
      <c r="Q82" s="243"/>
      <c r="R82" s="243"/>
      <c r="S82" s="243"/>
      <c r="T82" s="90"/>
      <c r="U82" s="90"/>
      <c r="V82" s="90"/>
      <c r="W82" s="90"/>
      <c r="X82" s="90"/>
      <c r="Y82" s="90"/>
      <c r="Z82" s="90"/>
    </row>
    <row r="83" spans="1:26" customFormat="1" ht="24.95" customHeight="1" x14ac:dyDescent="0.15">
      <c r="A83" s="244"/>
      <c r="B83" s="412"/>
      <c r="C83" s="412"/>
      <c r="D83" s="412"/>
      <c r="E83" s="412"/>
      <c r="F83" s="412"/>
      <c r="G83" s="412"/>
      <c r="H83" s="412"/>
      <c r="I83" s="412"/>
      <c r="J83" s="245"/>
      <c r="K83" s="245"/>
      <c r="L83" s="245"/>
      <c r="M83" s="246"/>
      <c r="N83" s="246"/>
      <c r="O83" s="413"/>
      <c r="P83" s="413"/>
      <c r="Q83" s="243"/>
      <c r="R83" s="243"/>
      <c r="S83" s="243"/>
      <c r="T83" s="90"/>
      <c r="U83" s="90"/>
      <c r="V83" s="90"/>
      <c r="W83" s="90"/>
      <c r="X83" s="90"/>
      <c r="Y83" s="90"/>
      <c r="Z83" s="90"/>
    </row>
    <row r="84" spans="1:26" customFormat="1" ht="24.95" customHeight="1" x14ac:dyDescent="0.15">
      <c r="A84" s="244"/>
      <c r="B84" s="412"/>
      <c r="C84" s="412"/>
      <c r="D84" s="412"/>
      <c r="E84" s="412"/>
      <c r="F84" s="412"/>
      <c r="G84" s="412"/>
      <c r="H84" s="412"/>
      <c r="I84" s="412"/>
      <c r="J84" s="245"/>
      <c r="K84" s="245"/>
      <c r="L84" s="245"/>
      <c r="M84" s="246"/>
      <c r="N84" s="246"/>
      <c r="O84" s="413"/>
      <c r="P84" s="413"/>
      <c r="Q84" s="243"/>
      <c r="R84" s="243"/>
      <c r="S84" s="243"/>
      <c r="T84" s="90"/>
      <c r="U84" s="90"/>
      <c r="V84" s="90"/>
      <c r="W84" s="90"/>
      <c r="X84" s="90"/>
      <c r="Y84" s="90"/>
      <c r="Z84" s="90"/>
    </row>
    <row r="85" spans="1:26" customFormat="1" ht="24.95" customHeight="1" x14ac:dyDescent="0.15">
      <c r="A85" s="244"/>
      <c r="B85" s="412"/>
      <c r="C85" s="412"/>
      <c r="D85" s="412"/>
      <c r="E85" s="412"/>
      <c r="F85" s="412"/>
      <c r="G85" s="412"/>
      <c r="H85" s="412"/>
      <c r="I85" s="412"/>
      <c r="J85" s="245"/>
      <c r="K85" s="245"/>
      <c r="L85" s="245"/>
      <c r="M85" s="246"/>
      <c r="N85" s="246"/>
      <c r="O85" s="413"/>
      <c r="P85" s="413"/>
      <c r="Q85" s="243"/>
      <c r="R85" s="243"/>
      <c r="S85" s="243"/>
      <c r="T85" s="90"/>
      <c r="U85" s="90"/>
      <c r="V85" s="90"/>
      <c r="W85" s="90"/>
      <c r="X85" s="90"/>
      <c r="Y85" s="90"/>
      <c r="Z85" s="90"/>
    </row>
    <row r="86" spans="1:26" customFormat="1" ht="24.95" customHeight="1" x14ac:dyDescent="0.15">
      <c r="A86" s="244"/>
      <c r="B86" s="412"/>
      <c r="C86" s="412"/>
      <c r="D86" s="412"/>
      <c r="E86" s="412"/>
      <c r="F86" s="412"/>
      <c r="G86" s="412"/>
      <c r="H86" s="412"/>
      <c r="I86" s="412"/>
      <c r="J86" s="245"/>
      <c r="K86" s="245"/>
      <c r="L86" s="245"/>
      <c r="M86" s="246"/>
      <c r="N86" s="246"/>
      <c r="O86" s="413"/>
      <c r="P86" s="413"/>
      <c r="Q86" s="243"/>
      <c r="R86" s="243"/>
      <c r="S86" s="243"/>
      <c r="T86" s="90"/>
      <c r="U86" s="90"/>
      <c r="V86" s="90"/>
      <c r="W86" s="90"/>
      <c r="X86" s="90"/>
      <c r="Y86" s="90"/>
      <c r="Z86" s="90"/>
    </row>
    <row r="87" spans="1:26" customFormat="1" ht="24.95" customHeight="1" x14ac:dyDescent="0.15">
      <c r="A87" s="244"/>
      <c r="B87" s="412"/>
      <c r="C87" s="412"/>
      <c r="D87" s="412"/>
      <c r="E87" s="412"/>
      <c r="F87" s="412"/>
      <c r="G87" s="412"/>
      <c r="H87" s="412"/>
      <c r="I87" s="412"/>
      <c r="J87" s="245"/>
      <c r="K87" s="245"/>
      <c r="L87" s="245"/>
      <c r="M87" s="246"/>
      <c r="N87" s="246"/>
      <c r="O87" s="413"/>
      <c r="P87" s="413"/>
      <c r="Q87" s="243"/>
      <c r="R87" s="243"/>
      <c r="S87" s="243"/>
      <c r="T87" s="90"/>
      <c r="U87" s="90"/>
      <c r="V87" s="90"/>
      <c r="W87" s="90"/>
      <c r="X87" s="90"/>
      <c r="Y87" s="90"/>
      <c r="Z87" s="90"/>
    </row>
    <row r="88" spans="1:26" customFormat="1" ht="24.95" customHeight="1" x14ac:dyDescent="0.15">
      <c r="A88" s="244"/>
      <c r="B88" s="412"/>
      <c r="C88" s="412"/>
      <c r="D88" s="412"/>
      <c r="E88" s="412"/>
      <c r="F88" s="412"/>
      <c r="G88" s="412"/>
      <c r="H88" s="412"/>
      <c r="I88" s="412"/>
      <c r="J88" s="245"/>
      <c r="K88" s="245"/>
      <c r="L88" s="245"/>
      <c r="M88" s="246"/>
      <c r="N88" s="246"/>
      <c r="O88" s="413"/>
      <c r="P88" s="413"/>
      <c r="Q88" s="243"/>
      <c r="R88" s="243"/>
      <c r="S88" s="243"/>
      <c r="T88" s="90"/>
      <c r="U88" s="90"/>
      <c r="V88" s="90"/>
      <c r="W88" s="90"/>
      <c r="X88" s="90"/>
      <c r="Y88" s="90"/>
      <c r="Z88" s="90"/>
    </row>
    <row r="89" spans="1:26" customFormat="1" ht="24.95" customHeight="1" x14ac:dyDescent="0.15">
      <c r="A89" s="244"/>
      <c r="B89" s="412"/>
      <c r="C89" s="412"/>
      <c r="D89" s="412"/>
      <c r="E89" s="412"/>
      <c r="F89" s="412"/>
      <c r="G89" s="412"/>
      <c r="H89" s="412"/>
      <c r="I89" s="412"/>
      <c r="J89" s="245"/>
      <c r="K89" s="245"/>
      <c r="L89" s="245"/>
      <c r="M89" s="246"/>
      <c r="N89" s="246"/>
      <c r="O89" s="413"/>
      <c r="P89" s="413"/>
      <c r="Q89" s="243"/>
      <c r="R89" s="243"/>
      <c r="S89" s="243"/>
      <c r="T89" s="90"/>
      <c r="U89" s="90"/>
      <c r="V89" s="90"/>
      <c r="W89" s="90"/>
      <c r="X89" s="90"/>
      <c r="Y89" s="90"/>
      <c r="Z89" s="90"/>
    </row>
    <row r="90" spans="1:26" customFormat="1" ht="24.95" customHeight="1" x14ac:dyDescent="0.15">
      <c r="A90" s="244"/>
      <c r="B90" s="412"/>
      <c r="C90" s="412"/>
      <c r="D90" s="412"/>
      <c r="E90" s="412"/>
      <c r="F90" s="412"/>
      <c r="G90" s="412"/>
      <c r="H90" s="412"/>
      <c r="I90" s="412"/>
      <c r="J90" s="245"/>
      <c r="K90" s="245"/>
      <c r="L90" s="245"/>
      <c r="M90" s="246"/>
      <c r="N90" s="246"/>
      <c r="O90" s="413"/>
      <c r="P90" s="413"/>
      <c r="Q90" s="243"/>
      <c r="R90" s="243"/>
      <c r="S90" s="243"/>
      <c r="T90" s="90"/>
      <c r="U90" s="90"/>
      <c r="V90" s="90"/>
      <c r="W90" s="90"/>
      <c r="X90" s="90"/>
      <c r="Y90" s="90"/>
      <c r="Z90" s="90"/>
    </row>
    <row r="91" spans="1:26" customFormat="1" ht="24.95" customHeight="1" x14ac:dyDescent="0.15">
      <c r="A91" s="244"/>
      <c r="B91" s="412"/>
      <c r="C91" s="412"/>
      <c r="D91" s="412"/>
      <c r="E91" s="412"/>
      <c r="F91" s="412"/>
      <c r="G91" s="412"/>
      <c r="H91" s="412"/>
      <c r="I91" s="412"/>
      <c r="J91" s="245"/>
      <c r="K91" s="245"/>
      <c r="L91" s="245"/>
      <c r="M91" s="246"/>
      <c r="N91" s="246"/>
      <c r="O91" s="413"/>
      <c r="P91" s="413"/>
      <c r="Q91" s="243"/>
      <c r="R91" s="243"/>
      <c r="S91" s="243"/>
      <c r="T91" s="90"/>
      <c r="U91" s="90"/>
      <c r="V91" s="90"/>
      <c r="W91" s="90"/>
      <c r="X91" s="90"/>
      <c r="Y91" s="90"/>
      <c r="Z91" s="90"/>
    </row>
    <row r="92" spans="1:26" customFormat="1" ht="24.95" customHeight="1" x14ac:dyDescent="0.15">
      <c r="A92" s="244"/>
      <c r="B92" s="412"/>
      <c r="C92" s="412"/>
      <c r="D92" s="412"/>
      <c r="E92" s="412"/>
      <c r="F92" s="412"/>
      <c r="G92" s="412"/>
      <c r="H92" s="412"/>
      <c r="I92" s="412"/>
      <c r="J92" s="245"/>
      <c r="K92" s="245"/>
      <c r="L92" s="245"/>
      <c r="M92" s="246"/>
      <c r="N92" s="246"/>
      <c r="O92" s="413"/>
      <c r="P92" s="413"/>
      <c r="Q92" s="243"/>
      <c r="R92" s="243"/>
      <c r="S92" s="243"/>
      <c r="T92" s="90"/>
      <c r="U92" s="90"/>
      <c r="V92" s="90"/>
      <c r="W92" s="90"/>
      <c r="X92" s="90"/>
      <c r="Y92" s="90"/>
      <c r="Z92" s="90"/>
    </row>
    <row r="93" spans="1:26" customFormat="1" ht="24.95" customHeight="1" x14ac:dyDescent="0.15">
      <c r="A93" s="244"/>
      <c r="B93" s="412"/>
      <c r="C93" s="412"/>
      <c r="D93" s="412"/>
      <c r="E93" s="412"/>
      <c r="F93" s="412"/>
      <c r="G93" s="412"/>
      <c r="H93" s="412"/>
      <c r="I93" s="412"/>
      <c r="J93" s="245"/>
      <c r="K93" s="245"/>
      <c r="L93" s="245"/>
      <c r="M93" s="246"/>
      <c r="N93" s="246"/>
      <c r="O93" s="413"/>
      <c r="P93" s="413"/>
      <c r="Q93" s="243"/>
      <c r="R93" s="243"/>
      <c r="S93" s="243"/>
      <c r="T93" s="90"/>
      <c r="U93" s="90"/>
      <c r="V93" s="90"/>
      <c r="W93" s="90"/>
      <c r="X93" s="90"/>
      <c r="Y93" s="90"/>
      <c r="Z93" s="90"/>
    </row>
    <row r="94" spans="1:26" customFormat="1" ht="24.95" customHeight="1" x14ac:dyDescent="0.15">
      <c r="A94" s="244"/>
      <c r="B94" s="412"/>
      <c r="C94" s="412"/>
      <c r="D94" s="412"/>
      <c r="E94" s="412"/>
      <c r="F94" s="412"/>
      <c r="G94" s="412"/>
      <c r="H94" s="412"/>
      <c r="I94" s="412"/>
      <c r="J94" s="245"/>
      <c r="K94" s="245"/>
      <c r="L94" s="245"/>
      <c r="M94" s="246"/>
      <c r="N94" s="246"/>
      <c r="O94" s="413"/>
      <c r="P94" s="413"/>
      <c r="Q94" s="243"/>
      <c r="R94" s="243"/>
      <c r="S94" s="243"/>
      <c r="T94" s="90"/>
      <c r="U94" s="90"/>
      <c r="V94" s="90"/>
      <c r="W94" s="90"/>
      <c r="X94" s="90"/>
      <c r="Y94" s="90"/>
      <c r="Z94" s="90"/>
    </row>
    <row r="95" spans="1:26" customFormat="1" ht="24.95" customHeight="1" x14ac:dyDescent="0.15">
      <c r="A95" s="244"/>
      <c r="B95" s="412"/>
      <c r="C95" s="412"/>
      <c r="D95" s="412"/>
      <c r="E95" s="412"/>
      <c r="F95" s="412"/>
      <c r="G95" s="412"/>
      <c r="H95" s="412"/>
      <c r="I95" s="412"/>
      <c r="J95" s="245"/>
      <c r="K95" s="245"/>
      <c r="L95" s="245"/>
      <c r="M95" s="246"/>
      <c r="N95" s="246"/>
      <c r="O95" s="413"/>
      <c r="P95" s="413"/>
      <c r="Q95" s="243"/>
      <c r="R95" s="243"/>
      <c r="S95" s="243"/>
      <c r="T95" s="90"/>
      <c r="U95" s="90"/>
      <c r="V95" s="90"/>
      <c r="W95" s="90"/>
      <c r="X95" s="90"/>
      <c r="Y95" s="90"/>
      <c r="Z95" s="90"/>
    </row>
    <row r="96" spans="1:26" customFormat="1" ht="24.95" customHeight="1" x14ac:dyDescent="0.15">
      <c r="A96" s="244"/>
      <c r="B96" s="412"/>
      <c r="C96" s="412"/>
      <c r="D96" s="412"/>
      <c r="E96" s="412"/>
      <c r="F96" s="412"/>
      <c r="G96" s="412"/>
      <c r="H96" s="412"/>
      <c r="I96" s="412"/>
      <c r="J96" s="245"/>
      <c r="K96" s="245"/>
      <c r="L96" s="245"/>
      <c r="M96" s="246"/>
      <c r="N96" s="246"/>
      <c r="O96" s="413"/>
      <c r="P96" s="413"/>
      <c r="Q96" s="243"/>
      <c r="R96" s="243"/>
      <c r="S96" s="243"/>
      <c r="T96" s="90"/>
      <c r="U96" s="90"/>
      <c r="V96" s="90"/>
      <c r="W96" s="90"/>
      <c r="X96" s="90"/>
      <c r="Y96" s="90"/>
      <c r="Z96" s="90"/>
    </row>
    <row r="97" spans="1:26" customFormat="1" ht="24.95" customHeight="1" x14ac:dyDescent="0.15">
      <c r="A97" s="244"/>
      <c r="B97" s="412"/>
      <c r="C97" s="412"/>
      <c r="D97" s="412"/>
      <c r="E97" s="412"/>
      <c r="F97" s="412"/>
      <c r="G97" s="412"/>
      <c r="H97" s="412"/>
      <c r="I97" s="412"/>
      <c r="J97" s="245"/>
      <c r="K97" s="245"/>
      <c r="L97" s="245"/>
      <c r="M97" s="246"/>
      <c r="N97" s="246"/>
      <c r="O97" s="413"/>
      <c r="P97" s="413"/>
      <c r="Q97" s="243"/>
      <c r="R97" s="243"/>
      <c r="S97" s="243"/>
      <c r="T97" s="90"/>
      <c r="U97" s="90"/>
      <c r="V97" s="90"/>
      <c r="W97" s="90"/>
      <c r="X97" s="90"/>
      <c r="Y97" s="90"/>
      <c r="Z97" s="90"/>
    </row>
    <row r="98" spans="1:26" customFormat="1" ht="24.95" customHeight="1" x14ac:dyDescent="0.15">
      <c r="A98" s="244"/>
      <c r="B98" s="412"/>
      <c r="C98" s="412"/>
      <c r="D98" s="412"/>
      <c r="E98" s="412"/>
      <c r="F98" s="412"/>
      <c r="G98" s="412"/>
      <c r="H98" s="412"/>
      <c r="I98" s="412"/>
      <c r="J98" s="245"/>
      <c r="K98" s="245"/>
      <c r="L98" s="245"/>
      <c r="M98" s="246"/>
      <c r="N98" s="246"/>
      <c r="O98" s="413"/>
      <c r="P98" s="413"/>
      <c r="Q98" s="243"/>
      <c r="R98" s="243"/>
      <c r="S98" s="243"/>
      <c r="T98" s="90"/>
      <c r="U98" s="90"/>
      <c r="V98" s="90"/>
      <c r="W98" s="90"/>
      <c r="X98" s="90"/>
      <c r="Y98" s="90"/>
      <c r="Z98" s="90"/>
    </row>
    <row r="99" spans="1:26" customFormat="1" ht="24.95" customHeight="1" x14ac:dyDescent="0.15">
      <c r="A99" s="244"/>
      <c r="B99" s="412"/>
      <c r="C99" s="412"/>
      <c r="D99" s="412"/>
      <c r="E99" s="412"/>
      <c r="F99" s="412"/>
      <c r="G99" s="412"/>
      <c r="H99" s="412"/>
      <c r="I99" s="412"/>
      <c r="J99" s="245"/>
      <c r="K99" s="245"/>
      <c r="L99" s="245"/>
      <c r="M99" s="246"/>
      <c r="N99" s="246"/>
      <c r="O99" s="413"/>
      <c r="P99" s="413"/>
      <c r="Q99" s="243"/>
      <c r="R99" s="243"/>
      <c r="S99" s="243"/>
      <c r="T99" s="90"/>
      <c r="U99" s="90"/>
      <c r="V99" s="90"/>
      <c r="W99" s="90"/>
      <c r="X99" s="90"/>
      <c r="Y99" s="90"/>
      <c r="Z99" s="90"/>
    </row>
    <row r="100" spans="1:26" customFormat="1" ht="24.95" customHeight="1" x14ac:dyDescent="0.15">
      <c r="A100" s="244"/>
      <c r="B100" s="412"/>
      <c r="C100" s="412"/>
      <c r="D100" s="412"/>
      <c r="E100" s="412"/>
      <c r="F100" s="412"/>
      <c r="G100" s="412"/>
      <c r="H100" s="412"/>
      <c r="I100" s="412"/>
      <c r="J100" s="245"/>
      <c r="K100" s="245"/>
      <c r="L100" s="245"/>
      <c r="M100" s="246"/>
      <c r="N100" s="246"/>
      <c r="O100" s="413"/>
      <c r="P100" s="413"/>
      <c r="Q100" s="243"/>
      <c r="R100" s="243"/>
      <c r="S100" s="243"/>
      <c r="T100" s="90"/>
      <c r="U100" s="90"/>
      <c r="V100" s="90"/>
      <c r="W100" s="90"/>
      <c r="X100" s="90"/>
      <c r="Y100" s="90"/>
      <c r="Z100" s="90"/>
    </row>
    <row r="101" spans="1:26" customFormat="1" ht="24.95" customHeight="1" x14ac:dyDescent="0.15">
      <c r="A101" s="244"/>
      <c r="B101" s="412"/>
      <c r="C101" s="412"/>
      <c r="D101" s="412"/>
      <c r="E101" s="412"/>
      <c r="F101" s="412"/>
      <c r="G101" s="412"/>
      <c r="H101" s="412"/>
      <c r="I101" s="412"/>
      <c r="J101" s="245"/>
      <c r="K101" s="245"/>
      <c r="L101" s="245"/>
      <c r="M101" s="246"/>
      <c r="N101" s="246"/>
      <c r="O101" s="413"/>
      <c r="P101" s="413"/>
      <c r="Q101" s="243"/>
      <c r="R101" s="243"/>
      <c r="S101" s="243"/>
      <c r="T101" s="90"/>
      <c r="U101" s="90"/>
      <c r="V101" s="90"/>
      <c r="W101" s="90"/>
      <c r="X101" s="90"/>
      <c r="Y101" s="90"/>
      <c r="Z101" s="90"/>
    </row>
    <row r="102" spans="1:26" customFormat="1" ht="24.95" customHeight="1" x14ac:dyDescent="0.15">
      <c r="A102" s="244"/>
      <c r="B102" s="412"/>
      <c r="C102" s="412"/>
      <c r="D102" s="412"/>
      <c r="E102" s="412"/>
      <c r="F102" s="412"/>
      <c r="G102" s="412"/>
      <c r="H102" s="412"/>
      <c r="I102" s="412"/>
      <c r="J102" s="245"/>
      <c r="K102" s="245"/>
      <c r="L102" s="245"/>
      <c r="M102" s="246"/>
      <c r="N102" s="246"/>
      <c r="O102" s="413"/>
      <c r="P102" s="413"/>
      <c r="Q102" s="243"/>
      <c r="R102" s="243"/>
      <c r="S102" s="243"/>
      <c r="T102" s="90"/>
      <c r="U102" s="90"/>
      <c r="V102" s="90"/>
      <c r="W102" s="90"/>
      <c r="X102" s="90"/>
      <c r="Y102" s="90"/>
      <c r="Z102" s="90"/>
    </row>
    <row r="103" spans="1:26" customFormat="1" ht="24.95" customHeight="1" x14ac:dyDescent="0.15">
      <c r="A103" s="244"/>
      <c r="B103" s="412"/>
      <c r="C103" s="412"/>
      <c r="D103" s="412"/>
      <c r="E103" s="412"/>
      <c r="F103" s="412"/>
      <c r="G103" s="412"/>
      <c r="H103" s="412"/>
      <c r="I103" s="412"/>
      <c r="J103" s="245"/>
      <c r="K103" s="245"/>
      <c r="L103" s="245"/>
      <c r="M103" s="246"/>
      <c r="N103" s="246"/>
      <c r="O103" s="413"/>
      <c r="P103" s="413"/>
      <c r="Q103" s="243"/>
      <c r="R103" s="243"/>
      <c r="S103" s="243"/>
      <c r="T103" s="90"/>
      <c r="U103" s="90"/>
      <c r="V103" s="90"/>
      <c r="W103" s="90"/>
      <c r="X103" s="90"/>
      <c r="Y103" s="90"/>
      <c r="Z103" s="90"/>
    </row>
    <row r="104" spans="1:26" customFormat="1" ht="24.95" customHeight="1" x14ac:dyDescent="0.15">
      <c r="A104" s="244"/>
      <c r="B104" s="412"/>
      <c r="C104" s="412"/>
      <c r="D104" s="412"/>
      <c r="E104" s="412"/>
      <c r="F104" s="412"/>
      <c r="G104" s="412"/>
      <c r="H104" s="412"/>
      <c r="I104" s="412"/>
      <c r="J104" s="245"/>
      <c r="K104" s="245"/>
      <c r="L104" s="245"/>
      <c r="M104" s="246"/>
      <c r="N104" s="246"/>
      <c r="O104" s="413"/>
      <c r="P104" s="413"/>
      <c r="Q104" s="243"/>
      <c r="R104" s="243"/>
      <c r="S104" s="243"/>
      <c r="T104" s="90"/>
      <c r="U104" s="90"/>
      <c r="V104" s="90"/>
      <c r="W104" s="90"/>
      <c r="X104" s="90"/>
      <c r="Y104" s="90"/>
      <c r="Z104" s="90"/>
    </row>
    <row r="105" spans="1:26" customFormat="1" ht="24.95" customHeight="1" x14ac:dyDescent="0.15">
      <c r="A105" s="244"/>
      <c r="B105" s="412"/>
      <c r="C105" s="412"/>
      <c r="D105" s="412"/>
      <c r="E105" s="412"/>
      <c r="F105" s="412"/>
      <c r="G105" s="412"/>
      <c r="H105" s="412"/>
      <c r="I105" s="412"/>
      <c r="J105" s="245"/>
      <c r="K105" s="245"/>
      <c r="L105" s="245"/>
      <c r="M105" s="246"/>
      <c r="N105" s="246"/>
      <c r="O105" s="413"/>
      <c r="P105" s="413"/>
      <c r="Q105" s="243"/>
      <c r="R105" s="243"/>
      <c r="S105" s="243"/>
      <c r="T105" s="90"/>
      <c r="U105" s="90"/>
      <c r="V105" s="90"/>
      <c r="W105" s="90"/>
      <c r="X105" s="90"/>
      <c r="Y105" s="90"/>
      <c r="Z105" s="90"/>
    </row>
    <row r="106" spans="1:26" customFormat="1" ht="24.95" customHeight="1" x14ac:dyDescent="0.15">
      <c r="A106" s="244"/>
      <c r="B106" s="412"/>
      <c r="C106" s="412"/>
      <c r="D106" s="412"/>
      <c r="E106" s="412"/>
      <c r="F106" s="412"/>
      <c r="G106" s="412"/>
      <c r="H106" s="412"/>
      <c r="I106" s="412"/>
      <c r="J106" s="245"/>
      <c r="K106" s="245"/>
      <c r="L106" s="245"/>
      <c r="M106" s="246"/>
      <c r="N106" s="246"/>
      <c r="O106" s="413"/>
      <c r="P106" s="413"/>
      <c r="Q106" s="243"/>
      <c r="R106" s="243"/>
      <c r="S106" s="243"/>
      <c r="T106" s="90"/>
      <c r="U106" s="90"/>
      <c r="V106" s="90"/>
      <c r="W106" s="90"/>
      <c r="X106" s="90"/>
      <c r="Y106" s="90"/>
      <c r="Z106" s="90"/>
    </row>
    <row r="107" spans="1:26" customFormat="1" ht="24.95" customHeight="1" x14ac:dyDescent="0.15">
      <c r="A107" s="244"/>
      <c r="B107" s="412"/>
      <c r="C107" s="412"/>
      <c r="D107" s="412"/>
      <c r="E107" s="412"/>
      <c r="F107" s="412"/>
      <c r="G107" s="412"/>
      <c r="H107" s="412"/>
      <c r="I107" s="412"/>
      <c r="J107" s="245"/>
      <c r="K107" s="245"/>
      <c r="L107" s="245"/>
      <c r="M107" s="246"/>
      <c r="N107" s="246"/>
      <c r="O107" s="413"/>
      <c r="P107" s="413"/>
      <c r="Q107" s="243"/>
      <c r="R107" s="243"/>
      <c r="S107" s="243"/>
      <c r="T107" s="90"/>
      <c r="U107" s="90"/>
      <c r="V107" s="90"/>
      <c r="W107" s="90"/>
      <c r="X107" s="90"/>
      <c r="Y107" s="90"/>
      <c r="Z107" s="90"/>
    </row>
    <row r="108" spans="1:26" customFormat="1" ht="24.95" customHeight="1" x14ac:dyDescent="0.15">
      <c r="A108" s="244"/>
      <c r="B108" s="412"/>
      <c r="C108" s="412"/>
      <c r="D108" s="412"/>
      <c r="E108" s="412"/>
      <c r="F108" s="412"/>
      <c r="G108" s="412"/>
      <c r="H108" s="412"/>
      <c r="I108" s="412"/>
      <c r="J108" s="245"/>
      <c r="K108" s="245"/>
      <c r="L108" s="245"/>
      <c r="M108" s="246"/>
      <c r="N108" s="246"/>
      <c r="O108" s="413"/>
      <c r="P108" s="413"/>
      <c r="Q108" s="243"/>
      <c r="R108" s="243"/>
      <c r="S108" s="243"/>
      <c r="T108" s="90"/>
      <c r="U108" s="90"/>
      <c r="V108" s="90"/>
      <c r="W108" s="90"/>
      <c r="X108" s="90"/>
      <c r="Y108" s="90"/>
      <c r="Z108" s="90"/>
    </row>
    <row r="109" spans="1:26" customFormat="1" ht="24.95" customHeight="1" x14ac:dyDescent="0.15">
      <c r="A109" s="244"/>
      <c r="B109" s="412"/>
      <c r="C109" s="412"/>
      <c r="D109" s="412"/>
      <c r="E109" s="412"/>
      <c r="F109" s="412"/>
      <c r="G109" s="412"/>
      <c r="H109" s="412"/>
      <c r="I109" s="412"/>
      <c r="J109" s="245"/>
      <c r="K109" s="245"/>
      <c r="L109" s="245"/>
      <c r="M109" s="246"/>
      <c r="N109" s="246"/>
      <c r="O109" s="413"/>
      <c r="P109" s="413"/>
      <c r="Q109" s="243"/>
      <c r="R109" s="243"/>
      <c r="S109" s="243"/>
      <c r="T109" s="90"/>
      <c r="U109" s="90"/>
      <c r="V109" s="90"/>
      <c r="W109" s="90"/>
      <c r="X109" s="90"/>
      <c r="Y109" s="90"/>
      <c r="Z109" s="90"/>
    </row>
    <row r="110" spans="1:26" customFormat="1" ht="24.95" customHeight="1" x14ac:dyDescent="0.15">
      <c r="A110" s="244"/>
      <c r="B110" s="412"/>
      <c r="C110" s="412"/>
      <c r="D110" s="412"/>
      <c r="E110" s="412"/>
      <c r="F110" s="412"/>
      <c r="G110" s="412"/>
      <c r="H110" s="412"/>
      <c r="I110" s="412"/>
      <c r="J110" s="245"/>
      <c r="K110" s="245"/>
      <c r="L110" s="245"/>
      <c r="M110" s="246"/>
      <c r="N110" s="246"/>
      <c r="O110" s="413"/>
      <c r="P110" s="413"/>
      <c r="Q110" s="243"/>
      <c r="R110" s="243"/>
      <c r="S110" s="243"/>
      <c r="T110" s="90"/>
      <c r="U110" s="90"/>
      <c r="V110" s="90"/>
      <c r="W110" s="90"/>
      <c r="X110" s="90"/>
      <c r="Y110" s="90"/>
      <c r="Z110" s="90"/>
    </row>
    <row r="111" spans="1:26" customFormat="1" ht="24.95" customHeight="1" x14ac:dyDescent="0.15">
      <c r="A111" s="244"/>
      <c r="B111" s="412"/>
      <c r="C111" s="412"/>
      <c r="D111" s="412"/>
      <c r="E111" s="412"/>
      <c r="F111" s="412"/>
      <c r="G111" s="412"/>
      <c r="H111" s="412"/>
      <c r="I111" s="412"/>
      <c r="J111" s="245"/>
      <c r="K111" s="245"/>
      <c r="L111" s="245"/>
      <c r="M111" s="246"/>
      <c r="N111" s="246"/>
      <c r="O111" s="413"/>
      <c r="P111" s="413"/>
      <c r="Q111" s="243"/>
      <c r="R111" s="243"/>
      <c r="S111" s="243"/>
      <c r="T111" s="90"/>
      <c r="U111" s="90"/>
      <c r="V111" s="90"/>
      <c r="W111" s="90"/>
      <c r="X111" s="90"/>
      <c r="Y111" s="90"/>
      <c r="Z111" s="90"/>
    </row>
    <row r="112" spans="1:26" customFormat="1" ht="24.95" customHeight="1" x14ac:dyDescent="0.15">
      <c r="A112" s="244"/>
      <c r="B112" s="412"/>
      <c r="C112" s="412"/>
      <c r="D112" s="412"/>
      <c r="E112" s="412"/>
      <c r="F112" s="412"/>
      <c r="G112" s="412"/>
      <c r="H112" s="412"/>
      <c r="I112" s="412"/>
      <c r="J112" s="245"/>
      <c r="K112" s="245"/>
      <c r="L112" s="245"/>
      <c r="M112" s="246"/>
      <c r="N112" s="246"/>
      <c r="O112" s="413"/>
      <c r="P112" s="413"/>
      <c r="Q112" s="243"/>
      <c r="R112" s="243"/>
      <c r="S112" s="243"/>
      <c r="T112" s="90"/>
      <c r="U112" s="90"/>
      <c r="V112" s="90"/>
      <c r="W112" s="90"/>
      <c r="X112" s="90"/>
      <c r="Y112" s="90"/>
      <c r="Z112" s="90"/>
    </row>
    <row r="113" spans="1:26" customFormat="1" ht="24.95" customHeight="1" x14ac:dyDescent="0.15">
      <c r="A113" s="244"/>
      <c r="B113" s="412"/>
      <c r="C113" s="412"/>
      <c r="D113" s="412"/>
      <c r="E113" s="412"/>
      <c r="F113" s="412"/>
      <c r="G113" s="412"/>
      <c r="H113" s="412"/>
      <c r="I113" s="412"/>
      <c r="J113" s="245"/>
      <c r="K113" s="245"/>
      <c r="L113" s="245"/>
      <c r="M113" s="246"/>
      <c r="N113" s="246"/>
      <c r="O113" s="413"/>
      <c r="P113" s="413"/>
      <c r="Q113" s="243"/>
      <c r="R113" s="243"/>
      <c r="S113" s="243"/>
      <c r="T113" s="90"/>
      <c r="U113" s="90"/>
      <c r="V113" s="90"/>
      <c r="W113" s="90"/>
      <c r="X113" s="90"/>
      <c r="Y113" s="90"/>
      <c r="Z113" s="90"/>
    </row>
  </sheetData>
  <sheetProtection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241">
    <mergeCell ref="K12:K13"/>
    <mergeCell ref="L12:L13"/>
    <mergeCell ref="Q12:S12"/>
    <mergeCell ref="B8:I13"/>
    <mergeCell ref="J8:J13"/>
    <mergeCell ref="K8:L11"/>
    <mergeCell ref="M8:M13"/>
    <mergeCell ref="N8:N13"/>
    <mergeCell ref="O8:P13"/>
    <mergeCell ref="Q14:S14"/>
    <mergeCell ref="Q1:S7"/>
    <mergeCell ref="B17:I17"/>
    <mergeCell ref="O17:P17"/>
    <mergeCell ref="B15:I15"/>
    <mergeCell ref="O15:P15"/>
    <mergeCell ref="B14:I14"/>
    <mergeCell ref="O14:P14"/>
    <mergeCell ref="B7:N7"/>
    <mergeCell ref="B16:I16"/>
    <mergeCell ref="O16:P16"/>
    <mergeCell ref="A3:E3"/>
    <mergeCell ref="F3:M3"/>
    <mergeCell ref="B5:M5"/>
    <mergeCell ref="A8:A13"/>
    <mergeCell ref="F6:G6"/>
    <mergeCell ref="H6:M6"/>
    <mergeCell ref="Q13:S13"/>
    <mergeCell ref="Q10:S10"/>
    <mergeCell ref="Q9:S9"/>
    <mergeCell ref="Q15:S15"/>
    <mergeCell ref="Q16:S16"/>
    <mergeCell ref="Q17:S17"/>
    <mergeCell ref="O1:P1"/>
    <mergeCell ref="B18:I18"/>
    <mergeCell ref="O18:P18"/>
    <mergeCell ref="B19:I19"/>
    <mergeCell ref="O19:P19"/>
    <mergeCell ref="B28:I28"/>
    <mergeCell ref="O28:P28"/>
    <mergeCell ref="B24:I24"/>
    <mergeCell ref="O24:P24"/>
    <mergeCell ref="B25:I25"/>
    <mergeCell ref="O25:P25"/>
    <mergeCell ref="B22:I22"/>
    <mergeCell ref="O22:P22"/>
    <mergeCell ref="B23:I23"/>
    <mergeCell ref="O23:P23"/>
    <mergeCell ref="B20:I20"/>
    <mergeCell ref="O20:P20"/>
    <mergeCell ref="B21:I21"/>
    <mergeCell ref="O21:P21"/>
    <mergeCell ref="B29:I29"/>
    <mergeCell ref="O29:P29"/>
    <mergeCell ref="B26:I26"/>
    <mergeCell ref="O26:P26"/>
    <mergeCell ref="B27:I27"/>
    <mergeCell ref="O27:P27"/>
    <mergeCell ref="B30:I30"/>
    <mergeCell ref="O30:P30"/>
    <mergeCell ref="B31:I31"/>
    <mergeCell ref="O31:P31"/>
    <mergeCell ref="B32:I32"/>
    <mergeCell ref="O32:P32"/>
    <mergeCell ref="B40:I40"/>
    <mergeCell ref="O40:P40"/>
    <mergeCell ref="B36:I36"/>
    <mergeCell ref="O36:P36"/>
    <mergeCell ref="B37:I37"/>
    <mergeCell ref="O37:P37"/>
    <mergeCell ref="B33:I33"/>
    <mergeCell ref="O33:P33"/>
    <mergeCell ref="B42:I42"/>
    <mergeCell ref="O42:P42"/>
    <mergeCell ref="B43:I43"/>
    <mergeCell ref="O43:P43"/>
    <mergeCell ref="B34:I34"/>
    <mergeCell ref="O34:P34"/>
    <mergeCell ref="B35:I35"/>
    <mergeCell ref="O35:P35"/>
    <mergeCell ref="B41:I41"/>
    <mergeCell ref="O41:P41"/>
    <mergeCell ref="B38:I38"/>
    <mergeCell ref="O38:P38"/>
    <mergeCell ref="B39:I39"/>
    <mergeCell ref="O39:P39"/>
    <mergeCell ref="B44:I44"/>
    <mergeCell ref="O44:P44"/>
    <mergeCell ref="B52:I52"/>
    <mergeCell ref="O52:P52"/>
    <mergeCell ref="B48:I48"/>
    <mergeCell ref="O48:P48"/>
    <mergeCell ref="B49:I49"/>
    <mergeCell ref="O49:P49"/>
    <mergeCell ref="B45:I45"/>
    <mergeCell ref="O45:P45"/>
    <mergeCell ref="B54:I54"/>
    <mergeCell ref="O54:P54"/>
    <mergeCell ref="B55:I55"/>
    <mergeCell ref="O55:P55"/>
    <mergeCell ref="B46:I46"/>
    <mergeCell ref="O46:P46"/>
    <mergeCell ref="B47:I47"/>
    <mergeCell ref="O47:P47"/>
    <mergeCell ref="B53:I53"/>
    <mergeCell ref="O53:P53"/>
    <mergeCell ref="B50:I50"/>
    <mergeCell ref="O50:P50"/>
    <mergeCell ref="B51:I51"/>
    <mergeCell ref="O51:P51"/>
    <mergeCell ref="B56:I56"/>
    <mergeCell ref="O56:P56"/>
    <mergeCell ref="B64:I64"/>
    <mergeCell ref="O64:P64"/>
    <mergeCell ref="B60:I60"/>
    <mergeCell ref="O60:P60"/>
    <mergeCell ref="B61:I61"/>
    <mergeCell ref="O61:P61"/>
    <mergeCell ref="B57:I57"/>
    <mergeCell ref="O57:P57"/>
    <mergeCell ref="B66:I66"/>
    <mergeCell ref="O66:P66"/>
    <mergeCell ref="B67:I67"/>
    <mergeCell ref="O67:P67"/>
    <mergeCell ref="B58:I58"/>
    <mergeCell ref="O58:P58"/>
    <mergeCell ref="B59:I59"/>
    <mergeCell ref="O59:P59"/>
    <mergeCell ref="B65:I65"/>
    <mergeCell ref="O65:P65"/>
    <mergeCell ref="B62:I62"/>
    <mergeCell ref="O62:P62"/>
    <mergeCell ref="B63:I63"/>
    <mergeCell ref="O63:P63"/>
    <mergeCell ref="B68:I68"/>
    <mergeCell ref="O68:P68"/>
    <mergeCell ref="B76:I76"/>
    <mergeCell ref="O76:P76"/>
    <mergeCell ref="B72:I72"/>
    <mergeCell ref="O72:P72"/>
    <mergeCell ref="B73:I73"/>
    <mergeCell ref="O73:P73"/>
    <mergeCell ref="B69:I69"/>
    <mergeCell ref="O69:P69"/>
    <mergeCell ref="B70:I70"/>
    <mergeCell ref="O70:P70"/>
    <mergeCell ref="B71:I71"/>
    <mergeCell ref="O71:P71"/>
    <mergeCell ref="B77:I77"/>
    <mergeCell ref="O77:P77"/>
    <mergeCell ref="B74:I74"/>
    <mergeCell ref="O74:P74"/>
    <mergeCell ref="B75:I75"/>
    <mergeCell ref="O75:P75"/>
    <mergeCell ref="O85:P85"/>
    <mergeCell ref="B81:I81"/>
    <mergeCell ref="O81:P81"/>
    <mergeCell ref="B82:I82"/>
    <mergeCell ref="O82:P82"/>
    <mergeCell ref="B83:I83"/>
    <mergeCell ref="O83:P83"/>
    <mergeCell ref="B78:I78"/>
    <mergeCell ref="O78:P78"/>
    <mergeCell ref="B79:I79"/>
    <mergeCell ref="O79:P79"/>
    <mergeCell ref="B100:I100"/>
    <mergeCell ref="O100:P100"/>
    <mergeCell ref="B92:I92"/>
    <mergeCell ref="O92:P92"/>
    <mergeCell ref="B98:I98"/>
    <mergeCell ref="O98:P98"/>
    <mergeCell ref="B99:I99"/>
    <mergeCell ref="O99:P99"/>
    <mergeCell ref="B89:I89"/>
    <mergeCell ref="O89:P89"/>
    <mergeCell ref="B93:I93"/>
    <mergeCell ref="O93:P93"/>
    <mergeCell ref="B94:I94"/>
    <mergeCell ref="O94:P94"/>
    <mergeCell ref="B96:I96"/>
    <mergeCell ref="O96:P96"/>
    <mergeCell ref="B97:I97"/>
    <mergeCell ref="O97:P97"/>
    <mergeCell ref="B105:I105"/>
    <mergeCell ref="O105:P105"/>
    <mergeCell ref="B101:I101"/>
    <mergeCell ref="O101:P101"/>
    <mergeCell ref="B103:I103"/>
    <mergeCell ref="O103:P103"/>
    <mergeCell ref="B104:I104"/>
    <mergeCell ref="O104:P104"/>
    <mergeCell ref="B102:I102"/>
    <mergeCell ref="O102:P102"/>
    <mergeCell ref="B106:I106"/>
    <mergeCell ref="O106:P106"/>
    <mergeCell ref="B107:I107"/>
    <mergeCell ref="O107:P107"/>
    <mergeCell ref="B113:I113"/>
    <mergeCell ref="O113:P113"/>
    <mergeCell ref="B110:I110"/>
    <mergeCell ref="O110:P110"/>
    <mergeCell ref="B111:I111"/>
    <mergeCell ref="O111:P111"/>
    <mergeCell ref="B112:I112"/>
    <mergeCell ref="O112:P112"/>
    <mergeCell ref="B108:I108"/>
    <mergeCell ref="O108:P108"/>
    <mergeCell ref="B109:I109"/>
    <mergeCell ref="O109:P109"/>
    <mergeCell ref="Q27:S27"/>
    <mergeCell ref="Q28:S28"/>
    <mergeCell ref="Q29:S29"/>
    <mergeCell ref="Q30:S30"/>
    <mergeCell ref="Q31:S31"/>
    <mergeCell ref="Q32:S32"/>
    <mergeCell ref="Q33:S33"/>
    <mergeCell ref="B95:I95"/>
    <mergeCell ref="O95:P95"/>
    <mergeCell ref="B90:I90"/>
    <mergeCell ref="O90:P90"/>
    <mergeCell ref="B91:I91"/>
    <mergeCell ref="O91:P91"/>
    <mergeCell ref="B86:I86"/>
    <mergeCell ref="O86:P86"/>
    <mergeCell ref="B87:I87"/>
    <mergeCell ref="O87:P87"/>
    <mergeCell ref="B80:I80"/>
    <mergeCell ref="O80:P80"/>
    <mergeCell ref="B88:I88"/>
    <mergeCell ref="O88:P88"/>
    <mergeCell ref="B84:I84"/>
    <mergeCell ref="O84:P84"/>
    <mergeCell ref="B85:I85"/>
    <mergeCell ref="Q18:S18"/>
    <mergeCell ref="Q19:S19"/>
    <mergeCell ref="Q20:S20"/>
    <mergeCell ref="Q21:S21"/>
    <mergeCell ref="Q22:S22"/>
    <mergeCell ref="Q23:S23"/>
    <mergeCell ref="Q24:S24"/>
    <mergeCell ref="Q25:S25"/>
    <mergeCell ref="Q26:S26"/>
  </mergeCells>
  <phoneticPr fontId="5"/>
  <conditionalFormatting sqref="O14:O113">
    <cfRule type="expression" dxfId="0" priority="6">
      <formula>#REF!=""</formula>
    </cfRule>
  </conditionalFormatting>
  <dataValidations xWindow="1015" yWindow="629" count="1">
    <dataValidation imeMode="halfAlpha" allowBlank="1" showInputMessage="1" showErrorMessage="1" sqref="B14:B113" xr:uid="{64693CF5-7C22-4473-86B1-0A80DDE43DB4}"/>
  </dataValidations>
  <printOptions horizontalCentered="1"/>
  <pageMargins left="0.51181102362204722" right="0.51181102362204722" top="0.55118110236220474" bottom="0.55118110236220474" header="0.31496062992125984" footer="0.31496062992125984"/>
  <pageSetup paperSize="9" scale="77"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E73C9-8CE0-4C82-BDF6-625CA67373AF}">
  <sheetPr>
    <pageSetUpPr fitToPage="1"/>
  </sheetPr>
  <dimension ref="A1:P50"/>
  <sheetViews>
    <sheetView view="pageBreakPreview" zoomScaleNormal="100" zoomScaleSheetLayoutView="100" workbookViewId="0">
      <selection activeCell="R10" sqref="R10"/>
    </sheetView>
  </sheetViews>
  <sheetFormatPr defaultRowHeight="13.5" x14ac:dyDescent="0.15"/>
  <cols>
    <col min="1" max="1" width="13" bestFit="1" customWidth="1"/>
    <col min="2" max="2" width="18" customWidth="1"/>
    <col min="3" max="3" width="13.625" customWidth="1"/>
  </cols>
  <sheetData>
    <row r="1" spans="1:16" ht="25.5" customHeight="1" x14ac:dyDescent="0.15">
      <c r="A1" t="s">
        <v>1967</v>
      </c>
    </row>
    <row r="2" spans="1:16" ht="15" customHeight="1" thickBot="1" x14ac:dyDescent="0.2"/>
    <row r="3" spans="1:16" s="88" customFormat="1" ht="18" customHeight="1" x14ac:dyDescent="0.15">
      <c r="A3" s="483" t="s">
        <v>1968</v>
      </c>
      <c r="B3" s="486" t="s">
        <v>21</v>
      </c>
      <c r="C3" s="486" t="s">
        <v>1969</v>
      </c>
      <c r="D3" s="227" t="s">
        <v>1970</v>
      </c>
      <c r="E3" s="228" t="s">
        <v>1971</v>
      </c>
      <c r="F3" s="228" t="s">
        <v>1972</v>
      </c>
      <c r="G3" s="228" t="s">
        <v>1973</v>
      </c>
      <c r="H3" s="228" t="s">
        <v>1974</v>
      </c>
      <c r="I3" s="228" t="s">
        <v>1975</v>
      </c>
      <c r="J3" s="228" t="s">
        <v>1976</v>
      </c>
      <c r="K3" s="228" t="s">
        <v>1977</v>
      </c>
      <c r="L3" s="228" t="s">
        <v>1978</v>
      </c>
      <c r="M3" s="228" t="s">
        <v>1979</v>
      </c>
      <c r="N3" s="228" t="s">
        <v>1980</v>
      </c>
      <c r="O3" s="229" t="s">
        <v>1981</v>
      </c>
      <c r="P3" s="478" t="s">
        <v>1983</v>
      </c>
    </row>
    <row r="4" spans="1:16" s="88" customFormat="1" ht="18" customHeight="1" x14ac:dyDescent="0.15">
      <c r="A4" s="484"/>
      <c r="B4" s="472"/>
      <c r="C4" s="472"/>
      <c r="D4" s="225" t="s">
        <v>1982</v>
      </c>
      <c r="E4" s="225" t="s">
        <v>1982</v>
      </c>
      <c r="F4" s="225" t="s">
        <v>1982</v>
      </c>
      <c r="G4" s="225" t="s">
        <v>1982</v>
      </c>
      <c r="H4" s="225" t="s">
        <v>1982</v>
      </c>
      <c r="I4" s="225" t="s">
        <v>1982</v>
      </c>
      <c r="J4" s="225" t="s">
        <v>1982</v>
      </c>
      <c r="K4" s="225" t="s">
        <v>1982</v>
      </c>
      <c r="L4" s="225" t="s">
        <v>1982</v>
      </c>
      <c r="M4" s="225" t="s">
        <v>1982</v>
      </c>
      <c r="N4" s="225" t="s">
        <v>1982</v>
      </c>
      <c r="O4" s="230" t="s">
        <v>1982</v>
      </c>
      <c r="P4" s="479"/>
    </row>
    <row r="5" spans="1:16" s="88" customFormat="1" ht="18" customHeight="1" thickBot="1" x14ac:dyDescent="0.2">
      <c r="A5" s="485"/>
      <c r="B5" s="487"/>
      <c r="C5" s="487"/>
      <c r="D5" s="231" t="s">
        <v>2004</v>
      </c>
      <c r="E5" s="272" t="s">
        <v>2004</v>
      </c>
      <c r="F5" s="272" t="s">
        <v>2004</v>
      </c>
      <c r="G5" s="272" t="s">
        <v>2004</v>
      </c>
      <c r="H5" s="272" t="s">
        <v>2004</v>
      </c>
      <c r="I5" s="272" t="s">
        <v>2004</v>
      </c>
      <c r="J5" s="272" t="s">
        <v>2004</v>
      </c>
      <c r="K5" s="272" t="s">
        <v>2004</v>
      </c>
      <c r="L5" s="272" t="s">
        <v>2004</v>
      </c>
      <c r="M5" s="272" t="s">
        <v>2004</v>
      </c>
      <c r="N5" s="272" t="s">
        <v>2004</v>
      </c>
      <c r="O5" s="272" t="s">
        <v>2004</v>
      </c>
      <c r="P5" s="480"/>
    </row>
    <row r="6" spans="1:16" s="88" customFormat="1" ht="18" customHeight="1" x14ac:dyDescent="0.15">
      <c r="A6" s="488"/>
      <c r="B6" s="490"/>
      <c r="C6" s="492"/>
      <c r="D6" s="234"/>
      <c r="E6" s="234"/>
      <c r="F6" s="234"/>
      <c r="G6" s="234"/>
      <c r="H6" s="234"/>
      <c r="I6" s="234"/>
      <c r="J6" s="234"/>
      <c r="K6" s="234"/>
      <c r="L6" s="234"/>
      <c r="M6" s="234"/>
      <c r="N6" s="234"/>
      <c r="O6" s="235"/>
      <c r="P6" s="239"/>
    </row>
    <row r="7" spans="1:16" s="88" customFormat="1" ht="18" customHeight="1" x14ac:dyDescent="0.15">
      <c r="A7" s="489"/>
      <c r="B7" s="491"/>
      <c r="C7" s="493"/>
      <c r="D7" s="226" t="str">
        <f>IF(D$6="","",ROUNDDOWN(D$6*0.138,0))</f>
        <v/>
      </c>
      <c r="E7" s="226" t="str">
        <f t="shared" ref="E7:O7" si="0">IF(E$6="","",ROUNDDOWN(E$6*0.138,0))</f>
        <v/>
      </c>
      <c r="F7" s="226" t="str">
        <f t="shared" si="0"/>
        <v/>
      </c>
      <c r="G7" s="226" t="str">
        <f t="shared" si="0"/>
        <v/>
      </c>
      <c r="H7" s="226" t="str">
        <f t="shared" si="0"/>
        <v/>
      </c>
      <c r="I7" s="226" t="str">
        <f t="shared" si="0"/>
        <v/>
      </c>
      <c r="J7" s="226" t="str">
        <f t="shared" si="0"/>
        <v/>
      </c>
      <c r="K7" s="226" t="str">
        <f t="shared" si="0"/>
        <v/>
      </c>
      <c r="L7" s="226" t="str">
        <f t="shared" si="0"/>
        <v/>
      </c>
      <c r="M7" s="226" t="str">
        <f t="shared" si="0"/>
        <v/>
      </c>
      <c r="N7" s="226" t="str">
        <f t="shared" si="0"/>
        <v/>
      </c>
      <c r="O7" s="233" t="str">
        <f t="shared" si="0"/>
        <v/>
      </c>
      <c r="P7" s="240" t="str">
        <f>IF(SUM(D7:O7)=0,"",SUM(D7:O7))</f>
        <v/>
      </c>
    </row>
    <row r="8" spans="1:16" s="88" customFormat="1" ht="18" customHeight="1" x14ac:dyDescent="0.15">
      <c r="A8" s="474"/>
      <c r="B8" s="476"/>
      <c r="C8" s="494"/>
      <c r="D8" s="232"/>
      <c r="E8" s="232"/>
      <c r="F8" s="232"/>
      <c r="G8" s="232"/>
      <c r="H8" s="232"/>
      <c r="I8" s="232"/>
      <c r="J8" s="232"/>
      <c r="K8" s="232"/>
      <c r="L8" s="232"/>
      <c r="M8" s="232"/>
      <c r="N8" s="232"/>
      <c r="O8" s="236"/>
      <c r="P8" s="238"/>
    </row>
    <row r="9" spans="1:16" s="88" customFormat="1" ht="18" customHeight="1" x14ac:dyDescent="0.15">
      <c r="A9" s="481"/>
      <c r="B9" s="482"/>
      <c r="C9" s="495"/>
      <c r="D9" s="226" t="str">
        <f>IF(D$8="","",ROUNDDOWN(D$8*0.138,0))</f>
        <v/>
      </c>
      <c r="E9" s="226" t="str">
        <f t="shared" ref="E9:O9" si="1">IF(E$8="","",ROUNDDOWN(E$8*0.138,0))</f>
        <v/>
      </c>
      <c r="F9" s="226" t="str">
        <f t="shared" si="1"/>
        <v/>
      </c>
      <c r="G9" s="226" t="str">
        <f t="shared" si="1"/>
        <v/>
      </c>
      <c r="H9" s="226" t="str">
        <f t="shared" si="1"/>
        <v/>
      </c>
      <c r="I9" s="226" t="str">
        <f t="shared" si="1"/>
        <v/>
      </c>
      <c r="J9" s="226" t="str">
        <f t="shared" si="1"/>
        <v/>
      </c>
      <c r="K9" s="226" t="str">
        <f t="shared" si="1"/>
        <v/>
      </c>
      <c r="L9" s="226" t="str">
        <f t="shared" si="1"/>
        <v/>
      </c>
      <c r="M9" s="226" t="str">
        <f t="shared" si="1"/>
        <v/>
      </c>
      <c r="N9" s="226" t="str">
        <f t="shared" si="1"/>
        <v/>
      </c>
      <c r="O9" s="233" t="str">
        <f t="shared" si="1"/>
        <v/>
      </c>
      <c r="P9" s="240" t="str">
        <f>IF(SUM(D9:O9)=0,"",SUM(D9:O9))</f>
        <v/>
      </c>
    </row>
    <row r="10" spans="1:16" s="88" customFormat="1" ht="18" customHeight="1" x14ac:dyDescent="0.15">
      <c r="A10" s="474"/>
      <c r="B10" s="476"/>
      <c r="C10" s="494"/>
      <c r="D10" s="232"/>
      <c r="E10" s="232"/>
      <c r="F10" s="232"/>
      <c r="G10" s="232"/>
      <c r="H10" s="232"/>
      <c r="I10" s="232"/>
      <c r="J10" s="232"/>
      <c r="K10" s="232"/>
      <c r="L10" s="232"/>
      <c r="M10" s="232"/>
      <c r="N10" s="232"/>
      <c r="O10" s="236"/>
      <c r="P10" s="238"/>
    </row>
    <row r="11" spans="1:16" s="88" customFormat="1" ht="18" customHeight="1" x14ac:dyDescent="0.15">
      <c r="A11" s="481"/>
      <c r="B11" s="482"/>
      <c r="C11" s="482"/>
      <c r="D11" s="226" t="str">
        <f>IF(D$10="","",ROUNDDOWN(D$10*0.138,0))</f>
        <v/>
      </c>
      <c r="E11" s="226" t="str">
        <f t="shared" ref="E11:O11" si="2">IF(E$10="","",ROUNDDOWN(E$10*0.138,0))</f>
        <v/>
      </c>
      <c r="F11" s="226" t="str">
        <f t="shared" si="2"/>
        <v/>
      </c>
      <c r="G11" s="226" t="str">
        <f t="shared" si="2"/>
        <v/>
      </c>
      <c r="H11" s="226" t="str">
        <f t="shared" si="2"/>
        <v/>
      </c>
      <c r="I11" s="226" t="str">
        <f t="shared" si="2"/>
        <v/>
      </c>
      <c r="J11" s="226" t="str">
        <f t="shared" si="2"/>
        <v/>
      </c>
      <c r="K11" s="226" t="str">
        <f t="shared" si="2"/>
        <v/>
      </c>
      <c r="L11" s="226" t="str">
        <f t="shared" si="2"/>
        <v/>
      </c>
      <c r="M11" s="226" t="str">
        <f t="shared" si="2"/>
        <v/>
      </c>
      <c r="N11" s="226" t="str">
        <f t="shared" si="2"/>
        <v/>
      </c>
      <c r="O11" s="233" t="str">
        <f t="shared" si="2"/>
        <v/>
      </c>
      <c r="P11" s="240" t="str">
        <f>IF(SUM(D11:O11)=0,"",SUM(D11:O11))</f>
        <v/>
      </c>
    </row>
    <row r="12" spans="1:16" s="88" customFormat="1" ht="18" customHeight="1" x14ac:dyDescent="0.15">
      <c r="A12" s="474"/>
      <c r="B12" s="476"/>
      <c r="C12" s="476"/>
      <c r="D12" s="232"/>
      <c r="E12" s="232"/>
      <c r="F12" s="232"/>
      <c r="G12" s="232"/>
      <c r="H12" s="232"/>
      <c r="I12" s="232"/>
      <c r="J12" s="232"/>
      <c r="K12" s="232"/>
      <c r="L12" s="232"/>
      <c r="M12" s="232"/>
      <c r="N12" s="232"/>
      <c r="O12" s="236"/>
      <c r="P12" s="238"/>
    </row>
    <row r="13" spans="1:16" s="88" customFormat="1" ht="18" customHeight="1" x14ac:dyDescent="0.15">
      <c r="A13" s="481"/>
      <c r="B13" s="482"/>
      <c r="C13" s="482"/>
      <c r="D13" s="226" t="str">
        <f>IF(D$12="","",ROUNDDOWN(D$12*0.138,0))</f>
        <v/>
      </c>
      <c r="E13" s="226" t="str">
        <f t="shared" ref="E13:N13" si="3">IF(E$12="","",ROUNDDOWN(E$12*0.138,0))</f>
        <v/>
      </c>
      <c r="F13" s="226" t="str">
        <f t="shared" si="3"/>
        <v/>
      </c>
      <c r="G13" s="226" t="str">
        <f t="shared" si="3"/>
        <v/>
      </c>
      <c r="H13" s="226" t="str">
        <f t="shared" si="3"/>
        <v/>
      </c>
      <c r="I13" s="226" t="str">
        <f t="shared" si="3"/>
        <v/>
      </c>
      <c r="J13" s="226" t="str">
        <f t="shared" si="3"/>
        <v/>
      </c>
      <c r="K13" s="226" t="str">
        <f t="shared" si="3"/>
        <v/>
      </c>
      <c r="L13" s="226" t="str">
        <f t="shared" si="3"/>
        <v/>
      </c>
      <c r="M13" s="226" t="str">
        <f t="shared" si="3"/>
        <v/>
      </c>
      <c r="N13" s="226" t="str">
        <f t="shared" si="3"/>
        <v/>
      </c>
      <c r="O13" s="233" t="str">
        <f>IF(O$12="","",ROUNDDOWN(O$12*0.138,0))</f>
        <v/>
      </c>
      <c r="P13" s="240" t="str">
        <f>IF(SUM(D13:O13)=0,"",SUM(D13:O13))</f>
        <v/>
      </c>
    </row>
    <row r="14" spans="1:16" s="88" customFormat="1" ht="18" customHeight="1" x14ac:dyDescent="0.15">
      <c r="A14" s="474"/>
      <c r="B14" s="476"/>
      <c r="C14" s="476"/>
      <c r="D14" s="232"/>
      <c r="E14" s="232"/>
      <c r="F14" s="232"/>
      <c r="G14" s="232"/>
      <c r="H14" s="232"/>
      <c r="I14" s="232"/>
      <c r="J14" s="232"/>
      <c r="K14" s="232"/>
      <c r="L14" s="232"/>
      <c r="M14" s="232"/>
      <c r="N14" s="232"/>
      <c r="O14" s="236"/>
      <c r="P14" s="238"/>
    </row>
    <row r="15" spans="1:16" s="88" customFormat="1" ht="18" customHeight="1" x14ac:dyDescent="0.15">
      <c r="A15" s="481"/>
      <c r="B15" s="482"/>
      <c r="C15" s="482"/>
      <c r="D15" s="226" t="str">
        <f>IF(D$14="","",ROUNDDOWN(D$14*0.138,0))</f>
        <v/>
      </c>
      <c r="E15" s="226" t="str">
        <f t="shared" ref="E15:O15" si="4">IF(E$14="","",ROUNDDOWN(E$14*0.138,0))</f>
        <v/>
      </c>
      <c r="F15" s="226" t="str">
        <f t="shared" si="4"/>
        <v/>
      </c>
      <c r="G15" s="226" t="str">
        <f t="shared" si="4"/>
        <v/>
      </c>
      <c r="H15" s="226" t="str">
        <f t="shared" si="4"/>
        <v/>
      </c>
      <c r="I15" s="226" t="str">
        <f t="shared" si="4"/>
        <v/>
      </c>
      <c r="J15" s="226" t="str">
        <f t="shared" si="4"/>
        <v/>
      </c>
      <c r="K15" s="226" t="str">
        <f t="shared" si="4"/>
        <v/>
      </c>
      <c r="L15" s="226" t="str">
        <f t="shared" si="4"/>
        <v/>
      </c>
      <c r="M15" s="226" t="str">
        <f t="shared" si="4"/>
        <v/>
      </c>
      <c r="N15" s="226" t="str">
        <f t="shared" si="4"/>
        <v/>
      </c>
      <c r="O15" s="233" t="str">
        <f t="shared" si="4"/>
        <v/>
      </c>
      <c r="P15" s="241" t="str">
        <f>IF(SUM(D15:O15)=0,"",SUM(D15:O15))</f>
        <v/>
      </c>
    </row>
    <row r="16" spans="1:16" s="88" customFormat="1" ht="18" customHeight="1" x14ac:dyDescent="0.15">
      <c r="A16" s="474"/>
      <c r="B16" s="476"/>
      <c r="C16" s="476"/>
      <c r="D16" s="232"/>
      <c r="E16" s="232"/>
      <c r="F16" s="232"/>
      <c r="G16" s="232"/>
      <c r="H16" s="232"/>
      <c r="I16" s="232"/>
      <c r="J16" s="232"/>
      <c r="K16" s="232"/>
      <c r="L16" s="232"/>
      <c r="M16" s="232"/>
      <c r="N16" s="232"/>
      <c r="O16" s="236"/>
      <c r="P16" s="238"/>
    </row>
    <row r="17" spans="1:16" s="88" customFormat="1" ht="18" customHeight="1" x14ac:dyDescent="0.15">
      <c r="A17" s="481"/>
      <c r="B17" s="482"/>
      <c r="C17" s="482"/>
      <c r="D17" s="226" t="str">
        <f>IF(D$16="","",ROUNDDOWN(D$16*0.138,0))</f>
        <v/>
      </c>
      <c r="E17" s="226" t="str">
        <f t="shared" ref="E17:O17" si="5">IF(E$16="","",ROUNDDOWN(E$16*0.138,0))</f>
        <v/>
      </c>
      <c r="F17" s="226" t="str">
        <f t="shared" si="5"/>
        <v/>
      </c>
      <c r="G17" s="226" t="str">
        <f t="shared" si="5"/>
        <v/>
      </c>
      <c r="H17" s="226" t="str">
        <f t="shared" si="5"/>
        <v/>
      </c>
      <c r="I17" s="226" t="str">
        <f t="shared" si="5"/>
        <v/>
      </c>
      <c r="J17" s="226" t="str">
        <f t="shared" si="5"/>
        <v/>
      </c>
      <c r="K17" s="226" t="str">
        <f t="shared" si="5"/>
        <v/>
      </c>
      <c r="L17" s="226" t="str">
        <f t="shared" si="5"/>
        <v/>
      </c>
      <c r="M17" s="226" t="str">
        <f t="shared" si="5"/>
        <v/>
      </c>
      <c r="N17" s="226" t="str">
        <f t="shared" si="5"/>
        <v/>
      </c>
      <c r="O17" s="233" t="str">
        <f t="shared" si="5"/>
        <v/>
      </c>
      <c r="P17" s="241" t="str">
        <f>IF(SUM(D17:O17)=0,"",SUM(D17:O17))</f>
        <v/>
      </c>
    </row>
    <row r="18" spans="1:16" s="88" customFormat="1" ht="18" customHeight="1" x14ac:dyDescent="0.15">
      <c r="A18" s="474"/>
      <c r="B18" s="476"/>
      <c r="C18" s="476"/>
      <c r="D18" s="232"/>
      <c r="E18" s="232"/>
      <c r="F18" s="232"/>
      <c r="G18" s="232"/>
      <c r="H18" s="232"/>
      <c r="I18" s="232"/>
      <c r="J18" s="232"/>
      <c r="K18" s="232"/>
      <c r="L18" s="232"/>
      <c r="M18" s="232"/>
      <c r="N18" s="232"/>
      <c r="O18" s="236"/>
      <c r="P18" s="238"/>
    </row>
    <row r="19" spans="1:16" s="88" customFormat="1" ht="18" customHeight="1" x14ac:dyDescent="0.15">
      <c r="A19" s="481"/>
      <c r="B19" s="482"/>
      <c r="C19" s="482"/>
      <c r="D19" s="226" t="str">
        <f>IF(D$18="","",ROUNDDOWN(D$18*0.138,0))</f>
        <v/>
      </c>
      <c r="E19" s="226" t="str">
        <f t="shared" ref="E19:O19" si="6">IF(E$18="","",ROUNDDOWN(E$18*0.138,0))</f>
        <v/>
      </c>
      <c r="F19" s="226" t="str">
        <f t="shared" si="6"/>
        <v/>
      </c>
      <c r="G19" s="226" t="str">
        <f t="shared" si="6"/>
        <v/>
      </c>
      <c r="H19" s="226" t="str">
        <f t="shared" si="6"/>
        <v/>
      </c>
      <c r="I19" s="226" t="str">
        <f t="shared" si="6"/>
        <v/>
      </c>
      <c r="J19" s="226" t="str">
        <f t="shared" si="6"/>
        <v/>
      </c>
      <c r="K19" s="226" t="str">
        <f t="shared" si="6"/>
        <v/>
      </c>
      <c r="L19" s="226" t="str">
        <f t="shared" si="6"/>
        <v/>
      </c>
      <c r="M19" s="226" t="str">
        <f t="shared" si="6"/>
        <v/>
      </c>
      <c r="N19" s="226" t="str">
        <f t="shared" si="6"/>
        <v/>
      </c>
      <c r="O19" s="233" t="str">
        <f t="shared" si="6"/>
        <v/>
      </c>
      <c r="P19" s="240" t="str">
        <f>IF(SUM(D19:O19)=0,"",SUM(D19:O19))</f>
        <v/>
      </c>
    </row>
    <row r="20" spans="1:16" s="88" customFormat="1" ht="18" customHeight="1" x14ac:dyDescent="0.15">
      <c r="A20" s="474"/>
      <c r="B20" s="476"/>
      <c r="C20" s="476"/>
      <c r="D20" s="232"/>
      <c r="E20" s="232"/>
      <c r="F20" s="232"/>
      <c r="G20" s="232"/>
      <c r="H20" s="232"/>
      <c r="I20" s="232"/>
      <c r="J20" s="232"/>
      <c r="K20" s="232"/>
      <c r="L20" s="232"/>
      <c r="M20" s="232"/>
      <c r="N20" s="232"/>
      <c r="O20" s="236"/>
      <c r="P20" s="238"/>
    </row>
    <row r="21" spans="1:16" s="88" customFormat="1" ht="18" customHeight="1" x14ac:dyDescent="0.15">
      <c r="A21" s="481"/>
      <c r="B21" s="482"/>
      <c r="C21" s="482"/>
      <c r="D21" s="226" t="str">
        <f>IF(D$20="","",ROUNDDOWN(D$20*0.138,0))</f>
        <v/>
      </c>
      <c r="E21" s="226" t="str">
        <f t="shared" ref="E21:O21" si="7">IF(E$20="","",ROUNDDOWN(E$20*0.138,0))</f>
        <v/>
      </c>
      <c r="F21" s="226" t="str">
        <f t="shared" si="7"/>
        <v/>
      </c>
      <c r="G21" s="226" t="str">
        <f t="shared" si="7"/>
        <v/>
      </c>
      <c r="H21" s="226" t="str">
        <f t="shared" si="7"/>
        <v/>
      </c>
      <c r="I21" s="226" t="str">
        <f t="shared" si="7"/>
        <v/>
      </c>
      <c r="J21" s="226" t="str">
        <f t="shared" si="7"/>
        <v/>
      </c>
      <c r="K21" s="226" t="str">
        <f t="shared" si="7"/>
        <v/>
      </c>
      <c r="L21" s="226" t="str">
        <f t="shared" si="7"/>
        <v/>
      </c>
      <c r="M21" s="226" t="str">
        <f t="shared" si="7"/>
        <v/>
      </c>
      <c r="N21" s="226" t="str">
        <f t="shared" si="7"/>
        <v/>
      </c>
      <c r="O21" s="233" t="str">
        <f t="shared" si="7"/>
        <v/>
      </c>
      <c r="P21" s="241" t="str">
        <f>IF(SUM(D21:O21)=0,"",SUM(D21:O21))</f>
        <v/>
      </c>
    </row>
    <row r="22" spans="1:16" s="88" customFormat="1" ht="18" customHeight="1" x14ac:dyDescent="0.15">
      <c r="A22" s="474"/>
      <c r="B22" s="476"/>
      <c r="C22" s="476"/>
      <c r="D22" s="232"/>
      <c r="E22" s="232"/>
      <c r="F22" s="232"/>
      <c r="G22" s="232"/>
      <c r="H22" s="232"/>
      <c r="I22" s="232"/>
      <c r="J22" s="232"/>
      <c r="K22" s="232"/>
      <c r="L22" s="232"/>
      <c r="M22" s="232"/>
      <c r="N22" s="232"/>
      <c r="O22" s="236"/>
      <c r="P22" s="238"/>
    </row>
    <row r="23" spans="1:16" s="88" customFormat="1" ht="18" customHeight="1" x14ac:dyDescent="0.15">
      <c r="A23" s="481"/>
      <c r="B23" s="482"/>
      <c r="C23" s="482"/>
      <c r="D23" s="226" t="str">
        <f>IF(D$22="","",ROUNDDOWN(D$22*0.138,0))</f>
        <v/>
      </c>
      <c r="E23" s="226" t="str">
        <f t="shared" ref="E23:O23" si="8">IF(E$22="","",ROUNDDOWN(E$22*0.138,0))</f>
        <v/>
      </c>
      <c r="F23" s="226" t="str">
        <f t="shared" si="8"/>
        <v/>
      </c>
      <c r="G23" s="226" t="str">
        <f t="shared" si="8"/>
        <v/>
      </c>
      <c r="H23" s="226" t="str">
        <f t="shared" si="8"/>
        <v/>
      </c>
      <c r="I23" s="226" t="str">
        <f t="shared" si="8"/>
        <v/>
      </c>
      <c r="J23" s="226" t="str">
        <f t="shared" si="8"/>
        <v/>
      </c>
      <c r="K23" s="226" t="str">
        <f t="shared" si="8"/>
        <v/>
      </c>
      <c r="L23" s="226" t="str">
        <f t="shared" si="8"/>
        <v/>
      </c>
      <c r="M23" s="226" t="str">
        <f t="shared" si="8"/>
        <v/>
      </c>
      <c r="N23" s="226" t="str">
        <f t="shared" si="8"/>
        <v/>
      </c>
      <c r="O23" s="233" t="str">
        <f t="shared" si="8"/>
        <v/>
      </c>
      <c r="P23" s="241" t="str">
        <f>IF(SUM(D23:O23)=0,"",SUM(D23:O23))</f>
        <v/>
      </c>
    </row>
    <row r="24" spans="1:16" s="88" customFormat="1" ht="18" customHeight="1" x14ac:dyDescent="0.15">
      <c r="A24" s="474"/>
      <c r="B24" s="476"/>
      <c r="C24" s="476"/>
      <c r="D24" s="232"/>
      <c r="E24" s="232"/>
      <c r="F24" s="232"/>
      <c r="G24" s="232"/>
      <c r="H24" s="232"/>
      <c r="I24" s="232"/>
      <c r="J24" s="232"/>
      <c r="K24" s="232"/>
      <c r="L24" s="232"/>
      <c r="M24" s="232"/>
      <c r="N24" s="232"/>
      <c r="O24" s="236"/>
      <c r="P24" s="238"/>
    </row>
    <row r="25" spans="1:16" s="88" customFormat="1" ht="18" customHeight="1" x14ac:dyDescent="0.15">
      <c r="A25" s="481"/>
      <c r="B25" s="482"/>
      <c r="C25" s="482"/>
      <c r="D25" s="226" t="str">
        <f>IF(D$24="","",ROUNDDOWN(D$24*0.138,0))</f>
        <v/>
      </c>
      <c r="E25" s="226" t="str">
        <f t="shared" ref="E25:O25" si="9">IF(E$24="","",ROUNDDOWN(E$24*0.138,0))</f>
        <v/>
      </c>
      <c r="F25" s="226" t="str">
        <f t="shared" si="9"/>
        <v/>
      </c>
      <c r="G25" s="226" t="str">
        <f t="shared" si="9"/>
        <v/>
      </c>
      <c r="H25" s="226" t="str">
        <f t="shared" si="9"/>
        <v/>
      </c>
      <c r="I25" s="226" t="str">
        <f t="shared" si="9"/>
        <v/>
      </c>
      <c r="J25" s="226" t="str">
        <f t="shared" si="9"/>
        <v/>
      </c>
      <c r="K25" s="226" t="str">
        <f t="shared" si="9"/>
        <v/>
      </c>
      <c r="L25" s="226" t="str">
        <f t="shared" si="9"/>
        <v/>
      </c>
      <c r="M25" s="226" t="str">
        <f t="shared" si="9"/>
        <v/>
      </c>
      <c r="N25" s="226" t="str">
        <f t="shared" si="9"/>
        <v/>
      </c>
      <c r="O25" s="233" t="str">
        <f t="shared" si="9"/>
        <v/>
      </c>
      <c r="P25" s="240" t="str">
        <f>IF(SUM(D25:O25)=0,"",SUM(D25:O25))</f>
        <v/>
      </c>
    </row>
    <row r="26" spans="1:16" s="88" customFormat="1" ht="18" customHeight="1" x14ac:dyDescent="0.15">
      <c r="A26" s="474"/>
      <c r="B26" s="476"/>
      <c r="C26" s="476"/>
      <c r="D26" s="232"/>
      <c r="E26" s="232"/>
      <c r="F26" s="232"/>
      <c r="G26" s="232"/>
      <c r="H26" s="232"/>
      <c r="I26" s="232"/>
      <c r="J26" s="232"/>
      <c r="K26" s="232"/>
      <c r="L26" s="232"/>
      <c r="M26" s="232"/>
      <c r="N26" s="232"/>
      <c r="O26" s="236"/>
      <c r="P26" s="238"/>
    </row>
    <row r="27" spans="1:16" s="88" customFormat="1" ht="18" customHeight="1" x14ac:dyDescent="0.15">
      <c r="A27" s="481"/>
      <c r="B27" s="482"/>
      <c r="C27" s="482"/>
      <c r="D27" s="226" t="str">
        <f>IF(D$26="","",ROUNDDOWN(D$26*0.138,0))</f>
        <v/>
      </c>
      <c r="E27" s="226" t="str">
        <f t="shared" ref="E27:O27" si="10">IF(E$26="","",ROUNDDOWN(E$26*0.138,0))</f>
        <v/>
      </c>
      <c r="F27" s="226" t="str">
        <f t="shared" si="10"/>
        <v/>
      </c>
      <c r="G27" s="226" t="str">
        <f t="shared" si="10"/>
        <v/>
      </c>
      <c r="H27" s="226" t="str">
        <f t="shared" si="10"/>
        <v/>
      </c>
      <c r="I27" s="226" t="str">
        <f t="shared" si="10"/>
        <v/>
      </c>
      <c r="J27" s="226" t="str">
        <f t="shared" si="10"/>
        <v/>
      </c>
      <c r="K27" s="226" t="str">
        <f t="shared" si="10"/>
        <v/>
      </c>
      <c r="L27" s="226" t="str">
        <f t="shared" si="10"/>
        <v/>
      </c>
      <c r="M27" s="226" t="str">
        <f t="shared" si="10"/>
        <v/>
      </c>
      <c r="N27" s="226" t="str">
        <f t="shared" si="10"/>
        <v/>
      </c>
      <c r="O27" s="233" t="str">
        <f t="shared" si="10"/>
        <v/>
      </c>
      <c r="P27" s="240" t="str">
        <f>IF(SUM(D27:O27)=0,"",SUM(D27:O27))</f>
        <v/>
      </c>
    </row>
    <row r="28" spans="1:16" s="88" customFormat="1" ht="18" customHeight="1" x14ac:dyDescent="0.15">
      <c r="A28" s="474"/>
      <c r="B28" s="476"/>
      <c r="C28" s="476"/>
      <c r="D28" s="232"/>
      <c r="E28" s="232"/>
      <c r="F28" s="232"/>
      <c r="G28" s="232"/>
      <c r="H28" s="232"/>
      <c r="I28" s="232"/>
      <c r="J28" s="232"/>
      <c r="K28" s="232"/>
      <c r="L28" s="232"/>
      <c r="M28" s="232"/>
      <c r="N28" s="232"/>
      <c r="O28" s="236"/>
      <c r="P28" s="238"/>
    </row>
    <row r="29" spans="1:16" s="88" customFormat="1" ht="18" customHeight="1" x14ac:dyDescent="0.15">
      <c r="A29" s="481"/>
      <c r="B29" s="482"/>
      <c r="C29" s="482"/>
      <c r="D29" s="226" t="str">
        <f>IF(D$28="","",ROUNDDOWN(D$28*0.138,0))</f>
        <v/>
      </c>
      <c r="E29" s="226" t="str">
        <f t="shared" ref="E29:O29" si="11">IF(E$28="","",ROUNDDOWN(E$28*0.138,0))</f>
        <v/>
      </c>
      <c r="F29" s="226" t="str">
        <f t="shared" si="11"/>
        <v/>
      </c>
      <c r="G29" s="226" t="str">
        <f t="shared" si="11"/>
        <v/>
      </c>
      <c r="H29" s="226" t="str">
        <f t="shared" si="11"/>
        <v/>
      </c>
      <c r="I29" s="226" t="str">
        <f t="shared" si="11"/>
        <v/>
      </c>
      <c r="J29" s="226" t="str">
        <f t="shared" si="11"/>
        <v/>
      </c>
      <c r="K29" s="226" t="str">
        <f t="shared" si="11"/>
        <v/>
      </c>
      <c r="L29" s="226" t="str">
        <f t="shared" si="11"/>
        <v/>
      </c>
      <c r="M29" s="226" t="str">
        <f t="shared" si="11"/>
        <v/>
      </c>
      <c r="N29" s="226" t="str">
        <f t="shared" si="11"/>
        <v/>
      </c>
      <c r="O29" s="233" t="str">
        <f t="shared" si="11"/>
        <v/>
      </c>
      <c r="P29" s="241" t="str">
        <f>IF(SUM(D29:O29)=0,"",SUM(D29:O29))</f>
        <v/>
      </c>
    </row>
    <row r="30" spans="1:16" s="88" customFormat="1" ht="18" customHeight="1" x14ac:dyDescent="0.15">
      <c r="A30" s="474"/>
      <c r="B30" s="476"/>
      <c r="C30" s="476"/>
      <c r="D30" s="232"/>
      <c r="E30" s="232"/>
      <c r="F30" s="232"/>
      <c r="G30" s="232"/>
      <c r="H30" s="232"/>
      <c r="I30" s="232"/>
      <c r="J30" s="232"/>
      <c r="K30" s="232"/>
      <c r="L30" s="232"/>
      <c r="M30" s="232"/>
      <c r="N30" s="232"/>
      <c r="O30" s="236"/>
      <c r="P30" s="238"/>
    </row>
    <row r="31" spans="1:16" s="88" customFormat="1" ht="18" customHeight="1" x14ac:dyDescent="0.15">
      <c r="A31" s="481"/>
      <c r="B31" s="482"/>
      <c r="C31" s="482"/>
      <c r="D31" s="226" t="str">
        <f>IF(D$30="","",ROUNDDOWN(D$30*0.138,0))</f>
        <v/>
      </c>
      <c r="E31" s="226" t="str">
        <f t="shared" ref="E31:O31" si="12">IF(E$30="","",ROUNDDOWN(E$30*0.138,0))</f>
        <v/>
      </c>
      <c r="F31" s="226" t="str">
        <f t="shared" si="12"/>
        <v/>
      </c>
      <c r="G31" s="226" t="str">
        <f t="shared" si="12"/>
        <v/>
      </c>
      <c r="H31" s="226" t="str">
        <f t="shared" si="12"/>
        <v/>
      </c>
      <c r="I31" s="226" t="str">
        <f t="shared" si="12"/>
        <v/>
      </c>
      <c r="J31" s="226" t="str">
        <f t="shared" si="12"/>
        <v/>
      </c>
      <c r="K31" s="226" t="str">
        <f t="shared" si="12"/>
        <v/>
      </c>
      <c r="L31" s="226" t="str">
        <f t="shared" si="12"/>
        <v/>
      </c>
      <c r="M31" s="226" t="str">
        <f t="shared" si="12"/>
        <v/>
      </c>
      <c r="N31" s="226" t="str">
        <f t="shared" si="12"/>
        <v/>
      </c>
      <c r="O31" s="233" t="str">
        <f t="shared" si="12"/>
        <v/>
      </c>
      <c r="P31" s="240" t="str">
        <f>IF(SUM(D31:O31)=0,"",SUM(D31:O31))</f>
        <v/>
      </c>
    </row>
    <row r="32" spans="1:16" s="88" customFormat="1" ht="18" customHeight="1" x14ac:dyDescent="0.15">
      <c r="A32" s="474"/>
      <c r="B32" s="476"/>
      <c r="C32" s="476"/>
      <c r="D32" s="232"/>
      <c r="E32" s="232"/>
      <c r="F32" s="232"/>
      <c r="G32" s="232"/>
      <c r="H32" s="232"/>
      <c r="I32" s="232"/>
      <c r="J32" s="232"/>
      <c r="K32" s="232"/>
      <c r="L32" s="232"/>
      <c r="M32" s="232"/>
      <c r="N32" s="232"/>
      <c r="O32" s="236"/>
      <c r="P32" s="238"/>
    </row>
    <row r="33" spans="1:16" s="88" customFormat="1" ht="18" customHeight="1" x14ac:dyDescent="0.15">
      <c r="A33" s="481"/>
      <c r="B33" s="482"/>
      <c r="C33" s="482"/>
      <c r="D33" s="226" t="str">
        <f>IF(D$32="","",ROUNDDOWN(D$32*0.138,0))</f>
        <v/>
      </c>
      <c r="E33" s="226" t="str">
        <f t="shared" ref="E33:O33" si="13">IF(E$32="","",ROUNDDOWN(E$32*0.138,0))</f>
        <v/>
      </c>
      <c r="F33" s="226" t="str">
        <f t="shared" si="13"/>
        <v/>
      </c>
      <c r="G33" s="226" t="str">
        <f t="shared" si="13"/>
        <v/>
      </c>
      <c r="H33" s="226" t="str">
        <f t="shared" si="13"/>
        <v/>
      </c>
      <c r="I33" s="226" t="str">
        <f t="shared" si="13"/>
        <v/>
      </c>
      <c r="J33" s="226" t="str">
        <f t="shared" si="13"/>
        <v/>
      </c>
      <c r="K33" s="226" t="str">
        <f t="shared" si="13"/>
        <v/>
      </c>
      <c r="L33" s="226" t="str">
        <f t="shared" si="13"/>
        <v/>
      </c>
      <c r="M33" s="226" t="str">
        <f t="shared" si="13"/>
        <v/>
      </c>
      <c r="N33" s="226" t="str">
        <f t="shared" si="13"/>
        <v/>
      </c>
      <c r="O33" s="233" t="str">
        <f t="shared" si="13"/>
        <v/>
      </c>
      <c r="P33" s="240" t="str">
        <f>IF(SUM(D33:O33)=0,"",SUM(D33:O33))</f>
        <v/>
      </c>
    </row>
    <row r="34" spans="1:16" s="88" customFormat="1" ht="18" customHeight="1" x14ac:dyDescent="0.15">
      <c r="A34" s="474"/>
      <c r="B34" s="476"/>
      <c r="C34" s="476"/>
      <c r="D34" s="232"/>
      <c r="E34" s="232"/>
      <c r="F34" s="232"/>
      <c r="G34" s="232"/>
      <c r="H34" s="232"/>
      <c r="I34" s="232"/>
      <c r="J34" s="232"/>
      <c r="K34" s="232"/>
      <c r="L34" s="232"/>
      <c r="M34" s="232"/>
      <c r="N34" s="232"/>
      <c r="O34" s="236"/>
      <c r="P34" s="238"/>
    </row>
    <row r="35" spans="1:16" s="88" customFormat="1" ht="18" customHeight="1" thickBot="1" x14ac:dyDescent="0.2">
      <c r="A35" s="475"/>
      <c r="B35" s="477"/>
      <c r="C35" s="477"/>
      <c r="D35" s="231" t="str">
        <f>IF(D$34="","",ROUNDDOWN(D$34*0.138,0))</f>
        <v/>
      </c>
      <c r="E35" s="231" t="str">
        <f t="shared" ref="E35:O35" si="14">IF(E$34="","",ROUNDDOWN(E$34*0.138,0))</f>
        <v/>
      </c>
      <c r="F35" s="231" t="str">
        <f t="shared" si="14"/>
        <v/>
      </c>
      <c r="G35" s="231" t="str">
        <f t="shared" si="14"/>
        <v/>
      </c>
      <c r="H35" s="231" t="str">
        <f t="shared" si="14"/>
        <v/>
      </c>
      <c r="I35" s="231" t="str">
        <f t="shared" si="14"/>
        <v/>
      </c>
      <c r="J35" s="231" t="str">
        <f t="shared" si="14"/>
        <v/>
      </c>
      <c r="K35" s="231" t="str">
        <f t="shared" si="14"/>
        <v/>
      </c>
      <c r="L35" s="231" t="str">
        <f t="shared" si="14"/>
        <v/>
      </c>
      <c r="M35" s="231" t="str">
        <f t="shared" si="14"/>
        <v/>
      </c>
      <c r="N35" s="231" t="str">
        <f t="shared" si="14"/>
        <v/>
      </c>
      <c r="O35" s="237" t="str">
        <f t="shared" si="14"/>
        <v/>
      </c>
      <c r="P35" s="242" t="str">
        <f>IF(SUM(D35:O35)=0,"",SUM(D35:O35))</f>
        <v/>
      </c>
    </row>
    <row r="36" spans="1:16" s="88" customFormat="1" ht="11.25" customHeight="1" x14ac:dyDescent="0.15"/>
    <row r="37" spans="1:16" s="88" customFormat="1" ht="25.5" customHeight="1" thickBot="1" x14ac:dyDescent="0.2">
      <c r="M37"/>
      <c r="N37" s="472" t="s">
        <v>2005</v>
      </c>
      <c r="O37" s="473"/>
      <c r="P37" s="273">
        <f>SUM(P7,P9,P11,P13,P15,P17,P19,P21,P23,P25,P27,P29,P31,P33,P35)</f>
        <v>0</v>
      </c>
    </row>
    <row r="38" spans="1:16" s="88" customFormat="1" ht="25.5" customHeight="1" thickBot="1" x14ac:dyDescent="0.2">
      <c r="N38" s="472" t="s">
        <v>1984</v>
      </c>
      <c r="O38" s="473"/>
      <c r="P38" s="274">
        <f>P37*10.6</f>
        <v>0</v>
      </c>
    </row>
    <row r="39" spans="1:16" s="88" customFormat="1" ht="25.5" customHeight="1" x14ac:dyDescent="0.15"/>
    <row r="40" spans="1:16" s="88" customFormat="1" ht="25.5" customHeight="1" x14ac:dyDescent="0.15"/>
    <row r="41" spans="1:16" s="88" customFormat="1" ht="25.5" customHeight="1" x14ac:dyDescent="0.15"/>
    <row r="42" spans="1:16" s="88" customFormat="1" ht="25.5" customHeight="1" x14ac:dyDescent="0.15"/>
    <row r="43" spans="1:16" s="88" customFormat="1" ht="25.5" customHeight="1" x14ac:dyDescent="0.15"/>
    <row r="44" spans="1:16" s="88" customFormat="1" ht="25.5" customHeight="1" x14ac:dyDescent="0.15"/>
    <row r="45" spans="1:16" s="88" customFormat="1" ht="25.5" customHeight="1" x14ac:dyDescent="0.15"/>
    <row r="46" spans="1:16" s="88" customFormat="1" ht="25.5" customHeight="1" x14ac:dyDescent="0.15"/>
    <row r="47" spans="1:16" ht="25.5" customHeight="1" x14ac:dyDescent="0.15"/>
    <row r="48" spans="1:16" ht="25.5" customHeight="1" x14ac:dyDescent="0.15"/>
    <row r="49" ht="25.5" customHeight="1" x14ac:dyDescent="0.15"/>
    <row r="50" ht="25.5" customHeight="1" x14ac:dyDescent="0.15"/>
  </sheetData>
  <mergeCells count="51">
    <mergeCell ref="A12:A13"/>
    <mergeCell ref="B12:B13"/>
    <mergeCell ref="C12:C13"/>
    <mergeCell ref="A3:A5"/>
    <mergeCell ref="B3:B5"/>
    <mergeCell ref="C3:C5"/>
    <mergeCell ref="A6:A7"/>
    <mergeCell ref="B6:B7"/>
    <mergeCell ref="C6:C7"/>
    <mergeCell ref="A8:A9"/>
    <mergeCell ref="B8:B9"/>
    <mergeCell ref="C8:C9"/>
    <mergeCell ref="A10:A11"/>
    <mergeCell ref="B10:B11"/>
    <mergeCell ref="C10:C11"/>
    <mergeCell ref="A14:A15"/>
    <mergeCell ref="B14:B15"/>
    <mergeCell ref="C14:C15"/>
    <mergeCell ref="A16:A17"/>
    <mergeCell ref="B16:B17"/>
    <mergeCell ref="C16:C17"/>
    <mergeCell ref="A24:A25"/>
    <mergeCell ref="B24:B25"/>
    <mergeCell ref="C24:C25"/>
    <mergeCell ref="A18:A19"/>
    <mergeCell ref="B18:B19"/>
    <mergeCell ref="C18:C19"/>
    <mergeCell ref="A20:A21"/>
    <mergeCell ref="B20:B21"/>
    <mergeCell ref="C20:C21"/>
    <mergeCell ref="P3:P5"/>
    <mergeCell ref="A30:A31"/>
    <mergeCell ref="B30:B31"/>
    <mergeCell ref="C30:C31"/>
    <mergeCell ref="A32:A33"/>
    <mergeCell ref="B32:B33"/>
    <mergeCell ref="C32:C33"/>
    <mergeCell ref="A26:A27"/>
    <mergeCell ref="B26:B27"/>
    <mergeCell ref="C26:C27"/>
    <mergeCell ref="A28:A29"/>
    <mergeCell ref="B28:B29"/>
    <mergeCell ref="C28:C29"/>
    <mergeCell ref="A22:A23"/>
    <mergeCell ref="B22:B23"/>
    <mergeCell ref="C22:C23"/>
    <mergeCell ref="N38:O38"/>
    <mergeCell ref="A34:A35"/>
    <mergeCell ref="B34:B35"/>
    <mergeCell ref="C34:C35"/>
    <mergeCell ref="N37:O37"/>
  </mergeCells>
  <phoneticPr fontId="5"/>
  <pageMargins left="0.70866141732283472" right="0.31496062992125984" top="0.35433070866141736" bottom="0.35433070866141736" header="0.31496062992125984" footer="0.31496062992125984"/>
  <pageSetup paperSize="9" scale="84"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L1" zoomScale="80" zoomScaleNormal="80" zoomScaleSheetLayoutView="85" workbookViewId="0">
      <selection activeCell="AJ19" sqref="AJ19"/>
    </sheetView>
  </sheetViews>
  <sheetFormatPr defaultColWidth="9" defaultRowHeight="13.5" x14ac:dyDescent="0.15"/>
  <cols>
    <col min="1" max="1" width="42.75" style="2" customWidth="1"/>
    <col min="2" max="28" width="8" style="2" customWidth="1"/>
    <col min="29" max="29" width="9" style="2" customWidth="1"/>
    <col min="30" max="30" width="42.875" style="2" customWidth="1"/>
    <col min="31" max="35" width="9" style="2" customWidth="1"/>
    <col min="36" max="36" width="9" style="2"/>
    <col min="37" max="37" width="9" style="2" customWidth="1"/>
    <col min="38" max="38" width="9" style="2"/>
    <col min="39" max="40" width="9" style="2" customWidth="1"/>
    <col min="41" max="41" width="9.125" style="2" customWidth="1"/>
    <col min="42" max="42" width="9" style="2" customWidth="1"/>
    <col min="43" max="16384" width="9" style="2"/>
  </cols>
  <sheetData>
    <row r="1" spans="1:38" ht="14.25" thickBot="1" x14ac:dyDescent="0.2">
      <c r="A1" s="1" t="s">
        <v>30</v>
      </c>
      <c r="B1" s="1"/>
      <c r="C1" s="1"/>
      <c r="D1" s="1"/>
      <c r="E1" s="1"/>
      <c r="AD1" s="25" t="s">
        <v>1839</v>
      </c>
      <c r="AE1"/>
      <c r="AF1"/>
      <c r="AG1"/>
      <c r="AH1"/>
      <c r="AJ1" s="22" t="s">
        <v>1828</v>
      </c>
      <c r="AL1" s="1" t="s">
        <v>1838</v>
      </c>
    </row>
    <row r="2" spans="1:38" ht="24.75" customHeight="1" thickBot="1" x14ac:dyDescent="0.2">
      <c r="A2" s="505" t="s">
        <v>31</v>
      </c>
      <c r="B2" s="520" t="s">
        <v>1871</v>
      </c>
      <c r="C2" s="521"/>
      <c r="D2" s="521"/>
      <c r="E2" s="522"/>
      <c r="F2" s="507" t="s">
        <v>1872</v>
      </c>
      <c r="G2" s="508"/>
      <c r="H2" s="508"/>
      <c r="I2" s="509" t="s">
        <v>1873</v>
      </c>
      <c r="J2" s="510"/>
      <c r="K2" s="513" t="s">
        <v>1874</v>
      </c>
      <c r="L2" s="514"/>
      <c r="M2" s="514"/>
      <c r="N2" s="514"/>
      <c r="O2" s="514"/>
      <c r="P2" s="514"/>
      <c r="Q2" s="514"/>
      <c r="R2" s="514"/>
      <c r="S2" s="514"/>
      <c r="T2" s="514"/>
      <c r="U2" s="514"/>
      <c r="V2" s="514"/>
      <c r="W2" s="514"/>
      <c r="X2" s="514"/>
      <c r="Y2" s="514"/>
      <c r="Z2" s="514"/>
      <c r="AA2" s="514"/>
      <c r="AB2" s="515"/>
      <c r="AC2" s="3"/>
      <c r="AD2" s="502" t="s">
        <v>31</v>
      </c>
      <c r="AE2" s="496" t="s">
        <v>1829</v>
      </c>
      <c r="AF2" s="497"/>
      <c r="AG2" s="497"/>
      <c r="AH2" s="498"/>
      <c r="AI2" s="3"/>
      <c r="AJ2" s="23" t="s">
        <v>1827</v>
      </c>
      <c r="AK2" s="3"/>
      <c r="AL2" s="15" t="s">
        <v>1833</v>
      </c>
    </row>
    <row r="3" spans="1:38" ht="35.25" customHeight="1" thickBot="1" x14ac:dyDescent="0.2">
      <c r="A3" s="506"/>
      <c r="B3" s="523" t="s">
        <v>1840</v>
      </c>
      <c r="C3" s="524"/>
      <c r="D3" s="524"/>
      <c r="E3" s="525"/>
      <c r="F3" s="516" t="s">
        <v>32</v>
      </c>
      <c r="G3" s="516"/>
      <c r="H3" s="516"/>
      <c r="I3" s="511"/>
      <c r="J3" s="512"/>
      <c r="K3" s="517" t="s">
        <v>33</v>
      </c>
      <c r="L3" s="518"/>
      <c r="M3" s="518"/>
      <c r="N3" s="518"/>
      <c r="O3" s="518"/>
      <c r="P3" s="518"/>
      <c r="Q3" s="518"/>
      <c r="R3" s="518"/>
      <c r="S3" s="518"/>
      <c r="T3" s="518"/>
      <c r="U3" s="518"/>
      <c r="V3" s="518"/>
      <c r="W3" s="518"/>
      <c r="X3" s="518"/>
      <c r="Y3" s="518"/>
      <c r="Z3" s="518"/>
      <c r="AA3" s="518"/>
      <c r="AB3" s="519"/>
      <c r="AC3" s="3"/>
      <c r="AD3" s="503"/>
      <c r="AE3" s="499"/>
      <c r="AF3" s="500"/>
      <c r="AG3" s="500"/>
      <c r="AH3" s="501"/>
      <c r="AI3" s="3"/>
      <c r="AJ3" s="24"/>
      <c r="AK3" s="3"/>
      <c r="AL3" s="17" t="s">
        <v>1834</v>
      </c>
    </row>
    <row r="4" spans="1:38" ht="23.25" customHeight="1" thickBot="1" x14ac:dyDescent="0.2">
      <c r="A4" s="506"/>
      <c r="B4" s="96" t="s">
        <v>34</v>
      </c>
      <c r="C4" s="97" t="s">
        <v>35</v>
      </c>
      <c r="D4" s="97" t="s">
        <v>36</v>
      </c>
      <c r="E4" s="95" t="s">
        <v>1841</v>
      </c>
      <c r="F4" s="98" t="s">
        <v>37</v>
      </c>
      <c r="G4" s="99" t="s">
        <v>38</v>
      </c>
      <c r="H4" s="99" t="s">
        <v>39</v>
      </c>
      <c r="I4" s="100" t="s">
        <v>40</v>
      </c>
      <c r="J4" s="101" t="s">
        <v>41</v>
      </c>
      <c r="K4" s="102" t="s">
        <v>42</v>
      </c>
      <c r="L4" s="103" t="s">
        <v>43</v>
      </c>
      <c r="M4" s="103" t="s">
        <v>44</v>
      </c>
      <c r="N4" s="103" t="s">
        <v>45</v>
      </c>
      <c r="O4" s="103" t="s">
        <v>46</v>
      </c>
      <c r="P4" s="103" t="s">
        <v>47</v>
      </c>
      <c r="Q4" s="103" t="s">
        <v>48</v>
      </c>
      <c r="R4" s="103" t="s">
        <v>49</v>
      </c>
      <c r="S4" s="103" t="s">
        <v>50</v>
      </c>
      <c r="T4" s="103" t="s">
        <v>51</v>
      </c>
      <c r="U4" s="103" t="s">
        <v>52</v>
      </c>
      <c r="V4" s="103" t="s">
        <v>53</v>
      </c>
      <c r="W4" s="103" t="s">
        <v>54</v>
      </c>
      <c r="X4" s="103" t="s">
        <v>55</v>
      </c>
      <c r="Y4" s="103" t="s">
        <v>56</v>
      </c>
      <c r="Z4" s="103" t="s">
        <v>57</v>
      </c>
      <c r="AA4" s="103" t="s">
        <v>58</v>
      </c>
      <c r="AB4" s="104" t="s">
        <v>59</v>
      </c>
      <c r="AC4" s="3"/>
      <c r="AD4" s="504"/>
      <c r="AE4" s="29" t="s">
        <v>42</v>
      </c>
      <c r="AF4" s="27" t="s">
        <v>43</v>
      </c>
      <c r="AG4" s="27" t="s">
        <v>44</v>
      </c>
      <c r="AH4" s="28" t="s">
        <v>45</v>
      </c>
      <c r="AI4" s="3"/>
      <c r="AJ4" s="3"/>
      <c r="AK4" s="3"/>
      <c r="AL4" s="17" t="s">
        <v>1835</v>
      </c>
    </row>
    <row r="5" spans="1:38" ht="13.5" customHeight="1" x14ac:dyDescent="0.15">
      <c r="A5" s="153" t="s">
        <v>1875</v>
      </c>
      <c r="B5" s="8">
        <v>0.27400000000000002</v>
      </c>
      <c r="C5" s="9">
        <v>0.2</v>
      </c>
      <c r="D5" s="9">
        <v>0.111</v>
      </c>
      <c r="E5" s="7">
        <v>0</v>
      </c>
      <c r="F5" s="6">
        <v>7.0000000000000007E-2</v>
      </c>
      <c r="G5" s="9">
        <v>5.5E-2</v>
      </c>
      <c r="H5" s="10">
        <v>0</v>
      </c>
      <c r="I5" s="8">
        <v>4.4999999999999998E-2</v>
      </c>
      <c r="J5" s="7">
        <v>0</v>
      </c>
      <c r="K5" s="106">
        <v>0.41700000000000004</v>
      </c>
      <c r="L5" s="35">
        <v>0.40200000000000002</v>
      </c>
      <c r="M5" s="35">
        <v>0.34700000000000003</v>
      </c>
      <c r="N5" s="35">
        <v>0.27300000000000002</v>
      </c>
      <c r="O5" s="35">
        <v>0.37200000000000005</v>
      </c>
      <c r="P5" s="35">
        <v>0.34300000000000003</v>
      </c>
      <c r="Q5" s="35">
        <v>0.35700000000000004</v>
      </c>
      <c r="R5" s="35">
        <v>0.32800000000000001</v>
      </c>
      <c r="S5" s="35">
        <v>0.29800000000000004</v>
      </c>
      <c r="T5" s="35">
        <v>0.28300000000000003</v>
      </c>
      <c r="U5" s="35">
        <v>0.254</v>
      </c>
      <c r="V5" s="35">
        <v>0.30200000000000005</v>
      </c>
      <c r="W5" s="35">
        <v>0.23900000000000002</v>
      </c>
      <c r="X5" s="35">
        <v>0.20899999999999999</v>
      </c>
      <c r="Y5" s="35">
        <v>0.22800000000000001</v>
      </c>
      <c r="Z5" s="35">
        <v>0.19400000000000001</v>
      </c>
      <c r="AA5" s="35">
        <v>0.184</v>
      </c>
      <c r="AB5" s="107">
        <v>0.13900000000000001</v>
      </c>
      <c r="AC5" s="3"/>
      <c r="AD5" s="105" t="s">
        <v>1875</v>
      </c>
      <c r="AE5" s="26">
        <v>0.107</v>
      </c>
      <c r="AF5" s="26">
        <v>0.111</v>
      </c>
      <c r="AG5" s="26">
        <v>0.129</v>
      </c>
      <c r="AH5" s="140">
        <v>0.16400000000000001</v>
      </c>
      <c r="AI5" s="3"/>
      <c r="AJ5" s="23" t="s">
        <v>29</v>
      </c>
      <c r="AK5" s="3"/>
      <c r="AL5" s="17" t="s">
        <v>1836</v>
      </c>
    </row>
    <row r="6" spans="1:38" ht="13.5" customHeight="1" thickBot="1" x14ac:dyDescent="0.2">
      <c r="A6" s="153" t="s">
        <v>1876</v>
      </c>
      <c r="B6" s="8">
        <v>0.2</v>
      </c>
      <c r="C6" s="9">
        <v>0.14599999999999999</v>
      </c>
      <c r="D6" s="9">
        <v>8.1000000000000003E-2</v>
      </c>
      <c r="E6" s="7">
        <v>0</v>
      </c>
      <c r="F6" s="6">
        <v>7.0000000000000007E-2</v>
      </c>
      <c r="G6" s="9">
        <v>5.5E-2</v>
      </c>
      <c r="H6" s="10">
        <v>0</v>
      </c>
      <c r="I6" s="8">
        <v>4.4999999999999998E-2</v>
      </c>
      <c r="J6" s="7">
        <v>0</v>
      </c>
      <c r="K6" s="106">
        <v>0.34300000000000003</v>
      </c>
      <c r="L6" s="35">
        <v>0.32800000000000001</v>
      </c>
      <c r="M6" s="35">
        <v>0.27300000000000002</v>
      </c>
      <c r="N6" s="35">
        <v>0.219</v>
      </c>
      <c r="O6" s="35">
        <v>0.29800000000000004</v>
      </c>
      <c r="P6" s="35">
        <v>0.28900000000000003</v>
      </c>
      <c r="Q6" s="35">
        <v>0.28300000000000003</v>
      </c>
      <c r="R6" s="35">
        <v>0.27400000000000002</v>
      </c>
      <c r="S6" s="35">
        <v>0.24399999999999999</v>
      </c>
      <c r="T6" s="35">
        <v>0.22899999999999998</v>
      </c>
      <c r="U6" s="35">
        <v>0.224</v>
      </c>
      <c r="V6" s="35">
        <v>0.22800000000000001</v>
      </c>
      <c r="W6" s="35">
        <v>0.20899999999999999</v>
      </c>
      <c r="X6" s="35">
        <v>0.17900000000000002</v>
      </c>
      <c r="Y6" s="35">
        <v>0.17399999999999999</v>
      </c>
      <c r="Z6" s="35">
        <v>0.16400000000000001</v>
      </c>
      <c r="AA6" s="35">
        <v>0.154</v>
      </c>
      <c r="AB6" s="107">
        <v>0.109</v>
      </c>
      <c r="AC6" s="3"/>
      <c r="AD6" s="105" t="s">
        <v>1876</v>
      </c>
      <c r="AE6" s="26">
        <v>0.13100000000000001</v>
      </c>
      <c r="AF6" s="26">
        <v>0.13700000000000001</v>
      </c>
      <c r="AG6" s="26">
        <v>0.16400000000000001</v>
      </c>
      <c r="AH6" s="140">
        <v>0.20499999999999999</v>
      </c>
      <c r="AI6" s="3"/>
      <c r="AJ6" s="24"/>
      <c r="AK6" s="3"/>
      <c r="AL6" s="30" t="s">
        <v>1837</v>
      </c>
    </row>
    <row r="7" spans="1:38" x14ac:dyDescent="0.15">
      <c r="A7" s="153" t="s">
        <v>1877</v>
      </c>
      <c r="B7" s="8">
        <v>0.27400000000000002</v>
      </c>
      <c r="C7" s="9">
        <v>0.2</v>
      </c>
      <c r="D7" s="9">
        <v>0.111</v>
      </c>
      <c r="E7" s="7">
        <v>0</v>
      </c>
      <c r="F7" s="6">
        <v>7.0000000000000007E-2</v>
      </c>
      <c r="G7" s="9">
        <v>5.5E-2</v>
      </c>
      <c r="H7" s="10">
        <v>0</v>
      </c>
      <c r="I7" s="8">
        <v>4.4999999999999998E-2</v>
      </c>
      <c r="J7" s="7">
        <v>0</v>
      </c>
      <c r="K7" s="106">
        <v>0.41700000000000004</v>
      </c>
      <c r="L7" s="35">
        <v>0.40200000000000002</v>
      </c>
      <c r="M7" s="35">
        <v>0.34700000000000003</v>
      </c>
      <c r="N7" s="35">
        <v>0.27300000000000002</v>
      </c>
      <c r="O7" s="35">
        <v>0.37200000000000005</v>
      </c>
      <c r="P7" s="35">
        <v>0.34300000000000003</v>
      </c>
      <c r="Q7" s="35">
        <v>0.35700000000000004</v>
      </c>
      <c r="R7" s="35">
        <v>0.32800000000000001</v>
      </c>
      <c r="S7" s="35">
        <v>0.29800000000000004</v>
      </c>
      <c r="T7" s="35">
        <v>0.28300000000000003</v>
      </c>
      <c r="U7" s="35">
        <v>0.254</v>
      </c>
      <c r="V7" s="35">
        <v>0.30200000000000005</v>
      </c>
      <c r="W7" s="35">
        <v>0.23900000000000002</v>
      </c>
      <c r="X7" s="35">
        <v>0.20899999999999999</v>
      </c>
      <c r="Y7" s="35">
        <v>0.22800000000000001</v>
      </c>
      <c r="Z7" s="35">
        <v>0.19400000000000001</v>
      </c>
      <c r="AA7" s="35">
        <v>0.184</v>
      </c>
      <c r="AB7" s="107">
        <v>0.13900000000000001</v>
      </c>
      <c r="AC7" s="3"/>
      <c r="AD7" s="105" t="s">
        <v>1877</v>
      </c>
      <c r="AE7" s="26">
        <v>0.107</v>
      </c>
      <c r="AF7" s="26">
        <v>0.111</v>
      </c>
      <c r="AG7" s="26">
        <v>0.129</v>
      </c>
      <c r="AH7" s="140">
        <v>0.16400000000000001</v>
      </c>
      <c r="AI7" s="3"/>
      <c r="AJ7" s="3"/>
      <c r="AK7" s="3"/>
    </row>
    <row r="8" spans="1:38" ht="13.5" customHeight="1" x14ac:dyDescent="0.15">
      <c r="A8" s="153" t="s">
        <v>1878</v>
      </c>
      <c r="B8" s="8">
        <v>0.23899999999999999</v>
      </c>
      <c r="C8" s="9">
        <v>0.17499999999999999</v>
      </c>
      <c r="D8" s="9">
        <v>9.7000000000000003E-2</v>
      </c>
      <c r="E8" s="7">
        <v>0</v>
      </c>
      <c r="F8" s="6">
        <v>7.0000000000000007E-2</v>
      </c>
      <c r="G8" s="9">
        <v>5.5E-2</v>
      </c>
      <c r="H8" s="10">
        <v>0</v>
      </c>
      <c r="I8" s="8">
        <v>4.4999999999999998E-2</v>
      </c>
      <c r="J8" s="7">
        <v>0</v>
      </c>
      <c r="K8" s="106">
        <v>0.38200000000000001</v>
      </c>
      <c r="L8" s="35">
        <v>0.36699999999999999</v>
      </c>
      <c r="M8" s="35">
        <v>0.312</v>
      </c>
      <c r="N8" s="35">
        <v>0.24799999999999997</v>
      </c>
      <c r="O8" s="35">
        <v>0.33700000000000002</v>
      </c>
      <c r="P8" s="35">
        <v>0.318</v>
      </c>
      <c r="Q8" s="35">
        <v>0.32200000000000001</v>
      </c>
      <c r="R8" s="35">
        <v>0.30299999999999999</v>
      </c>
      <c r="S8" s="35">
        <v>0.27300000000000002</v>
      </c>
      <c r="T8" s="35">
        <v>0.25800000000000001</v>
      </c>
      <c r="U8" s="35">
        <v>0.24000000000000002</v>
      </c>
      <c r="V8" s="35">
        <v>0.26700000000000002</v>
      </c>
      <c r="W8" s="35">
        <v>0.22500000000000001</v>
      </c>
      <c r="X8" s="35">
        <v>0.19500000000000001</v>
      </c>
      <c r="Y8" s="35">
        <v>0.20299999999999999</v>
      </c>
      <c r="Z8" s="35">
        <v>0.18</v>
      </c>
      <c r="AA8" s="35">
        <v>0.17</v>
      </c>
      <c r="AB8" s="107">
        <v>0.125</v>
      </c>
      <c r="AC8" s="3"/>
      <c r="AD8" s="105" t="s">
        <v>1878</v>
      </c>
      <c r="AE8" s="26">
        <v>0.11700000000000001</v>
      </c>
      <c r="AF8" s="26">
        <v>0.122</v>
      </c>
      <c r="AG8" s="26">
        <v>0.14399999999999999</v>
      </c>
      <c r="AH8" s="140">
        <v>0.18099999999999999</v>
      </c>
      <c r="AI8" s="3"/>
      <c r="AJ8" s="3"/>
      <c r="AK8" s="3"/>
    </row>
    <row r="9" spans="1:38" ht="13.5" customHeight="1" x14ac:dyDescent="0.15">
      <c r="A9" s="153" t="s">
        <v>1879</v>
      </c>
      <c r="B9" s="8">
        <v>8.8999999999999996E-2</v>
      </c>
      <c r="C9" s="9">
        <v>6.5000000000000002E-2</v>
      </c>
      <c r="D9" s="9">
        <v>3.5999999999999997E-2</v>
      </c>
      <c r="E9" s="7">
        <v>0</v>
      </c>
      <c r="F9" s="6">
        <v>6.0999999999999999E-2</v>
      </c>
      <c r="G9" s="108" t="s">
        <v>1880</v>
      </c>
      <c r="H9" s="10">
        <v>0</v>
      </c>
      <c r="I9" s="8">
        <v>4.4999999999999998E-2</v>
      </c>
      <c r="J9" s="7">
        <v>0</v>
      </c>
      <c r="K9" s="106">
        <v>0.223</v>
      </c>
      <c r="L9" s="108" t="s">
        <v>1880</v>
      </c>
      <c r="M9" s="35">
        <v>0.16200000000000001</v>
      </c>
      <c r="N9" s="35">
        <v>0.13800000000000001</v>
      </c>
      <c r="O9" s="35">
        <v>0.17799999999999999</v>
      </c>
      <c r="P9" s="35">
        <v>0.19899999999999998</v>
      </c>
      <c r="Q9" s="108" t="s">
        <v>1880</v>
      </c>
      <c r="R9" s="108" t="s">
        <v>1880</v>
      </c>
      <c r="S9" s="35">
        <v>0.154</v>
      </c>
      <c r="T9" s="108" t="s">
        <v>1880</v>
      </c>
      <c r="U9" s="35">
        <v>0.17</v>
      </c>
      <c r="V9" s="35">
        <v>0.11699999999999999</v>
      </c>
      <c r="W9" s="108" t="s">
        <v>1880</v>
      </c>
      <c r="X9" s="35">
        <v>0.125</v>
      </c>
      <c r="Y9" s="35">
        <v>9.2999999999999999E-2</v>
      </c>
      <c r="Z9" s="108" t="s">
        <v>1880</v>
      </c>
      <c r="AA9" s="35">
        <v>0.10899999999999999</v>
      </c>
      <c r="AB9" s="107">
        <v>6.4000000000000001E-2</v>
      </c>
      <c r="AC9" s="3"/>
      <c r="AD9" s="105" t="s">
        <v>1879</v>
      </c>
      <c r="AE9" s="26">
        <v>0.20100000000000001</v>
      </c>
      <c r="AF9" s="108" t="s">
        <v>1909</v>
      </c>
      <c r="AG9" s="26">
        <v>0.27700000000000002</v>
      </c>
      <c r="AH9" s="140">
        <v>0.32600000000000001</v>
      </c>
      <c r="AI9" s="3"/>
      <c r="AJ9" s="3"/>
      <c r="AK9" s="3"/>
    </row>
    <row r="10" spans="1:38" ht="13.5" customHeight="1" x14ac:dyDescent="0.15">
      <c r="A10" s="153" t="s">
        <v>1881</v>
      </c>
      <c r="B10" s="8">
        <v>4.3999999999999997E-2</v>
      </c>
      <c r="C10" s="9">
        <v>3.2000000000000001E-2</v>
      </c>
      <c r="D10" s="9">
        <v>1.7999999999999999E-2</v>
      </c>
      <c r="E10" s="7">
        <v>0</v>
      </c>
      <c r="F10" s="6">
        <v>1.4E-2</v>
      </c>
      <c r="G10" s="9">
        <v>1.2999999999999999E-2</v>
      </c>
      <c r="H10" s="10">
        <v>0</v>
      </c>
      <c r="I10" s="8">
        <v>1.0999999999999999E-2</v>
      </c>
      <c r="J10" s="7">
        <v>0</v>
      </c>
      <c r="K10" s="106">
        <v>8.0999999999999989E-2</v>
      </c>
      <c r="L10" s="35">
        <v>7.9999999999999988E-2</v>
      </c>
      <c r="M10" s="35">
        <v>6.699999999999999E-2</v>
      </c>
      <c r="N10" s="35">
        <v>5.4999999999999993E-2</v>
      </c>
      <c r="O10" s="35">
        <v>6.9999999999999993E-2</v>
      </c>
      <c r="P10" s="35">
        <v>6.8999999999999992E-2</v>
      </c>
      <c r="Q10" s="35">
        <v>6.8999999999999992E-2</v>
      </c>
      <c r="R10" s="35">
        <v>6.7999999999999991E-2</v>
      </c>
      <c r="S10" s="35">
        <v>5.7999999999999996E-2</v>
      </c>
      <c r="T10" s="35">
        <v>5.6999999999999995E-2</v>
      </c>
      <c r="U10" s="35">
        <v>5.4999999999999993E-2</v>
      </c>
      <c r="V10" s="35">
        <v>5.5999999999999994E-2</v>
      </c>
      <c r="W10" s="35">
        <v>5.3999999999999992E-2</v>
      </c>
      <c r="X10" s="35">
        <v>4.3999999999999997E-2</v>
      </c>
      <c r="Y10" s="35">
        <v>4.3999999999999997E-2</v>
      </c>
      <c r="Z10" s="35">
        <v>4.2999999999999997E-2</v>
      </c>
      <c r="AA10" s="35">
        <v>4.0999999999999995E-2</v>
      </c>
      <c r="AB10" s="107">
        <v>0.03</v>
      </c>
      <c r="AC10" s="3"/>
      <c r="AD10" s="105" t="s">
        <v>1881</v>
      </c>
      <c r="AE10" s="26">
        <v>0.13500000000000001</v>
      </c>
      <c r="AF10" s="26">
        <v>0.13700000000000001</v>
      </c>
      <c r="AG10" s="26">
        <v>0.16400000000000001</v>
      </c>
      <c r="AH10" s="140">
        <v>0.2</v>
      </c>
      <c r="AI10" s="3"/>
      <c r="AJ10" s="3"/>
      <c r="AK10" s="3"/>
    </row>
    <row r="11" spans="1:38" ht="13.5" customHeight="1" x14ac:dyDescent="0.15">
      <c r="A11" s="153" t="s">
        <v>1882</v>
      </c>
      <c r="B11" s="8">
        <v>8.5999999999999993E-2</v>
      </c>
      <c r="C11" s="9">
        <v>6.3E-2</v>
      </c>
      <c r="D11" s="9">
        <v>3.5000000000000003E-2</v>
      </c>
      <c r="E11" s="7">
        <v>0</v>
      </c>
      <c r="F11" s="6">
        <v>2.1000000000000001E-2</v>
      </c>
      <c r="G11" s="108" t="s">
        <v>1880</v>
      </c>
      <c r="H11" s="10">
        <v>0</v>
      </c>
      <c r="I11" s="8">
        <v>2.8000000000000001E-2</v>
      </c>
      <c r="J11" s="7">
        <v>0</v>
      </c>
      <c r="K11" s="106">
        <v>0.159</v>
      </c>
      <c r="L11" s="108" t="s">
        <v>1880</v>
      </c>
      <c r="M11" s="35">
        <v>0.13799999999999998</v>
      </c>
      <c r="N11" s="35">
        <v>0.11499999999999999</v>
      </c>
      <c r="O11" s="35">
        <v>0.13100000000000001</v>
      </c>
      <c r="P11" s="35">
        <v>0.13600000000000001</v>
      </c>
      <c r="Q11" s="108" t="s">
        <v>1880</v>
      </c>
      <c r="R11" s="108" t="s">
        <v>1880</v>
      </c>
      <c r="S11" s="35">
        <v>0.10800000000000001</v>
      </c>
      <c r="T11" s="108" t="s">
        <v>1880</v>
      </c>
      <c r="U11" s="35">
        <v>0.10800000000000001</v>
      </c>
      <c r="V11" s="35">
        <v>0.10999999999999999</v>
      </c>
      <c r="W11" s="108" t="s">
        <v>1880</v>
      </c>
      <c r="X11" s="35">
        <v>8.0000000000000016E-2</v>
      </c>
      <c r="Y11" s="35">
        <v>8.6999999999999994E-2</v>
      </c>
      <c r="Z11" s="108" t="s">
        <v>1880</v>
      </c>
      <c r="AA11" s="35">
        <v>8.6999999999999994E-2</v>
      </c>
      <c r="AB11" s="107">
        <v>5.9000000000000004E-2</v>
      </c>
      <c r="AC11" s="3"/>
      <c r="AD11" s="105" t="s">
        <v>1882</v>
      </c>
      <c r="AE11" s="26">
        <v>0.17599999999999999</v>
      </c>
      <c r="AF11" s="108" t="s">
        <v>1909</v>
      </c>
      <c r="AG11" s="26">
        <v>0.20200000000000001</v>
      </c>
      <c r="AH11" s="140">
        <v>0.24299999999999999</v>
      </c>
      <c r="AI11" s="3"/>
      <c r="AJ11" s="3"/>
      <c r="AK11" s="3"/>
    </row>
    <row r="12" spans="1:38" ht="13.5" customHeight="1" x14ac:dyDescent="0.15">
      <c r="A12" s="153" t="s">
        <v>1883</v>
      </c>
      <c r="B12" s="8">
        <v>8.5999999999999993E-2</v>
      </c>
      <c r="C12" s="9">
        <v>6.3E-2</v>
      </c>
      <c r="D12" s="9">
        <v>3.5000000000000003E-2</v>
      </c>
      <c r="E12" s="7">
        <v>0</v>
      </c>
      <c r="F12" s="6">
        <v>2.1000000000000001E-2</v>
      </c>
      <c r="G12" s="108" t="s">
        <v>1880</v>
      </c>
      <c r="H12" s="10">
        <v>0</v>
      </c>
      <c r="I12" s="8">
        <v>2.8000000000000001E-2</v>
      </c>
      <c r="J12" s="7">
        <v>0</v>
      </c>
      <c r="K12" s="106">
        <v>0.159</v>
      </c>
      <c r="L12" s="108" t="s">
        <v>1880</v>
      </c>
      <c r="M12" s="35">
        <v>0.13799999999999998</v>
      </c>
      <c r="N12" s="35">
        <v>0.11499999999999999</v>
      </c>
      <c r="O12" s="35">
        <v>0.13100000000000001</v>
      </c>
      <c r="P12" s="35">
        <v>0.13600000000000001</v>
      </c>
      <c r="Q12" s="108" t="s">
        <v>1880</v>
      </c>
      <c r="R12" s="108" t="s">
        <v>1880</v>
      </c>
      <c r="S12" s="35">
        <v>0.10800000000000001</v>
      </c>
      <c r="T12" s="108" t="s">
        <v>1880</v>
      </c>
      <c r="U12" s="35">
        <v>0.10800000000000001</v>
      </c>
      <c r="V12" s="35">
        <v>0.10999999999999999</v>
      </c>
      <c r="W12" s="108" t="s">
        <v>1880</v>
      </c>
      <c r="X12" s="35">
        <v>8.0000000000000016E-2</v>
      </c>
      <c r="Y12" s="35">
        <v>8.6999999999999994E-2</v>
      </c>
      <c r="Z12" s="108" t="s">
        <v>1880</v>
      </c>
      <c r="AA12" s="35">
        <v>8.6999999999999994E-2</v>
      </c>
      <c r="AB12" s="107">
        <v>5.9000000000000004E-2</v>
      </c>
      <c r="AC12" s="3"/>
      <c r="AD12" s="105" t="s">
        <v>1883</v>
      </c>
      <c r="AE12" s="26">
        <v>0.17599999999999999</v>
      </c>
      <c r="AF12" s="108" t="s">
        <v>1909</v>
      </c>
      <c r="AG12" s="26">
        <v>0.20200000000000001</v>
      </c>
      <c r="AH12" s="140">
        <v>0.24299999999999999</v>
      </c>
      <c r="AI12" s="3"/>
      <c r="AJ12" s="3"/>
      <c r="AK12" s="3"/>
    </row>
    <row r="13" spans="1:38" ht="13.5" customHeight="1" x14ac:dyDescent="0.15">
      <c r="A13" s="153" t="s">
        <v>1884</v>
      </c>
      <c r="B13" s="8">
        <v>6.4000000000000001E-2</v>
      </c>
      <c r="C13" s="9">
        <v>4.7E-2</v>
      </c>
      <c r="D13" s="9">
        <v>2.5999999999999999E-2</v>
      </c>
      <c r="E13" s="7">
        <v>0</v>
      </c>
      <c r="F13" s="6">
        <v>2.1000000000000001E-2</v>
      </c>
      <c r="G13" s="9">
        <v>1.9E-2</v>
      </c>
      <c r="H13" s="10">
        <v>0</v>
      </c>
      <c r="I13" s="8">
        <v>2.8000000000000001E-2</v>
      </c>
      <c r="J13" s="7">
        <v>0</v>
      </c>
      <c r="K13" s="106">
        <v>0.13700000000000001</v>
      </c>
      <c r="L13" s="35">
        <v>0.13500000000000001</v>
      </c>
      <c r="M13" s="35">
        <v>0.11599999999999999</v>
      </c>
      <c r="N13" s="35">
        <v>9.9000000000000005E-2</v>
      </c>
      <c r="O13" s="35">
        <v>0.10900000000000001</v>
      </c>
      <c r="P13" s="35">
        <v>0.12</v>
      </c>
      <c r="Q13" s="35">
        <v>0.10700000000000001</v>
      </c>
      <c r="R13" s="35">
        <v>0.11799999999999999</v>
      </c>
      <c r="S13" s="35">
        <v>9.1999999999999998E-2</v>
      </c>
      <c r="T13" s="35">
        <v>0.09</v>
      </c>
      <c r="U13" s="35">
        <v>9.9000000000000005E-2</v>
      </c>
      <c r="V13" s="35">
        <v>8.7999999999999995E-2</v>
      </c>
      <c r="W13" s="35">
        <v>9.7000000000000003E-2</v>
      </c>
      <c r="X13" s="35">
        <v>7.1000000000000008E-2</v>
      </c>
      <c r="Y13" s="35">
        <v>7.1000000000000008E-2</v>
      </c>
      <c r="Z13" s="35">
        <v>6.9000000000000006E-2</v>
      </c>
      <c r="AA13" s="35">
        <v>7.8E-2</v>
      </c>
      <c r="AB13" s="107">
        <v>0.05</v>
      </c>
      <c r="AC13" s="3"/>
      <c r="AD13" s="105" t="s">
        <v>1884</v>
      </c>
      <c r="AE13" s="26">
        <v>0.20399999999999999</v>
      </c>
      <c r="AF13" s="26">
        <v>0.20699999999999999</v>
      </c>
      <c r="AG13" s="26">
        <v>0.24099999999999999</v>
      </c>
      <c r="AH13" s="140">
        <v>0.28199999999999997</v>
      </c>
      <c r="AI13" s="3"/>
      <c r="AJ13" s="3"/>
      <c r="AK13" s="3"/>
    </row>
    <row r="14" spans="1:38" ht="13.5" customHeight="1" x14ac:dyDescent="0.15">
      <c r="A14" s="153" t="s">
        <v>1885</v>
      </c>
      <c r="B14" s="8">
        <v>6.7000000000000004E-2</v>
      </c>
      <c r="C14" s="9">
        <v>4.9000000000000002E-2</v>
      </c>
      <c r="D14" s="9">
        <v>2.7E-2</v>
      </c>
      <c r="E14" s="7">
        <v>0</v>
      </c>
      <c r="F14" s="6">
        <v>0.04</v>
      </c>
      <c r="G14" s="9">
        <v>3.5999999999999997E-2</v>
      </c>
      <c r="H14" s="10">
        <v>0</v>
      </c>
      <c r="I14" s="8">
        <v>1.7999999999999999E-2</v>
      </c>
      <c r="J14" s="7">
        <v>0</v>
      </c>
      <c r="K14" s="106">
        <v>0.13800000000000001</v>
      </c>
      <c r="L14" s="35">
        <v>0.13400000000000001</v>
      </c>
      <c r="M14" s="35">
        <v>9.8000000000000004E-2</v>
      </c>
      <c r="N14" s="35">
        <v>0.08</v>
      </c>
      <c r="O14" s="35">
        <v>0.12000000000000001</v>
      </c>
      <c r="P14" s="35">
        <v>0.12</v>
      </c>
      <c r="Q14" s="35">
        <v>0.11600000000000001</v>
      </c>
      <c r="R14" s="35">
        <v>0.11599999999999999</v>
      </c>
      <c r="S14" s="35">
        <v>0.10199999999999999</v>
      </c>
      <c r="T14" s="35">
        <v>9.799999999999999E-2</v>
      </c>
      <c r="U14" s="35">
        <v>9.8000000000000004E-2</v>
      </c>
      <c r="V14" s="35">
        <v>0.08</v>
      </c>
      <c r="W14" s="35">
        <v>9.4E-2</v>
      </c>
      <c r="X14" s="35">
        <v>0.08</v>
      </c>
      <c r="Y14" s="35">
        <v>6.2E-2</v>
      </c>
      <c r="Z14" s="35">
        <v>7.5999999999999998E-2</v>
      </c>
      <c r="AA14" s="35">
        <v>5.7999999999999996E-2</v>
      </c>
      <c r="AB14" s="107">
        <v>0.04</v>
      </c>
      <c r="AC14" s="3"/>
      <c r="AD14" s="105" t="s">
        <v>1885</v>
      </c>
      <c r="AE14" s="26">
        <v>0.13</v>
      </c>
      <c r="AF14" s="26">
        <v>0.13400000000000001</v>
      </c>
      <c r="AG14" s="26">
        <v>0.183</v>
      </c>
      <c r="AH14" s="140">
        <v>0.22500000000000001</v>
      </c>
      <c r="AI14" s="3"/>
      <c r="AJ14" s="3"/>
      <c r="AK14" s="3"/>
    </row>
    <row r="15" spans="1:38" ht="13.5" customHeight="1" x14ac:dyDescent="0.15">
      <c r="A15" s="153" t="s">
        <v>1886</v>
      </c>
      <c r="B15" s="8">
        <v>6.7000000000000004E-2</v>
      </c>
      <c r="C15" s="9">
        <v>4.9000000000000002E-2</v>
      </c>
      <c r="D15" s="9">
        <v>2.7E-2</v>
      </c>
      <c r="E15" s="7">
        <v>0</v>
      </c>
      <c r="F15" s="6">
        <v>0.04</v>
      </c>
      <c r="G15" s="9">
        <v>3.5999999999999997E-2</v>
      </c>
      <c r="H15" s="10">
        <v>0</v>
      </c>
      <c r="I15" s="8">
        <v>1.7999999999999999E-2</v>
      </c>
      <c r="J15" s="7">
        <v>0</v>
      </c>
      <c r="K15" s="106">
        <v>0.13800000000000001</v>
      </c>
      <c r="L15" s="35">
        <v>0.13400000000000001</v>
      </c>
      <c r="M15" s="35">
        <v>9.8000000000000004E-2</v>
      </c>
      <c r="N15" s="35">
        <v>0.08</v>
      </c>
      <c r="O15" s="35">
        <v>0.12000000000000001</v>
      </c>
      <c r="P15" s="35">
        <v>0.12</v>
      </c>
      <c r="Q15" s="35">
        <v>0.11600000000000001</v>
      </c>
      <c r="R15" s="35">
        <v>0.11599999999999999</v>
      </c>
      <c r="S15" s="35">
        <v>0.10199999999999999</v>
      </c>
      <c r="T15" s="35">
        <v>9.799999999999999E-2</v>
      </c>
      <c r="U15" s="35">
        <v>9.8000000000000004E-2</v>
      </c>
      <c r="V15" s="35">
        <v>0.08</v>
      </c>
      <c r="W15" s="35">
        <v>9.4E-2</v>
      </c>
      <c r="X15" s="35">
        <v>0.08</v>
      </c>
      <c r="Y15" s="35">
        <v>6.2E-2</v>
      </c>
      <c r="Z15" s="35">
        <v>7.5999999999999998E-2</v>
      </c>
      <c r="AA15" s="35">
        <v>5.7999999999999996E-2</v>
      </c>
      <c r="AB15" s="107">
        <v>0.04</v>
      </c>
      <c r="AC15" s="3"/>
      <c r="AD15" s="105" t="s">
        <v>1886</v>
      </c>
      <c r="AE15" s="26">
        <v>0.13</v>
      </c>
      <c r="AF15" s="26">
        <v>0.13400000000000001</v>
      </c>
      <c r="AG15" s="26">
        <v>0.183</v>
      </c>
      <c r="AH15" s="140">
        <v>0.22500000000000001</v>
      </c>
      <c r="AI15" s="3"/>
      <c r="AJ15" s="3"/>
      <c r="AK15" s="3"/>
    </row>
    <row r="16" spans="1:38" ht="13.5" customHeight="1" x14ac:dyDescent="0.15">
      <c r="A16" s="153" t="s">
        <v>1887</v>
      </c>
      <c r="B16" s="8">
        <v>6.4000000000000001E-2</v>
      </c>
      <c r="C16" s="9">
        <v>4.7E-2</v>
      </c>
      <c r="D16" s="9">
        <v>2.5999999999999999E-2</v>
      </c>
      <c r="E16" s="7">
        <v>0</v>
      </c>
      <c r="F16" s="6">
        <v>1.7000000000000001E-2</v>
      </c>
      <c r="G16" s="9">
        <v>1.4999999999999999E-2</v>
      </c>
      <c r="H16" s="10">
        <v>0</v>
      </c>
      <c r="I16" s="8">
        <v>1.2999999999999999E-2</v>
      </c>
      <c r="J16" s="7">
        <v>0</v>
      </c>
      <c r="K16" s="106">
        <v>0.10299999999999999</v>
      </c>
      <c r="L16" s="35">
        <v>0.10099999999999999</v>
      </c>
      <c r="M16" s="35">
        <v>8.5999999999999993E-2</v>
      </c>
      <c r="N16" s="35">
        <v>6.8999999999999992E-2</v>
      </c>
      <c r="O16" s="108" t="s">
        <v>1880</v>
      </c>
      <c r="P16" s="108" t="s">
        <v>1880</v>
      </c>
      <c r="Q16" s="108" t="s">
        <v>1880</v>
      </c>
      <c r="R16" s="108" t="s">
        <v>1880</v>
      </c>
      <c r="S16" s="108" t="s">
        <v>1880</v>
      </c>
      <c r="T16" s="108" t="s">
        <v>1880</v>
      </c>
      <c r="U16" s="108" t="s">
        <v>1880</v>
      </c>
      <c r="V16" s="108" t="s">
        <v>1880</v>
      </c>
      <c r="W16" s="108" t="s">
        <v>1880</v>
      </c>
      <c r="X16" s="108" t="s">
        <v>1880</v>
      </c>
      <c r="Y16" s="108" t="s">
        <v>1880</v>
      </c>
      <c r="Z16" s="108" t="s">
        <v>1880</v>
      </c>
      <c r="AA16" s="108" t="s">
        <v>1880</v>
      </c>
      <c r="AB16" s="109" t="s">
        <v>1880</v>
      </c>
      <c r="AC16" s="3"/>
      <c r="AD16" s="105" t="s">
        <v>1887</v>
      </c>
      <c r="AE16" s="26">
        <v>0.126</v>
      </c>
      <c r="AF16" s="26">
        <v>0.128</v>
      </c>
      <c r="AG16" s="26">
        <v>0.151</v>
      </c>
      <c r="AH16" s="140">
        <v>0.188</v>
      </c>
      <c r="AI16" s="3"/>
      <c r="AJ16" s="3"/>
      <c r="AK16" s="3"/>
    </row>
    <row r="17" spans="1:40" ht="13.5" customHeight="1" x14ac:dyDescent="0.15">
      <c r="A17" s="153" t="s">
        <v>1888</v>
      </c>
      <c r="B17" s="8">
        <v>6.4000000000000001E-2</v>
      </c>
      <c r="C17" s="9">
        <v>4.7E-2</v>
      </c>
      <c r="D17" s="9">
        <v>2.5999999999999999E-2</v>
      </c>
      <c r="E17" s="7">
        <v>0</v>
      </c>
      <c r="F17" s="6">
        <v>1.7000000000000001E-2</v>
      </c>
      <c r="G17" s="9">
        <v>1.4999999999999999E-2</v>
      </c>
      <c r="H17" s="10">
        <v>0</v>
      </c>
      <c r="I17" s="8">
        <v>1.2999999999999999E-2</v>
      </c>
      <c r="J17" s="7">
        <v>0</v>
      </c>
      <c r="K17" s="106">
        <v>0.10299999999999999</v>
      </c>
      <c r="L17" s="35">
        <v>0.10099999999999999</v>
      </c>
      <c r="M17" s="35">
        <v>8.5999999999999993E-2</v>
      </c>
      <c r="N17" s="35">
        <v>6.8999999999999992E-2</v>
      </c>
      <c r="O17" s="35">
        <v>0.09</v>
      </c>
      <c r="P17" s="35">
        <v>8.5999999999999993E-2</v>
      </c>
      <c r="Q17" s="35">
        <v>8.7999999999999995E-2</v>
      </c>
      <c r="R17" s="35">
        <v>8.3999999999999991E-2</v>
      </c>
      <c r="S17" s="35">
        <v>7.2999999999999995E-2</v>
      </c>
      <c r="T17" s="35">
        <v>7.0999999999999994E-2</v>
      </c>
      <c r="U17" s="35">
        <v>6.4999999999999988E-2</v>
      </c>
      <c r="V17" s="35">
        <v>7.2999999999999995E-2</v>
      </c>
      <c r="W17" s="35">
        <v>6.2999999999999987E-2</v>
      </c>
      <c r="X17" s="35">
        <v>5.1999999999999998E-2</v>
      </c>
      <c r="Y17" s="35">
        <v>5.6000000000000001E-2</v>
      </c>
      <c r="Z17" s="35">
        <v>4.9999999999999996E-2</v>
      </c>
      <c r="AA17" s="35">
        <v>4.8000000000000001E-2</v>
      </c>
      <c r="AB17" s="107">
        <v>3.4999999999999996E-2</v>
      </c>
      <c r="AC17" s="3"/>
      <c r="AD17" s="105" t="s">
        <v>1888</v>
      </c>
      <c r="AE17" s="26">
        <v>0.126</v>
      </c>
      <c r="AF17" s="26">
        <v>0.128</v>
      </c>
      <c r="AG17" s="26">
        <v>0.151</v>
      </c>
      <c r="AH17" s="140">
        <v>0.188</v>
      </c>
      <c r="AI17" s="3"/>
      <c r="AJ17" s="3"/>
      <c r="AK17" s="3"/>
    </row>
    <row r="18" spans="1:40" ht="13.5" customHeight="1" x14ac:dyDescent="0.15">
      <c r="A18" s="153" t="s">
        <v>1889</v>
      </c>
      <c r="B18" s="8">
        <v>5.7000000000000002E-2</v>
      </c>
      <c r="C18" s="9">
        <v>4.1000000000000002E-2</v>
      </c>
      <c r="D18" s="9">
        <v>2.3E-2</v>
      </c>
      <c r="E18" s="7">
        <v>0</v>
      </c>
      <c r="F18" s="6">
        <v>1.7000000000000001E-2</v>
      </c>
      <c r="G18" s="9">
        <v>1.4999999999999999E-2</v>
      </c>
      <c r="H18" s="10">
        <v>0</v>
      </c>
      <c r="I18" s="8">
        <v>1.2999999999999999E-2</v>
      </c>
      <c r="J18" s="7">
        <v>0</v>
      </c>
      <c r="K18" s="106">
        <v>9.6000000000000002E-2</v>
      </c>
      <c r="L18" s="35">
        <v>9.4E-2</v>
      </c>
      <c r="M18" s="35">
        <v>7.9000000000000001E-2</v>
      </c>
      <c r="N18" s="35">
        <v>6.3E-2</v>
      </c>
      <c r="O18" s="35">
        <v>8.3000000000000004E-2</v>
      </c>
      <c r="P18" s="35">
        <v>0.08</v>
      </c>
      <c r="Q18" s="35">
        <v>8.1000000000000003E-2</v>
      </c>
      <c r="R18" s="35">
        <v>7.8E-2</v>
      </c>
      <c r="S18" s="35">
        <v>6.7000000000000004E-2</v>
      </c>
      <c r="T18" s="35">
        <v>6.5000000000000002E-2</v>
      </c>
      <c r="U18" s="35">
        <v>6.2E-2</v>
      </c>
      <c r="V18" s="35">
        <v>6.6000000000000003E-2</v>
      </c>
      <c r="W18" s="35">
        <v>0.06</v>
      </c>
      <c r="X18" s="35">
        <v>4.9000000000000002E-2</v>
      </c>
      <c r="Y18" s="35">
        <v>0.05</v>
      </c>
      <c r="Z18" s="35">
        <v>4.7E-2</v>
      </c>
      <c r="AA18" s="35">
        <v>4.4999999999999998E-2</v>
      </c>
      <c r="AB18" s="107">
        <v>3.2000000000000001E-2</v>
      </c>
      <c r="AC18" s="3"/>
      <c r="AD18" s="105" t="s">
        <v>1889</v>
      </c>
      <c r="AE18" s="26">
        <v>0.13500000000000001</v>
      </c>
      <c r="AF18" s="26">
        <v>0.13800000000000001</v>
      </c>
      <c r="AG18" s="26">
        <v>0.16400000000000001</v>
      </c>
      <c r="AH18" s="140">
        <v>0.20599999999999999</v>
      </c>
      <c r="AI18" s="3"/>
      <c r="AJ18" s="3"/>
      <c r="AK18" s="3"/>
    </row>
    <row r="19" spans="1:40" ht="13.5" customHeight="1" x14ac:dyDescent="0.15">
      <c r="A19" s="153" t="s">
        <v>1890</v>
      </c>
      <c r="B19" s="8">
        <v>5.3999999999999999E-2</v>
      </c>
      <c r="C19" s="9">
        <v>0.04</v>
      </c>
      <c r="D19" s="9">
        <v>2.1999999999999999E-2</v>
      </c>
      <c r="E19" s="7">
        <v>0</v>
      </c>
      <c r="F19" s="6">
        <v>1.7000000000000001E-2</v>
      </c>
      <c r="G19" s="9">
        <v>1.4999999999999999E-2</v>
      </c>
      <c r="H19" s="10">
        <v>0</v>
      </c>
      <c r="I19" s="8">
        <v>1.2999999999999999E-2</v>
      </c>
      <c r="J19" s="7">
        <v>0</v>
      </c>
      <c r="K19" s="106">
        <v>9.2999999999999999E-2</v>
      </c>
      <c r="L19" s="35">
        <v>9.0999999999999998E-2</v>
      </c>
      <c r="M19" s="35">
        <v>7.5999999999999998E-2</v>
      </c>
      <c r="N19" s="35">
        <v>6.2E-2</v>
      </c>
      <c r="O19" s="35">
        <v>0.08</v>
      </c>
      <c r="P19" s="35">
        <v>7.9000000000000001E-2</v>
      </c>
      <c r="Q19" s="35">
        <v>7.8E-2</v>
      </c>
      <c r="R19" s="35">
        <v>7.6999999999999999E-2</v>
      </c>
      <c r="S19" s="35">
        <v>6.6000000000000003E-2</v>
      </c>
      <c r="T19" s="35">
        <v>6.4000000000000001E-2</v>
      </c>
      <c r="U19" s="35">
        <v>6.0999999999999999E-2</v>
      </c>
      <c r="V19" s="35">
        <v>6.3E-2</v>
      </c>
      <c r="W19" s="35">
        <v>5.8999999999999997E-2</v>
      </c>
      <c r="X19" s="35">
        <v>4.8000000000000001E-2</v>
      </c>
      <c r="Y19" s="35">
        <v>4.9000000000000002E-2</v>
      </c>
      <c r="Z19" s="35">
        <v>4.5999999999999999E-2</v>
      </c>
      <c r="AA19" s="35">
        <v>4.3999999999999997E-2</v>
      </c>
      <c r="AB19" s="107">
        <v>3.1E-2</v>
      </c>
      <c r="AC19" s="3"/>
      <c r="AD19" s="105" t="s">
        <v>1890</v>
      </c>
      <c r="AE19" s="26">
        <v>0.13900000000000001</v>
      </c>
      <c r="AF19" s="26">
        <v>0.14199999999999999</v>
      </c>
      <c r="AG19" s="26">
        <v>0.17100000000000001</v>
      </c>
      <c r="AH19" s="140">
        <v>0.20899999999999999</v>
      </c>
      <c r="AI19" s="3"/>
      <c r="AJ19" s="3"/>
      <c r="AK19" s="3"/>
    </row>
    <row r="20" spans="1:40" ht="13.5" customHeight="1" x14ac:dyDescent="0.15">
      <c r="A20" s="153" t="s">
        <v>1891</v>
      </c>
      <c r="B20" s="8">
        <v>6.4000000000000001E-2</v>
      </c>
      <c r="C20" s="9">
        <v>4.7E-2</v>
      </c>
      <c r="D20" s="9">
        <v>2.5999999999999999E-2</v>
      </c>
      <c r="E20" s="7">
        <v>0</v>
      </c>
      <c r="F20" s="6">
        <v>1.7000000000000001E-2</v>
      </c>
      <c r="G20" s="108" t="s">
        <v>1880</v>
      </c>
      <c r="H20" s="10">
        <v>0</v>
      </c>
      <c r="I20" s="8">
        <v>1.2999999999999999E-2</v>
      </c>
      <c r="J20" s="7">
        <v>0</v>
      </c>
      <c r="K20" s="106">
        <v>0.10299999999999999</v>
      </c>
      <c r="L20" s="108" t="s">
        <v>1880</v>
      </c>
      <c r="M20" s="35">
        <v>8.5999999999999993E-2</v>
      </c>
      <c r="N20" s="35">
        <v>6.8999999999999992E-2</v>
      </c>
      <c r="O20" s="35">
        <v>0.09</v>
      </c>
      <c r="P20" s="35">
        <v>8.5999999999999993E-2</v>
      </c>
      <c r="Q20" s="108" t="s">
        <v>1880</v>
      </c>
      <c r="R20" s="108" t="s">
        <v>1880</v>
      </c>
      <c r="S20" s="35">
        <v>7.2999999999999995E-2</v>
      </c>
      <c r="T20" s="108" t="s">
        <v>1880</v>
      </c>
      <c r="U20" s="35">
        <v>6.4999999999999988E-2</v>
      </c>
      <c r="V20" s="35">
        <v>7.2999999999999995E-2</v>
      </c>
      <c r="W20" s="108" t="s">
        <v>1880</v>
      </c>
      <c r="X20" s="35">
        <v>5.1999999999999998E-2</v>
      </c>
      <c r="Y20" s="35">
        <v>5.6000000000000001E-2</v>
      </c>
      <c r="Z20" s="108" t="s">
        <v>1880</v>
      </c>
      <c r="AA20" s="35">
        <v>4.8000000000000001E-2</v>
      </c>
      <c r="AB20" s="107">
        <v>3.4999999999999996E-2</v>
      </c>
      <c r="AC20" s="3"/>
      <c r="AD20" s="105" t="s">
        <v>1891</v>
      </c>
      <c r="AE20" s="26">
        <v>0.126</v>
      </c>
      <c r="AF20" s="108" t="s">
        <v>1909</v>
      </c>
      <c r="AG20" s="26">
        <v>0.151</v>
      </c>
      <c r="AH20" s="140">
        <v>0.188</v>
      </c>
      <c r="AI20" s="3"/>
      <c r="AJ20" s="3"/>
      <c r="AK20" s="3"/>
    </row>
    <row r="21" spans="1:40" ht="13.5" customHeight="1" x14ac:dyDescent="0.15">
      <c r="A21" s="153" t="s">
        <v>1892</v>
      </c>
      <c r="B21" s="8">
        <v>6.4000000000000001E-2</v>
      </c>
      <c r="C21" s="9">
        <v>4.7E-2</v>
      </c>
      <c r="D21" s="9">
        <v>2.5999999999999999E-2</v>
      </c>
      <c r="E21" s="7">
        <v>0</v>
      </c>
      <c r="F21" s="6">
        <v>1.7000000000000001E-2</v>
      </c>
      <c r="G21" s="9">
        <v>1.4999999999999999E-2</v>
      </c>
      <c r="H21" s="10">
        <v>0</v>
      </c>
      <c r="I21" s="8">
        <v>1.2999999999999999E-2</v>
      </c>
      <c r="J21" s="7">
        <v>0</v>
      </c>
      <c r="K21" s="106">
        <v>0.10299999999999999</v>
      </c>
      <c r="L21" s="35">
        <v>0.10099999999999999</v>
      </c>
      <c r="M21" s="35">
        <v>8.5999999999999993E-2</v>
      </c>
      <c r="N21" s="35">
        <v>6.8999999999999992E-2</v>
      </c>
      <c r="O21" s="35">
        <v>0.09</v>
      </c>
      <c r="P21" s="35">
        <v>8.5999999999999993E-2</v>
      </c>
      <c r="Q21" s="35">
        <v>8.7999999999999995E-2</v>
      </c>
      <c r="R21" s="35">
        <v>8.3999999999999991E-2</v>
      </c>
      <c r="S21" s="35">
        <v>7.2999999999999995E-2</v>
      </c>
      <c r="T21" s="35">
        <v>7.0999999999999994E-2</v>
      </c>
      <c r="U21" s="35">
        <v>6.4999999999999988E-2</v>
      </c>
      <c r="V21" s="35">
        <v>7.2999999999999995E-2</v>
      </c>
      <c r="W21" s="35">
        <v>6.2999999999999987E-2</v>
      </c>
      <c r="X21" s="35">
        <v>5.1999999999999998E-2</v>
      </c>
      <c r="Y21" s="35">
        <v>5.6000000000000001E-2</v>
      </c>
      <c r="Z21" s="35">
        <v>4.9999999999999996E-2</v>
      </c>
      <c r="AA21" s="35">
        <v>4.8000000000000001E-2</v>
      </c>
      <c r="AB21" s="107">
        <v>3.4999999999999996E-2</v>
      </c>
      <c r="AC21" s="3"/>
      <c r="AD21" s="105" t="s">
        <v>1892</v>
      </c>
      <c r="AE21" s="26">
        <v>0.126</v>
      </c>
      <c r="AF21" s="26">
        <v>0.128</v>
      </c>
      <c r="AG21" s="26">
        <v>0.151</v>
      </c>
      <c r="AH21" s="140">
        <v>0.188</v>
      </c>
      <c r="AI21" s="3"/>
      <c r="AJ21" s="3"/>
      <c r="AK21" s="3"/>
    </row>
    <row r="22" spans="1:40" ht="13.5" customHeight="1" x14ac:dyDescent="0.15">
      <c r="A22" s="153" t="s">
        <v>1893</v>
      </c>
      <c r="B22" s="8">
        <v>8.5999999999999993E-2</v>
      </c>
      <c r="C22" s="9">
        <v>6.3E-2</v>
      </c>
      <c r="D22" s="9">
        <v>3.5000000000000003E-2</v>
      </c>
      <c r="E22" s="7">
        <v>0</v>
      </c>
      <c r="F22" s="6">
        <v>1.9E-2</v>
      </c>
      <c r="G22" s="9">
        <v>1.6E-2</v>
      </c>
      <c r="H22" s="10">
        <v>0</v>
      </c>
      <c r="I22" s="8">
        <v>2.5999999999999999E-2</v>
      </c>
      <c r="J22" s="7">
        <v>0</v>
      </c>
      <c r="K22" s="106">
        <v>0.14700000000000002</v>
      </c>
      <c r="L22" s="35">
        <v>0.14400000000000002</v>
      </c>
      <c r="M22" s="35">
        <v>0.128</v>
      </c>
      <c r="N22" s="35">
        <v>0.105</v>
      </c>
      <c r="O22" s="35">
        <v>0.121</v>
      </c>
      <c r="P22" s="35">
        <v>0.124</v>
      </c>
      <c r="Q22" s="35">
        <v>0.11799999999999999</v>
      </c>
      <c r="R22" s="35">
        <v>0.121</v>
      </c>
      <c r="S22" s="35">
        <v>9.8000000000000004E-2</v>
      </c>
      <c r="T22" s="35">
        <v>9.5000000000000001E-2</v>
      </c>
      <c r="U22" s="35">
        <v>9.6000000000000002E-2</v>
      </c>
      <c r="V22" s="35">
        <v>0.10199999999999999</v>
      </c>
      <c r="W22" s="35">
        <v>9.2999999999999999E-2</v>
      </c>
      <c r="X22" s="35">
        <v>7.0000000000000007E-2</v>
      </c>
      <c r="Y22" s="35">
        <v>7.9000000000000001E-2</v>
      </c>
      <c r="Z22" s="35">
        <v>6.7000000000000004E-2</v>
      </c>
      <c r="AA22" s="35">
        <v>7.6999999999999999E-2</v>
      </c>
      <c r="AB22" s="107">
        <v>5.1000000000000004E-2</v>
      </c>
      <c r="AC22" s="3"/>
      <c r="AD22" s="105" t="s">
        <v>1893</v>
      </c>
      <c r="AE22" s="26">
        <v>0.17599999999999999</v>
      </c>
      <c r="AF22" s="26">
        <v>0.18</v>
      </c>
      <c r="AG22" s="26">
        <v>0.20300000000000001</v>
      </c>
      <c r="AH22" s="140">
        <v>0.247</v>
      </c>
      <c r="AI22" s="3"/>
      <c r="AJ22" s="3"/>
      <c r="AK22" s="3"/>
    </row>
    <row r="23" spans="1:40" ht="13.5" customHeight="1" x14ac:dyDescent="0.15">
      <c r="A23" s="153" t="s">
        <v>1894</v>
      </c>
      <c r="B23" s="8">
        <v>8.5999999999999993E-2</v>
      </c>
      <c r="C23" s="9">
        <v>6.3E-2</v>
      </c>
      <c r="D23" s="9">
        <v>3.5000000000000003E-2</v>
      </c>
      <c r="E23" s="7">
        <v>0</v>
      </c>
      <c r="F23" s="6">
        <v>1.9E-2</v>
      </c>
      <c r="G23" s="9">
        <v>1.6E-2</v>
      </c>
      <c r="H23" s="10">
        <v>0</v>
      </c>
      <c r="I23" s="8">
        <v>2.5999999999999999E-2</v>
      </c>
      <c r="J23" s="7">
        <v>0</v>
      </c>
      <c r="K23" s="106">
        <v>0.14700000000000002</v>
      </c>
      <c r="L23" s="35">
        <v>0.14400000000000002</v>
      </c>
      <c r="M23" s="35">
        <v>0.128</v>
      </c>
      <c r="N23" s="35">
        <v>0.105</v>
      </c>
      <c r="O23" s="35">
        <v>0.121</v>
      </c>
      <c r="P23" s="35">
        <v>0.124</v>
      </c>
      <c r="Q23" s="35">
        <v>0.11799999999999999</v>
      </c>
      <c r="R23" s="35">
        <v>0.121</v>
      </c>
      <c r="S23" s="35">
        <v>9.8000000000000004E-2</v>
      </c>
      <c r="T23" s="35">
        <v>9.5000000000000001E-2</v>
      </c>
      <c r="U23" s="35">
        <v>9.6000000000000002E-2</v>
      </c>
      <c r="V23" s="35">
        <v>0.10199999999999999</v>
      </c>
      <c r="W23" s="35">
        <v>9.2999999999999999E-2</v>
      </c>
      <c r="X23" s="35">
        <v>7.0000000000000007E-2</v>
      </c>
      <c r="Y23" s="35">
        <v>7.9000000000000001E-2</v>
      </c>
      <c r="Z23" s="35">
        <v>6.7000000000000004E-2</v>
      </c>
      <c r="AA23" s="35">
        <v>7.6999999999999999E-2</v>
      </c>
      <c r="AB23" s="107">
        <v>5.1000000000000004E-2</v>
      </c>
      <c r="AC23" s="3"/>
      <c r="AD23" s="105" t="s">
        <v>1894</v>
      </c>
      <c r="AE23" s="26">
        <v>0.17599999999999999</v>
      </c>
      <c r="AF23" s="26">
        <v>0.18</v>
      </c>
      <c r="AG23" s="26">
        <v>0.20300000000000001</v>
      </c>
      <c r="AH23" s="140">
        <v>0.247</v>
      </c>
      <c r="AI23" s="3"/>
      <c r="AJ23" s="3"/>
      <c r="AK23" s="3"/>
    </row>
    <row r="24" spans="1:40" x14ac:dyDescent="0.15">
      <c r="A24" s="153" t="s">
        <v>1895</v>
      </c>
      <c r="B24" s="8">
        <v>0.15</v>
      </c>
      <c r="C24" s="9">
        <v>0.11</v>
      </c>
      <c r="D24" s="9">
        <v>6.0999999999999999E-2</v>
      </c>
      <c r="E24" s="7">
        <v>0</v>
      </c>
      <c r="F24" s="6">
        <v>1.9E-2</v>
      </c>
      <c r="G24" s="9">
        <v>1.6E-2</v>
      </c>
      <c r="H24" s="10">
        <v>0</v>
      </c>
      <c r="I24" s="8">
        <v>2.5999999999999999E-2</v>
      </c>
      <c r="J24" s="7">
        <v>0</v>
      </c>
      <c r="K24" s="106">
        <v>0.21099999999999997</v>
      </c>
      <c r="L24" s="35">
        <v>0.20799999999999996</v>
      </c>
      <c r="M24" s="35">
        <v>0.192</v>
      </c>
      <c r="N24" s="35">
        <v>0.15200000000000002</v>
      </c>
      <c r="O24" s="35">
        <v>0.185</v>
      </c>
      <c r="P24" s="35">
        <v>0.17099999999999999</v>
      </c>
      <c r="Q24" s="35">
        <v>0.182</v>
      </c>
      <c r="R24" s="35">
        <v>0.16799999999999998</v>
      </c>
      <c r="S24" s="35">
        <v>0.14500000000000002</v>
      </c>
      <c r="T24" s="35">
        <v>0.14200000000000002</v>
      </c>
      <c r="U24" s="35">
        <v>0.122</v>
      </c>
      <c r="V24" s="35">
        <v>0.16599999999999998</v>
      </c>
      <c r="W24" s="35">
        <v>0.11899999999999999</v>
      </c>
      <c r="X24" s="35">
        <v>9.6000000000000002E-2</v>
      </c>
      <c r="Y24" s="35">
        <v>0.126</v>
      </c>
      <c r="Z24" s="35">
        <v>9.2999999999999999E-2</v>
      </c>
      <c r="AA24" s="35">
        <v>0.10299999999999999</v>
      </c>
      <c r="AB24" s="107">
        <v>7.6999999999999999E-2</v>
      </c>
      <c r="AC24" s="3"/>
      <c r="AD24" s="105" t="s">
        <v>1895</v>
      </c>
      <c r="AE24" s="26">
        <v>0.123</v>
      </c>
      <c r="AF24" s="26">
        <v>0.125</v>
      </c>
      <c r="AG24" s="26">
        <v>0.13500000000000001</v>
      </c>
      <c r="AH24" s="140">
        <v>0.17100000000000001</v>
      </c>
      <c r="AI24" s="3"/>
      <c r="AJ24" s="3"/>
      <c r="AK24" s="3"/>
    </row>
    <row r="25" spans="1:40" x14ac:dyDescent="0.15">
      <c r="A25" s="153" t="s">
        <v>1896</v>
      </c>
      <c r="B25" s="8">
        <v>8.1000000000000003E-2</v>
      </c>
      <c r="C25" s="9">
        <v>5.8999999999999997E-2</v>
      </c>
      <c r="D25" s="9">
        <v>3.3000000000000002E-2</v>
      </c>
      <c r="E25" s="7">
        <v>0</v>
      </c>
      <c r="F25" s="6">
        <v>1.2999999999999999E-2</v>
      </c>
      <c r="G25" s="9">
        <v>0.01</v>
      </c>
      <c r="H25" s="10">
        <v>0</v>
      </c>
      <c r="I25" s="8">
        <v>0.02</v>
      </c>
      <c r="J25" s="7">
        <v>0</v>
      </c>
      <c r="K25" s="106">
        <v>0.13100000000000001</v>
      </c>
      <c r="L25" s="35">
        <v>0.128</v>
      </c>
      <c r="M25" s="35">
        <v>0.11800000000000001</v>
      </c>
      <c r="N25" s="35">
        <v>9.6000000000000002E-2</v>
      </c>
      <c r="O25" s="35">
        <v>0.111</v>
      </c>
      <c r="P25" s="35">
        <v>0.109</v>
      </c>
      <c r="Q25" s="35">
        <v>0.108</v>
      </c>
      <c r="R25" s="35">
        <v>0.106</v>
      </c>
      <c r="S25" s="35">
        <v>8.8999999999999996E-2</v>
      </c>
      <c r="T25" s="35">
        <v>8.5999999999999993E-2</v>
      </c>
      <c r="U25" s="35">
        <v>8.3000000000000004E-2</v>
      </c>
      <c r="V25" s="35">
        <v>9.8000000000000004E-2</v>
      </c>
      <c r="W25" s="35">
        <v>0.08</v>
      </c>
      <c r="X25" s="35">
        <v>6.3E-2</v>
      </c>
      <c r="Y25" s="35">
        <v>7.5999999999999998E-2</v>
      </c>
      <c r="Z25" s="35">
        <v>6.0000000000000005E-2</v>
      </c>
      <c r="AA25" s="35">
        <v>7.0000000000000007E-2</v>
      </c>
      <c r="AB25" s="107">
        <v>0.05</v>
      </c>
      <c r="AC25" s="3"/>
      <c r="AD25" s="105" t="s">
        <v>1896</v>
      </c>
      <c r="AE25" s="26">
        <v>0.152</v>
      </c>
      <c r="AF25" s="26">
        <v>0.156</v>
      </c>
      <c r="AG25" s="26">
        <v>0.16900000000000001</v>
      </c>
      <c r="AH25" s="140">
        <v>0.20799999999999999</v>
      </c>
      <c r="AI25" s="3"/>
      <c r="AJ25" s="3"/>
      <c r="AK25" s="3"/>
    </row>
    <row r="26" spans="1:40" x14ac:dyDescent="0.15">
      <c r="A26" s="153" t="s">
        <v>1897</v>
      </c>
      <c r="B26" s="8">
        <v>0.126</v>
      </c>
      <c r="C26" s="9">
        <v>9.1999999999999998E-2</v>
      </c>
      <c r="D26" s="9">
        <v>5.0999999999999997E-2</v>
      </c>
      <c r="E26" s="7">
        <v>0</v>
      </c>
      <c r="F26" s="6">
        <v>1.2999999999999999E-2</v>
      </c>
      <c r="G26" s="9">
        <v>0.01</v>
      </c>
      <c r="H26" s="10">
        <v>0</v>
      </c>
      <c r="I26" s="8">
        <v>0.02</v>
      </c>
      <c r="J26" s="7">
        <v>0</v>
      </c>
      <c r="K26" s="106">
        <v>0.17599999999999999</v>
      </c>
      <c r="L26" s="35">
        <v>0.17299999999999999</v>
      </c>
      <c r="M26" s="35">
        <v>0.16299999999999998</v>
      </c>
      <c r="N26" s="35">
        <v>0.129</v>
      </c>
      <c r="O26" s="35">
        <v>0.15600000000000003</v>
      </c>
      <c r="P26" s="35">
        <v>0.14200000000000002</v>
      </c>
      <c r="Q26" s="35">
        <v>0.15300000000000002</v>
      </c>
      <c r="R26" s="35">
        <v>0.13900000000000001</v>
      </c>
      <c r="S26" s="35">
        <v>0.122</v>
      </c>
      <c r="T26" s="35">
        <v>0.11899999999999999</v>
      </c>
      <c r="U26" s="35">
        <v>0.10100000000000001</v>
      </c>
      <c r="V26" s="35">
        <v>0.14300000000000002</v>
      </c>
      <c r="W26" s="35">
        <v>9.8000000000000004E-2</v>
      </c>
      <c r="X26" s="35">
        <v>8.1000000000000003E-2</v>
      </c>
      <c r="Y26" s="35">
        <v>0.109</v>
      </c>
      <c r="Z26" s="35">
        <v>7.8E-2</v>
      </c>
      <c r="AA26" s="35">
        <v>8.7999999999999995E-2</v>
      </c>
      <c r="AB26" s="107">
        <v>6.8000000000000005E-2</v>
      </c>
      <c r="AC26" s="3"/>
      <c r="AD26" s="105" t="s">
        <v>1897</v>
      </c>
      <c r="AE26" s="26">
        <v>0.113</v>
      </c>
      <c r="AF26" s="26">
        <v>0.115</v>
      </c>
      <c r="AG26" s="26">
        <v>0.122</v>
      </c>
      <c r="AH26" s="140">
        <v>0.155</v>
      </c>
      <c r="AI26" s="3"/>
      <c r="AJ26" s="3"/>
      <c r="AK26" s="3"/>
    </row>
    <row r="27" spans="1:40" x14ac:dyDescent="0.15">
      <c r="A27" s="153" t="s">
        <v>1898</v>
      </c>
      <c r="B27" s="8">
        <v>8.4000000000000005E-2</v>
      </c>
      <c r="C27" s="9">
        <v>6.0999999999999999E-2</v>
      </c>
      <c r="D27" s="9">
        <v>3.4000000000000002E-2</v>
      </c>
      <c r="E27" s="7">
        <v>0</v>
      </c>
      <c r="F27" s="6">
        <v>1.2999999999999999E-2</v>
      </c>
      <c r="G27" s="9">
        <v>0.01</v>
      </c>
      <c r="H27" s="10">
        <v>0</v>
      </c>
      <c r="I27" s="8">
        <v>0.02</v>
      </c>
      <c r="J27" s="7">
        <v>0</v>
      </c>
      <c r="K27" s="106">
        <v>0.13400000000000001</v>
      </c>
      <c r="L27" s="35">
        <v>0.13100000000000001</v>
      </c>
      <c r="M27" s="35">
        <v>0.12100000000000001</v>
      </c>
      <c r="N27" s="35">
        <v>9.8000000000000004E-2</v>
      </c>
      <c r="O27" s="35">
        <v>0.114</v>
      </c>
      <c r="P27" s="35">
        <v>0.111</v>
      </c>
      <c r="Q27" s="35">
        <v>0.111</v>
      </c>
      <c r="R27" s="35">
        <v>0.108</v>
      </c>
      <c r="S27" s="35">
        <v>9.0999999999999998E-2</v>
      </c>
      <c r="T27" s="35">
        <v>8.7999999999999995E-2</v>
      </c>
      <c r="U27" s="35">
        <v>8.4000000000000005E-2</v>
      </c>
      <c r="V27" s="35">
        <v>0.10100000000000001</v>
      </c>
      <c r="W27" s="35">
        <v>8.1000000000000003E-2</v>
      </c>
      <c r="X27" s="35">
        <v>6.4000000000000001E-2</v>
      </c>
      <c r="Y27" s="35">
        <v>7.8E-2</v>
      </c>
      <c r="Z27" s="35">
        <v>6.1000000000000006E-2</v>
      </c>
      <c r="AA27" s="35">
        <v>7.1000000000000008E-2</v>
      </c>
      <c r="AB27" s="107">
        <v>5.1000000000000004E-2</v>
      </c>
      <c r="AC27" s="3"/>
      <c r="AD27" s="105" t="s">
        <v>1898</v>
      </c>
      <c r="AE27" s="26">
        <v>0.14899999999999999</v>
      </c>
      <c r="AF27" s="26">
        <v>0.152</v>
      </c>
      <c r="AG27" s="26">
        <v>0.16500000000000001</v>
      </c>
      <c r="AH27" s="140">
        <v>0.20399999999999999</v>
      </c>
      <c r="AI27" s="3"/>
      <c r="AJ27" s="3"/>
      <c r="AK27" s="3"/>
    </row>
    <row r="28" spans="1:40" x14ac:dyDescent="0.15">
      <c r="A28" s="153" t="s">
        <v>1899</v>
      </c>
      <c r="B28" s="110">
        <v>8.1000000000000003E-2</v>
      </c>
      <c r="C28" s="111">
        <v>5.8999999999999997E-2</v>
      </c>
      <c r="D28" s="111">
        <v>3.3000000000000002E-2</v>
      </c>
      <c r="E28" s="7">
        <v>0</v>
      </c>
      <c r="F28" s="112">
        <v>1.0999999999999999E-2</v>
      </c>
      <c r="G28" s="108" t="s">
        <v>1880</v>
      </c>
      <c r="H28" s="10">
        <v>0</v>
      </c>
      <c r="I28" s="110">
        <v>0.02</v>
      </c>
      <c r="J28" s="7">
        <v>0</v>
      </c>
      <c r="K28" s="113">
        <v>0.129</v>
      </c>
      <c r="L28" s="108" t="s">
        <v>1880</v>
      </c>
      <c r="M28" s="114">
        <v>0.11800000000000001</v>
      </c>
      <c r="N28" s="114">
        <v>9.6000000000000002E-2</v>
      </c>
      <c r="O28" s="114">
        <v>0.109</v>
      </c>
      <c r="P28" s="114">
        <v>0.107</v>
      </c>
      <c r="Q28" s="108" t="s">
        <v>1880</v>
      </c>
      <c r="R28" s="108" t="s">
        <v>1880</v>
      </c>
      <c r="S28" s="114">
        <v>8.6999999999999994E-2</v>
      </c>
      <c r="T28" s="108" t="s">
        <v>1880</v>
      </c>
      <c r="U28" s="114">
        <v>8.1000000000000003E-2</v>
      </c>
      <c r="V28" s="114">
        <v>9.8000000000000004E-2</v>
      </c>
      <c r="W28" s="108" t="s">
        <v>1880</v>
      </c>
      <c r="X28" s="114">
        <v>6.0999999999999999E-2</v>
      </c>
      <c r="Y28" s="114">
        <v>7.5999999999999998E-2</v>
      </c>
      <c r="Z28" s="108" t="s">
        <v>1880</v>
      </c>
      <c r="AA28" s="114">
        <v>7.0000000000000007E-2</v>
      </c>
      <c r="AB28" s="115">
        <v>0.05</v>
      </c>
      <c r="AC28" s="3"/>
      <c r="AD28" s="105" t="s">
        <v>1899</v>
      </c>
      <c r="AE28" s="26">
        <v>0.155</v>
      </c>
      <c r="AF28" s="108" t="s">
        <v>1909</v>
      </c>
      <c r="AG28" s="26">
        <v>0.16900000000000001</v>
      </c>
      <c r="AH28" s="140">
        <v>0.20799999999999999</v>
      </c>
      <c r="AI28" s="3"/>
      <c r="AJ28" s="3"/>
      <c r="AK28" s="3"/>
    </row>
    <row r="29" spans="1:40" x14ac:dyDescent="0.15">
      <c r="A29" s="153" t="s">
        <v>1900</v>
      </c>
      <c r="B29" s="110">
        <v>8.1000000000000003E-2</v>
      </c>
      <c r="C29" s="111">
        <v>5.8999999999999997E-2</v>
      </c>
      <c r="D29" s="111">
        <v>3.3000000000000002E-2</v>
      </c>
      <c r="E29" s="7">
        <v>0</v>
      </c>
      <c r="F29" s="112">
        <v>1.0999999999999999E-2</v>
      </c>
      <c r="G29" s="108" t="s">
        <v>1880</v>
      </c>
      <c r="H29" s="10">
        <v>0</v>
      </c>
      <c r="I29" s="110">
        <v>0.02</v>
      </c>
      <c r="J29" s="7">
        <v>0</v>
      </c>
      <c r="K29" s="113">
        <v>0.129</v>
      </c>
      <c r="L29" s="108" t="s">
        <v>1880</v>
      </c>
      <c r="M29" s="114">
        <v>0.11800000000000001</v>
      </c>
      <c r="N29" s="114">
        <v>9.6000000000000002E-2</v>
      </c>
      <c r="O29" s="114">
        <v>0.109</v>
      </c>
      <c r="P29" s="114">
        <v>0.107</v>
      </c>
      <c r="Q29" s="108" t="s">
        <v>1880</v>
      </c>
      <c r="R29" s="108" t="s">
        <v>1880</v>
      </c>
      <c r="S29" s="114">
        <v>8.6999999999999994E-2</v>
      </c>
      <c r="T29" s="108" t="s">
        <v>1880</v>
      </c>
      <c r="U29" s="114">
        <v>8.1000000000000003E-2</v>
      </c>
      <c r="V29" s="114">
        <v>9.8000000000000004E-2</v>
      </c>
      <c r="W29" s="108" t="s">
        <v>1880</v>
      </c>
      <c r="X29" s="114">
        <v>6.0999999999999999E-2</v>
      </c>
      <c r="Y29" s="114">
        <v>7.5999999999999998E-2</v>
      </c>
      <c r="Z29" s="108" t="s">
        <v>1880</v>
      </c>
      <c r="AA29" s="114">
        <v>7.0000000000000007E-2</v>
      </c>
      <c r="AB29" s="115">
        <v>0.05</v>
      </c>
      <c r="AC29" s="3"/>
      <c r="AD29" s="105" t="s">
        <v>1900</v>
      </c>
      <c r="AE29" s="26">
        <v>0.155</v>
      </c>
      <c r="AF29" s="108" t="s">
        <v>1909</v>
      </c>
      <c r="AG29" s="26">
        <v>0.16900000000000001</v>
      </c>
      <c r="AH29" s="140">
        <v>0.20799999999999999</v>
      </c>
      <c r="AI29" s="3"/>
      <c r="AJ29" s="3"/>
      <c r="AK29" s="3"/>
      <c r="AM29" s="3"/>
      <c r="AN29" s="3"/>
    </row>
    <row r="30" spans="1:40" x14ac:dyDescent="0.15">
      <c r="A30" s="153" t="s">
        <v>1901</v>
      </c>
      <c r="B30" s="110">
        <v>9.9000000000000005E-2</v>
      </c>
      <c r="C30" s="111">
        <v>7.1999999999999995E-2</v>
      </c>
      <c r="D30" s="111">
        <v>0.04</v>
      </c>
      <c r="E30" s="7">
        <v>0</v>
      </c>
      <c r="F30" s="112">
        <v>4.2999999999999997E-2</v>
      </c>
      <c r="G30" s="111">
        <v>3.9E-2</v>
      </c>
      <c r="H30" s="10">
        <v>0</v>
      </c>
      <c r="I30" s="110">
        <v>3.7999999999999999E-2</v>
      </c>
      <c r="J30" s="7">
        <v>0</v>
      </c>
      <c r="K30" s="113">
        <v>0.21100000000000002</v>
      </c>
      <c r="L30" s="114">
        <v>0.20700000000000002</v>
      </c>
      <c r="M30" s="114">
        <v>0.16800000000000001</v>
      </c>
      <c r="N30" s="114">
        <v>0.14099999999999999</v>
      </c>
      <c r="O30" s="114">
        <v>0.17300000000000001</v>
      </c>
      <c r="P30" s="114">
        <v>0.184</v>
      </c>
      <c r="Q30" s="114">
        <v>0.16900000000000001</v>
      </c>
      <c r="R30" s="114">
        <v>0.18</v>
      </c>
      <c r="S30" s="114">
        <v>0.14599999999999999</v>
      </c>
      <c r="T30" s="114">
        <v>0.14199999999999999</v>
      </c>
      <c r="U30" s="114">
        <v>0.152</v>
      </c>
      <c r="V30" s="114">
        <v>0.13</v>
      </c>
      <c r="W30" s="114">
        <v>0.14799999999999999</v>
      </c>
      <c r="X30" s="114">
        <v>0.11399999999999999</v>
      </c>
      <c r="Y30" s="114">
        <v>0.10299999999999999</v>
      </c>
      <c r="Z30" s="114">
        <v>0.11</v>
      </c>
      <c r="AA30" s="114">
        <v>0.109</v>
      </c>
      <c r="AB30" s="115">
        <v>7.1000000000000008E-2</v>
      </c>
      <c r="AC30" s="3"/>
      <c r="AD30" s="105" t="s">
        <v>1901</v>
      </c>
      <c r="AE30" s="26">
        <v>0.18</v>
      </c>
      <c r="AF30" s="26">
        <v>0.183</v>
      </c>
      <c r="AG30" s="26">
        <v>0.22600000000000001</v>
      </c>
      <c r="AH30" s="140">
        <v>0.26900000000000002</v>
      </c>
      <c r="AI30" s="3"/>
      <c r="AJ30" s="3"/>
      <c r="AK30" s="3"/>
      <c r="AM30" s="3"/>
      <c r="AN30" s="3"/>
    </row>
    <row r="31" spans="1:40" ht="14.25" thickBot="1" x14ac:dyDescent="0.2">
      <c r="A31" s="154" t="s">
        <v>1902</v>
      </c>
      <c r="B31" s="117">
        <v>7.9000000000000001E-2</v>
      </c>
      <c r="C31" s="118">
        <v>5.8000000000000003E-2</v>
      </c>
      <c r="D31" s="118">
        <v>3.2000000000000001E-2</v>
      </c>
      <c r="E31" s="119">
        <v>0</v>
      </c>
      <c r="F31" s="120">
        <v>4.2999999999999997E-2</v>
      </c>
      <c r="G31" s="118">
        <v>3.9E-2</v>
      </c>
      <c r="H31" s="121">
        <v>0</v>
      </c>
      <c r="I31" s="117">
        <v>3.7999999999999999E-2</v>
      </c>
      <c r="J31" s="119">
        <v>0</v>
      </c>
      <c r="K31" s="122">
        <v>0.191</v>
      </c>
      <c r="L31" s="123">
        <v>0.187</v>
      </c>
      <c r="M31" s="123">
        <v>0.14799999999999999</v>
      </c>
      <c r="N31" s="123">
        <v>0.127</v>
      </c>
      <c r="O31" s="123">
        <v>0.153</v>
      </c>
      <c r="P31" s="123">
        <v>0.17</v>
      </c>
      <c r="Q31" s="123">
        <v>0.14899999999999999</v>
      </c>
      <c r="R31" s="123">
        <v>0.16600000000000001</v>
      </c>
      <c r="S31" s="123">
        <v>0.13200000000000001</v>
      </c>
      <c r="T31" s="123">
        <v>0.128</v>
      </c>
      <c r="U31" s="123">
        <v>0.14399999999999999</v>
      </c>
      <c r="V31" s="123">
        <v>0.11</v>
      </c>
      <c r="W31" s="123">
        <v>0.14000000000000001</v>
      </c>
      <c r="X31" s="123">
        <v>0.106</v>
      </c>
      <c r="Y31" s="123">
        <v>8.8999999999999996E-2</v>
      </c>
      <c r="Z31" s="123">
        <v>0.10200000000000001</v>
      </c>
      <c r="AA31" s="123">
        <v>0.10100000000000001</v>
      </c>
      <c r="AB31" s="124">
        <v>6.3E-2</v>
      </c>
      <c r="AC31" s="3"/>
      <c r="AD31" s="116" t="s">
        <v>1902</v>
      </c>
      <c r="AE31" s="146">
        <v>0.19800000000000001</v>
      </c>
      <c r="AF31" s="146">
        <v>0.20300000000000001</v>
      </c>
      <c r="AG31" s="146">
        <v>0.25600000000000001</v>
      </c>
      <c r="AH31" s="147">
        <v>0.29899999999999999</v>
      </c>
      <c r="AI31" s="3"/>
      <c r="AJ31" s="3"/>
      <c r="AK31" s="3"/>
      <c r="AM31" s="3"/>
      <c r="AN31" s="3"/>
    </row>
    <row r="32" spans="1:40" ht="14.25" thickTop="1" x14ac:dyDescent="0.15">
      <c r="A32" s="155" t="s">
        <v>1903</v>
      </c>
      <c r="B32" s="125">
        <v>6.1000000000000006E-2</v>
      </c>
      <c r="C32" s="126">
        <v>4.4000000000000004E-2</v>
      </c>
      <c r="D32" s="126">
        <v>2.5000000000000001E-2</v>
      </c>
      <c r="E32" s="5">
        <v>0</v>
      </c>
      <c r="F32" s="127">
        <v>1.7000000000000001E-2</v>
      </c>
      <c r="G32" s="128" t="s">
        <v>1880</v>
      </c>
      <c r="H32" s="4">
        <v>0</v>
      </c>
      <c r="I32" s="125">
        <v>1.0999999999999999E-2</v>
      </c>
      <c r="J32" s="5">
        <v>0</v>
      </c>
      <c r="K32" s="129">
        <v>0.10100000000000001</v>
      </c>
      <c r="L32" s="128" t="s">
        <v>1880</v>
      </c>
      <c r="M32" s="130">
        <v>8.4000000000000005E-2</v>
      </c>
      <c r="N32" s="130">
        <v>6.7000000000000004E-2</v>
      </c>
      <c r="O32" s="130">
        <v>9.0000000000000011E-2</v>
      </c>
      <c r="P32" s="130">
        <v>8.4000000000000005E-2</v>
      </c>
      <c r="Q32" s="128" t="s">
        <v>1880</v>
      </c>
      <c r="R32" s="128" t="s">
        <v>1880</v>
      </c>
      <c r="S32" s="130">
        <v>7.3000000000000009E-2</v>
      </c>
      <c r="T32" s="128" t="s">
        <v>1880</v>
      </c>
      <c r="U32" s="130">
        <v>6.5000000000000002E-2</v>
      </c>
      <c r="V32" s="130">
        <v>7.3000000000000009E-2</v>
      </c>
      <c r="W32" s="128" t="s">
        <v>1880</v>
      </c>
      <c r="X32" s="130">
        <v>5.4000000000000006E-2</v>
      </c>
      <c r="Y32" s="130">
        <v>5.6000000000000008E-2</v>
      </c>
      <c r="Z32" s="128" t="s">
        <v>1880</v>
      </c>
      <c r="AA32" s="130">
        <v>4.8000000000000001E-2</v>
      </c>
      <c r="AB32" s="131">
        <v>3.7000000000000005E-2</v>
      </c>
      <c r="AC32" s="3"/>
      <c r="AD32" s="141" t="s">
        <v>1903</v>
      </c>
      <c r="AE32" s="26">
        <v>0.108</v>
      </c>
      <c r="AF32" s="128" t="s">
        <v>1909</v>
      </c>
      <c r="AG32" s="26">
        <v>0.13</v>
      </c>
      <c r="AH32" s="140">
        <v>0.16400000000000001</v>
      </c>
      <c r="AI32" s="3"/>
      <c r="AJ32" s="3"/>
      <c r="AK32" s="3"/>
      <c r="AM32" s="3"/>
      <c r="AN32" s="3"/>
    </row>
    <row r="33" spans="1:40" x14ac:dyDescent="0.15">
      <c r="A33" s="156" t="s">
        <v>1904</v>
      </c>
      <c r="B33" s="110">
        <v>6.8000000000000005E-2</v>
      </c>
      <c r="C33" s="111">
        <v>0.05</v>
      </c>
      <c r="D33" s="111">
        <v>2.8000000000000001E-2</v>
      </c>
      <c r="E33" s="7">
        <v>0</v>
      </c>
      <c r="F33" s="112">
        <v>2.5999999999999999E-2</v>
      </c>
      <c r="G33" s="108" t="s">
        <v>1880</v>
      </c>
      <c r="H33" s="10">
        <v>0</v>
      </c>
      <c r="I33" s="110">
        <v>1.7999999999999999E-2</v>
      </c>
      <c r="J33" s="7">
        <v>0</v>
      </c>
      <c r="K33" s="113">
        <v>0.125</v>
      </c>
      <c r="L33" s="108" t="s">
        <v>1880</v>
      </c>
      <c r="M33" s="114">
        <v>9.9000000000000005E-2</v>
      </c>
      <c r="N33" s="114">
        <v>8.1000000000000003E-2</v>
      </c>
      <c r="O33" s="114">
        <v>0.107</v>
      </c>
      <c r="P33" s="114">
        <v>0.107</v>
      </c>
      <c r="Q33" s="108" t="s">
        <v>1880</v>
      </c>
      <c r="R33" s="108" t="s">
        <v>1880</v>
      </c>
      <c r="S33" s="114">
        <v>8.8999999999999996E-2</v>
      </c>
      <c r="T33" s="108" t="s">
        <v>1880</v>
      </c>
      <c r="U33" s="114">
        <v>8.4999999999999992E-2</v>
      </c>
      <c r="V33" s="114">
        <v>8.1000000000000003E-2</v>
      </c>
      <c r="W33" s="108" t="s">
        <v>1880</v>
      </c>
      <c r="X33" s="114">
        <v>6.7000000000000004E-2</v>
      </c>
      <c r="Y33" s="114">
        <v>6.3E-2</v>
      </c>
      <c r="Z33" s="108" t="s">
        <v>1880</v>
      </c>
      <c r="AA33" s="114">
        <v>5.8999999999999997E-2</v>
      </c>
      <c r="AB33" s="115">
        <v>4.1000000000000002E-2</v>
      </c>
      <c r="AC33" s="3"/>
      <c r="AD33" s="142" t="s">
        <v>1904</v>
      </c>
      <c r="AE33" s="26">
        <v>0.14399999999999999</v>
      </c>
      <c r="AF33" s="108" t="s">
        <v>1909</v>
      </c>
      <c r="AG33" s="26">
        <v>0.18099999999999999</v>
      </c>
      <c r="AH33" s="140">
        <v>0.222</v>
      </c>
      <c r="AI33" s="3"/>
      <c r="AJ33" s="3"/>
      <c r="AK33" s="3"/>
      <c r="AM33" s="3"/>
      <c r="AN33" s="3"/>
    </row>
    <row r="34" spans="1:40" x14ac:dyDescent="0.15">
      <c r="A34" s="156" t="s">
        <v>1905</v>
      </c>
      <c r="B34" s="110">
        <v>6.8000000000000005E-2</v>
      </c>
      <c r="C34" s="111">
        <v>0.05</v>
      </c>
      <c r="D34" s="111">
        <v>2.8000000000000001E-2</v>
      </c>
      <c r="E34" s="7">
        <v>0</v>
      </c>
      <c r="F34" s="112">
        <v>2.5999999999999999E-2</v>
      </c>
      <c r="G34" s="108" t="s">
        <v>1880</v>
      </c>
      <c r="H34" s="10">
        <v>0</v>
      </c>
      <c r="I34" s="110">
        <v>1.7999999999999999E-2</v>
      </c>
      <c r="J34" s="7">
        <v>0</v>
      </c>
      <c r="K34" s="113">
        <v>0.125</v>
      </c>
      <c r="L34" s="108" t="s">
        <v>1880</v>
      </c>
      <c r="M34" s="114">
        <v>9.9000000000000005E-2</v>
      </c>
      <c r="N34" s="114">
        <v>8.1000000000000003E-2</v>
      </c>
      <c r="O34" s="114">
        <v>0.107</v>
      </c>
      <c r="P34" s="114">
        <v>0.107</v>
      </c>
      <c r="Q34" s="108" t="s">
        <v>1880</v>
      </c>
      <c r="R34" s="108" t="s">
        <v>1880</v>
      </c>
      <c r="S34" s="114">
        <v>8.8999999999999996E-2</v>
      </c>
      <c r="T34" s="108" t="s">
        <v>1880</v>
      </c>
      <c r="U34" s="114">
        <v>8.4999999999999992E-2</v>
      </c>
      <c r="V34" s="114">
        <v>8.1000000000000003E-2</v>
      </c>
      <c r="W34" s="108" t="s">
        <v>1880</v>
      </c>
      <c r="X34" s="114">
        <v>6.7000000000000004E-2</v>
      </c>
      <c r="Y34" s="114">
        <v>6.3E-2</v>
      </c>
      <c r="Z34" s="108" t="s">
        <v>1880</v>
      </c>
      <c r="AA34" s="114">
        <v>5.8999999999999997E-2</v>
      </c>
      <c r="AB34" s="115">
        <v>4.1000000000000002E-2</v>
      </c>
      <c r="AC34" s="3"/>
      <c r="AD34" s="142" t="s">
        <v>1905</v>
      </c>
      <c r="AE34" s="26">
        <v>0.14399999999999999</v>
      </c>
      <c r="AF34" s="108" t="s">
        <v>1909</v>
      </c>
      <c r="AG34" s="26">
        <v>0.18099999999999999</v>
      </c>
      <c r="AH34" s="140">
        <v>0.222</v>
      </c>
      <c r="AI34" s="3"/>
      <c r="AJ34" s="3"/>
      <c r="AK34" s="3"/>
      <c r="AM34" s="3"/>
      <c r="AN34" s="3"/>
    </row>
    <row r="35" spans="1:40" x14ac:dyDescent="0.15">
      <c r="A35" s="156" t="s">
        <v>1906</v>
      </c>
      <c r="B35" s="110">
        <v>6.7000000000000004E-2</v>
      </c>
      <c r="C35" s="111">
        <v>4.9000000000000002E-2</v>
      </c>
      <c r="D35" s="111">
        <v>2.7E-2</v>
      </c>
      <c r="E35" s="7">
        <v>0</v>
      </c>
      <c r="F35" s="112">
        <v>1.7999999999999999E-2</v>
      </c>
      <c r="G35" s="108" t="s">
        <v>1880</v>
      </c>
      <c r="H35" s="10">
        <v>0</v>
      </c>
      <c r="I35" s="110">
        <v>1.2999999999999999E-2</v>
      </c>
      <c r="J35" s="7">
        <v>0</v>
      </c>
      <c r="K35" s="113">
        <v>0.107</v>
      </c>
      <c r="L35" s="108" t="s">
        <v>1880</v>
      </c>
      <c r="M35" s="114">
        <v>8.8999999999999996E-2</v>
      </c>
      <c r="N35" s="114">
        <v>7.0999999999999994E-2</v>
      </c>
      <c r="O35" s="114">
        <v>9.4E-2</v>
      </c>
      <c r="P35" s="114">
        <v>8.8999999999999996E-2</v>
      </c>
      <c r="Q35" s="108" t="s">
        <v>1880</v>
      </c>
      <c r="R35" s="108" t="s">
        <v>1880</v>
      </c>
      <c r="S35" s="114">
        <v>7.5999999999999998E-2</v>
      </c>
      <c r="T35" s="108" t="s">
        <v>1880</v>
      </c>
      <c r="U35" s="114">
        <v>6.699999999999999E-2</v>
      </c>
      <c r="V35" s="114">
        <v>7.5999999999999998E-2</v>
      </c>
      <c r="W35" s="108" t="s">
        <v>1880</v>
      </c>
      <c r="X35" s="114">
        <v>5.3999999999999999E-2</v>
      </c>
      <c r="Y35" s="114">
        <v>5.8000000000000003E-2</v>
      </c>
      <c r="Z35" s="108" t="s">
        <v>1880</v>
      </c>
      <c r="AA35" s="114">
        <v>4.9000000000000002E-2</v>
      </c>
      <c r="AB35" s="115">
        <v>3.5999999999999997E-2</v>
      </c>
      <c r="AC35" s="3"/>
      <c r="AD35" s="142" t="s">
        <v>1906</v>
      </c>
      <c r="AE35" s="26">
        <v>0.121</v>
      </c>
      <c r="AF35" s="108" t="s">
        <v>1909</v>
      </c>
      <c r="AG35" s="26">
        <v>0.14599999999999999</v>
      </c>
      <c r="AH35" s="140">
        <v>0.183</v>
      </c>
      <c r="AI35" s="3"/>
      <c r="AJ35" s="3"/>
      <c r="AK35" s="3"/>
      <c r="AM35" s="3"/>
      <c r="AN35" s="3"/>
    </row>
    <row r="36" spans="1:40" x14ac:dyDescent="0.15">
      <c r="A36" s="156" t="s">
        <v>1907</v>
      </c>
      <c r="B36" s="110">
        <v>6.5000000000000002E-2</v>
      </c>
      <c r="C36" s="111">
        <v>4.7E-2</v>
      </c>
      <c r="D36" s="111">
        <v>2.6000000000000002E-2</v>
      </c>
      <c r="E36" s="7">
        <v>0</v>
      </c>
      <c r="F36" s="112">
        <v>1.7999999999999999E-2</v>
      </c>
      <c r="G36" s="108" t="s">
        <v>1880</v>
      </c>
      <c r="H36" s="10">
        <v>0</v>
      </c>
      <c r="I36" s="110">
        <v>1.2999999999999999E-2</v>
      </c>
      <c r="J36" s="7">
        <v>0</v>
      </c>
      <c r="K36" s="113">
        <v>0.105</v>
      </c>
      <c r="L36" s="108" t="s">
        <v>1880</v>
      </c>
      <c r="M36" s="114">
        <v>8.6999999999999994E-2</v>
      </c>
      <c r="N36" s="114">
        <v>6.8999999999999992E-2</v>
      </c>
      <c r="O36" s="114">
        <v>9.1999999999999998E-2</v>
      </c>
      <c r="P36" s="114">
        <v>8.6999999999999994E-2</v>
      </c>
      <c r="Q36" s="108" t="s">
        <v>1880</v>
      </c>
      <c r="R36" s="108" t="s">
        <v>1880</v>
      </c>
      <c r="S36" s="114">
        <v>7.3999999999999996E-2</v>
      </c>
      <c r="T36" s="108" t="s">
        <v>1880</v>
      </c>
      <c r="U36" s="114">
        <v>6.5999999999999989E-2</v>
      </c>
      <c r="V36" s="114">
        <v>7.3999999999999996E-2</v>
      </c>
      <c r="W36" s="108" t="s">
        <v>1880</v>
      </c>
      <c r="X36" s="114">
        <v>5.2999999999999999E-2</v>
      </c>
      <c r="Y36" s="114">
        <v>5.6000000000000001E-2</v>
      </c>
      <c r="Z36" s="108" t="s">
        <v>1880</v>
      </c>
      <c r="AA36" s="114">
        <v>4.8000000000000001E-2</v>
      </c>
      <c r="AB36" s="115">
        <v>3.5000000000000003E-2</v>
      </c>
      <c r="AC36" s="3"/>
      <c r="AD36" s="142" t="s">
        <v>1907</v>
      </c>
      <c r="AE36" s="26">
        <v>0.123</v>
      </c>
      <c r="AF36" s="108" t="s">
        <v>1909</v>
      </c>
      <c r="AG36" s="26">
        <v>0.14899999999999999</v>
      </c>
      <c r="AH36" s="140">
        <v>0.188</v>
      </c>
      <c r="AI36" s="3"/>
      <c r="AJ36" s="3"/>
      <c r="AK36" s="3"/>
      <c r="AM36" s="3"/>
      <c r="AN36" s="3"/>
    </row>
    <row r="37" spans="1:40" ht="14.25" thickBot="1" x14ac:dyDescent="0.2">
      <c r="A37" s="157" t="s">
        <v>1908</v>
      </c>
      <c r="B37" s="132">
        <v>6.4000000000000001E-2</v>
      </c>
      <c r="C37" s="133">
        <v>4.7E-2</v>
      </c>
      <c r="D37" s="133">
        <v>2.6000000000000002E-2</v>
      </c>
      <c r="E37" s="11">
        <v>0</v>
      </c>
      <c r="F37" s="134">
        <v>1.7999999999999999E-2</v>
      </c>
      <c r="G37" s="135" t="s">
        <v>1880</v>
      </c>
      <c r="H37" s="12">
        <v>0</v>
      </c>
      <c r="I37" s="132">
        <v>1.2999999999999999E-2</v>
      </c>
      <c r="J37" s="11">
        <v>0</v>
      </c>
      <c r="K37" s="136">
        <v>0.104</v>
      </c>
      <c r="L37" s="135" t="s">
        <v>1880</v>
      </c>
      <c r="M37" s="137">
        <v>8.5999999999999993E-2</v>
      </c>
      <c r="N37" s="137">
        <v>6.8999999999999992E-2</v>
      </c>
      <c r="O37" s="137">
        <v>9.0999999999999998E-2</v>
      </c>
      <c r="P37" s="137">
        <v>8.6999999999999994E-2</v>
      </c>
      <c r="Q37" s="135" t="s">
        <v>1880</v>
      </c>
      <c r="R37" s="135" t="s">
        <v>1880</v>
      </c>
      <c r="S37" s="137">
        <v>7.3999999999999996E-2</v>
      </c>
      <c r="T37" s="135" t="s">
        <v>1880</v>
      </c>
      <c r="U37" s="137">
        <v>6.5999999999999989E-2</v>
      </c>
      <c r="V37" s="137">
        <v>7.2999999999999995E-2</v>
      </c>
      <c r="W37" s="135" t="s">
        <v>1880</v>
      </c>
      <c r="X37" s="137">
        <v>5.2999999999999999E-2</v>
      </c>
      <c r="Y37" s="137">
        <v>5.6000000000000001E-2</v>
      </c>
      <c r="Z37" s="135" t="s">
        <v>1880</v>
      </c>
      <c r="AA37" s="137">
        <v>4.8000000000000001E-2</v>
      </c>
      <c r="AB37" s="138">
        <v>3.5000000000000003E-2</v>
      </c>
      <c r="AC37" s="3"/>
      <c r="AD37" s="143" t="s">
        <v>1908</v>
      </c>
      <c r="AE37" s="144">
        <v>0.125</v>
      </c>
      <c r="AF37" s="135" t="s">
        <v>1909</v>
      </c>
      <c r="AG37" s="144">
        <v>0.151</v>
      </c>
      <c r="AH37" s="145">
        <v>0.188</v>
      </c>
      <c r="AI37" s="3"/>
      <c r="AJ37" s="3"/>
      <c r="AK37" s="3"/>
      <c r="AM37" s="3"/>
      <c r="AN37" s="3"/>
    </row>
    <row r="38" spans="1:40" x14ac:dyDescent="0.15">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M38" s="3"/>
      <c r="AN38" s="3"/>
    </row>
    <row r="39" spans="1:40" x14ac:dyDescent="0.15">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M39" s="3"/>
      <c r="AN39" s="3"/>
    </row>
    <row r="40" spans="1:40" x14ac:dyDescent="0.15">
      <c r="AD40" s="3"/>
      <c r="AE40" s="3"/>
      <c r="AF40" s="3"/>
      <c r="AG40" s="3"/>
      <c r="AH40" s="3"/>
    </row>
    <row r="41" spans="1:40" x14ac:dyDescent="0.15">
      <c r="AD41" s="3"/>
      <c r="AE41" s="3"/>
      <c r="AF41" s="3"/>
      <c r="AG41" s="3"/>
      <c r="AH41" s="3"/>
    </row>
  </sheetData>
  <mergeCells count="10">
    <mergeCell ref="AE2:AH3"/>
    <mergeCell ref="AD2:AD4"/>
    <mergeCell ref="A2:A4"/>
    <mergeCell ref="F2:H2"/>
    <mergeCell ref="I2:J3"/>
    <mergeCell ref="K2:AB2"/>
    <mergeCell ref="F3:H3"/>
    <mergeCell ref="K3:AB3"/>
    <mergeCell ref="B2:E2"/>
    <mergeCell ref="B3:E3"/>
  </mergeCells>
  <phoneticPr fontId="5"/>
  <pageMargins left="0.70866141732283472" right="0.70866141732283472" top="0.74803149606299213" bottom="0.74803149606299213"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dimension ref="A1:D1749"/>
  <sheetViews>
    <sheetView workbookViewId="0">
      <selection activeCell="AJ19" sqref="AJ19"/>
    </sheetView>
  </sheetViews>
  <sheetFormatPr defaultRowHeight="13.5" x14ac:dyDescent="0.15"/>
  <cols>
    <col min="1" max="1" width="16.75" customWidth="1"/>
    <col min="3" max="3" width="14.5" style="2" customWidth="1"/>
    <col min="4" max="4" width="14.5" style="2" bestFit="1" customWidth="1"/>
  </cols>
  <sheetData>
    <row r="1" spans="1:4" ht="14.25" thickBot="1" x14ac:dyDescent="0.2">
      <c r="A1" s="1" t="s">
        <v>1824</v>
      </c>
      <c r="C1" s="1" t="s">
        <v>1825</v>
      </c>
    </row>
    <row r="2" spans="1:4" ht="14.25" thickBot="1" x14ac:dyDescent="0.2">
      <c r="A2" s="13" t="s">
        <v>22</v>
      </c>
      <c r="C2" s="13" t="s">
        <v>22</v>
      </c>
      <c r="D2" s="14" t="s">
        <v>60</v>
      </c>
    </row>
    <row r="3" spans="1:4" x14ac:dyDescent="0.15">
      <c r="A3" s="21" t="s">
        <v>61</v>
      </c>
      <c r="C3" s="15" t="s">
        <v>61</v>
      </c>
      <c r="D3" s="16" t="s">
        <v>62</v>
      </c>
    </row>
    <row r="4" spans="1:4" x14ac:dyDescent="0.15">
      <c r="A4" s="17" t="s">
        <v>247</v>
      </c>
      <c r="C4" s="17" t="s">
        <v>61</v>
      </c>
      <c r="D4" s="18" t="s">
        <v>63</v>
      </c>
    </row>
    <row r="5" spans="1:4" x14ac:dyDescent="0.15">
      <c r="A5" s="17" t="s">
        <v>288</v>
      </c>
      <c r="C5" s="17" t="s">
        <v>61</v>
      </c>
      <c r="D5" s="18" t="s">
        <v>64</v>
      </c>
    </row>
    <row r="6" spans="1:4" x14ac:dyDescent="0.15">
      <c r="A6" s="17" t="s">
        <v>322</v>
      </c>
      <c r="C6" s="17" t="s">
        <v>61</v>
      </c>
      <c r="D6" s="18" t="s">
        <v>65</v>
      </c>
    </row>
    <row r="7" spans="1:4" x14ac:dyDescent="0.15">
      <c r="A7" s="17" t="s">
        <v>358</v>
      </c>
      <c r="C7" s="17" t="s">
        <v>61</v>
      </c>
      <c r="D7" s="18" t="s">
        <v>66</v>
      </c>
    </row>
    <row r="8" spans="1:4" x14ac:dyDescent="0.15">
      <c r="A8" s="17" t="s">
        <v>384</v>
      </c>
      <c r="C8" s="17" t="s">
        <v>61</v>
      </c>
      <c r="D8" s="18" t="s">
        <v>67</v>
      </c>
    </row>
    <row r="9" spans="1:4" x14ac:dyDescent="0.15">
      <c r="A9" s="17" t="s">
        <v>420</v>
      </c>
      <c r="C9" s="17" t="s">
        <v>61</v>
      </c>
      <c r="D9" s="18" t="s">
        <v>68</v>
      </c>
    </row>
    <row r="10" spans="1:4" x14ac:dyDescent="0.15">
      <c r="A10" s="17" t="s">
        <v>478</v>
      </c>
      <c r="C10" s="17" t="s">
        <v>61</v>
      </c>
      <c r="D10" s="18" t="s">
        <v>69</v>
      </c>
    </row>
    <row r="11" spans="1:4" x14ac:dyDescent="0.15">
      <c r="A11" s="17" t="s">
        <v>523</v>
      </c>
      <c r="C11" s="17" t="s">
        <v>61</v>
      </c>
      <c r="D11" s="18" t="s">
        <v>70</v>
      </c>
    </row>
    <row r="12" spans="1:4" x14ac:dyDescent="0.15">
      <c r="A12" s="17" t="s">
        <v>549</v>
      </c>
      <c r="C12" s="17" t="s">
        <v>61</v>
      </c>
      <c r="D12" s="18" t="s">
        <v>71</v>
      </c>
    </row>
    <row r="13" spans="1:4" x14ac:dyDescent="0.15">
      <c r="A13" s="17" t="s">
        <v>584</v>
      </c>
      <c r="C13" s="17" t="s">
        <v>61</v>
      </c>
      <c r="D13" s="18" t="s">
        <v>72</v>
      </c>
    </row>
    <row r="14" spans="1:4" x14ac:dyDescent="0.15">
      <c r="A14" s="17" t="s">
        <v>647</v>
      </c>
      <c r="C14" s="17" t="s">
        <v>61</v>
      </c>
      <c r="D14" s="18" t="s">
        <v>73</v>
      </c>
    </row>
    <row r="15" spans="1:4" x14ac:dyDescent="0.15">
      <c r="A15" s="17" t="s">
        <v>702</v>
      </c>
      <c r="C15" s="17" t="s">
        <v>61</v>
      </c>
      <c r="D15" s="18" t="s">
        <v>74</v>
      </c>
    </row>
    <row r="16" spans="1:4" x14ac:dyDescent="0.15">
      <c r="A16" s="17" t="s">
        <v>765</v>
      </c>
      <c r="C16" s="17" t="s">
        <v>61</v>
      </c>
      <c r="D16" s="18" t="s">
        <v>75</v>
      </c>
    </row>
    <row r="17" spans="1:4" x14ac:dyDescent="0.15">
      <c r="A17" s="17" t="s">
        <v>799</v>
      </c>
      <c r="C17" s="17" t="s">
        <v>61</v>
      </c>
      <c r="D17" s="18" t="s">
        <v>76</v>
      </c>
    </row>
    <row r="18" spans="1:4" x14ac:dyDescent="0.15">
      <c r="A18" s="17" t="s">
        <v>830</v>
      </c>
      <c r="C18" s="17" t="s">
        <v>61</v>
      </c>
      <c r="D18" s="18" t="s">
        <v>77</v>
      </c>
    </row>
    <row r="19" spans="1:4" x14ac:dyDescent="0.15">
      <c r="A19" s="17" t="s">
        <v>845</v>
      </c>
      <c r="C19" s="17" t="s">
        <v>61</v>
      </c>
      <c r="D19" s="18" t="s">
        <v>78</v>
      </c>
    </row>
    <row r="20" spans="1:4" x14ac:dyDescent="0.15">
      <c r="A20" s="17" t="s">
        <v>865</v>
      </c>
      <c r="C20" s="17" t="s">
        <v>61</v>
      </c>
      <c r="D20" s="18" t="s">
        <v>79</v>
      </c>
    </row>
    <row r="21" spans="1:4" x14ac:dyDescent="0.15">
      <c r="A21" s="17" t="s">
        <v>882</v>
      </c>
      <c r="C21" s="17" t="s">
        <v>61</v>
      </c>
      <c r="D21" s="18" t="s">
        <v>80</v>
      </c>
    </row>
    <row r="22" spans="1:4" x14ac:dyDescent="0.15">
      <c r="A22" s="17" t="s">
        <v>909</v>
      </c>
      <c r="C22" s="17" t="s">
        <v>61</v>
      </c>
      <c r="D22" s="18" t="s">
        <v>81</v>
      </c>
    </row>
    <row r="23" spans="1:4" x14ac:dyDescent="0.15">
      <c r="A23" s="17" t="s">
        <v>984</v>
      </c>
      <c r="C23" s="17" t="s">
        <v>61</v>
      </c>
      <c r="D23" s="18" t="s">
        <v>82</v>
      </c>
    </row>
    <row r="24" spans="1:4" x14ac:dyDescent="0.15">
      <c r="A24" s="17" t="s">
        <v>1026</v>
      </c>
      <c r="C24" s="17" t="s">
        <v>61</v>
      </c>
      <c r="D24" s="18" t="s">
        <v>83</v>
      </c>
    </row>
    <row r="25" spans="1:4" x14ac:dyDescent="0.15">
      <c r="A25" s="17" t="s">
        <v>1060</v>
      </c>
      <c r="C25" s="17" t="s">
        <v>61</v>
      </c>
      <c r="D25" s="18" t="s">
        <v>84</v>
      </c>
    </row>
    <row r="26" spans="1:4" x14ac:dyDescent="0.15">
      <c r="A26" s="17" t="s">
        <v>1114</v>
      </c>
      <c r="C26" s="17" t="s">
        <v>61</v>
      </c>
      <c r="D26" s="18" t="s">
        <v>85</v>
      </c>
    </row>
    <row r="27" spans="1:4" x14ac:dyDescent="0.15">
      <c r="A27" s="17" t="s">
        <v>1142</v>
      </c>
      <c r="C27" s="17" t="s">
        <v>61</v>
      </c>
      <c r="D27" s="18" t="s">
        <v>86</v>
      </c>
    </row>
    <row r="28" spans="1:4" x14ac:dyDescent="0.15">
      <c r="A28" s="17" t="s">
        <v>1162</v>
      </c>
      <c r="C28" s="17" t="s">
        <v>61</v>
      </c>
      <c r="D28" s="18" t="s">
        <v>87</v>
      </c>
    </row>
    <row r="29" spans="1:4" x14ac:dyDescent="0.15">
      <c r="A29" s="17" t="s">
        <v>1189</v>
      </c>
      <c r="C29" s="17" t="s">
        <v>61</v>
      </c>
      <c r="D29" s="18" t="s">
        <v>88</v>
      </c>
    </row>
    <row r="30" spans="1:4" x14ac:dyDescent="0.15">
      <c r="A30" s="17" t="s">
        <v>1233</v>
      </c>
      <c r="C30" s="17" t="s">
        <v>61</v>
      </c>
      <c r="D30" s="18" t="s">
        <v>89</v>
      </c>
    </row>
    <row r="31" spans="1:4" x14ac:dyDescent="0.15">
      <c r="A31" s="17" t="s">
        <v>1274</v>
      </c>
      <c r="C31" s="17" t="s">
        <v>61</v>
      </c>
      <c r="D31" s="18" t="s">
        <v>90</v>
      </c>
    </row>
    <row r="32" spans="1:4" x14ac:dyDescent="0.15">
      <c r="A32" s="17" t="s">
        <v>1312</v>
      </c>
      <c r="C32" s="17" t="s">
        <v>61</v>
      </c>
      <c r="D32" s="18" t="s">
        <v>91</v>
      </c>
    </row>
    <row r="33" spans="1:4" x14ac:dyDescent="0.15">
      <c r="A33" s="17" t="s">
        <v>1341</v>
      </c>
      <c r="C33" s="17" t="s">
        <v>61</v>
      </c>
      <c r="D33" s="18" t="s">
        <v>92</v>
      </c>
    </row>
    <row r="34" spans="1:4" x14ac:dyDescent="0.15">
      <c r="A34" s="17" t="s">
        <v>1359</v>
      </c>
      <c r="C34" s="17" t="s">
        <v>61</v>
      </c>
      <c r="D34" s="18" t="s">
        <v>93</v>
      </c>
    </row>
    <row r="35" spans="1:4" x14ac:dyDescent="0.15">
      <c r="A35" s="17" t="s">
        <v>1378</v>
      </c>
      <c r="C35" s="17" t="s">
        <v>61</v>
      </c>
      <c r="D35" s="18" t="s">
        <v>94</v>
      </c>
    </row>
    <row r="36" spans="1:4" x14ac:dyDescent="0.15">
      <c r="A36" s="17" t="s">
        <v>1406</v>
      </c>
      <c r="C36" s="17" t="s">
        <v>61</v>
      </c>
      <c r="D36" s="18" t="s">
        <v>95</v>
      </c>
    </row>
    <row r="37" spans="1:4" x14ac:dyDescent="0.15">
      <c r="A37" s="17" t="s">
        <v>1429</v>
      </c>
      <c r="C37" s="17" t="s">
        <v>61</v>
      </c>
      <c r="D37" s="18" t="s">
        <v>96</v>
      </c>
    </row>
    <row r="38" spans="1:4" x14ac:dyDescent="0.15">
      <c r="A38" s="17" t="s">
        <v>1449</v>
      </c>
      <c r="C38" s="17" t="s">
        <v>61</v>
      </c>
      <c r="D38" s="18" t="s">
        <v>97</v>
      </c>
    </row>
    <row r="39" spans="1:4" x14ac:dyDescent="0.15">
      <c r="A39" s="17" t="s">
        <v>1474</v>
      </c>
      <c r="C39" s="17" t="s">
        <v>61</v>
      </c>
      <c r="D39" s="18" t="s">
        <v>98</v>
      </c>
    </row>
    <row r="40" spans="1:4" x14ac:dyDescent="0.15">
      <c r="A40" s="17" t="s">
        <v>1492</v>
      </c>
      <c r="C40" s="17" t="s">
        <v>61</v>
      </c>
      <c r="D40" s="18" t="s">
        <v>99</v>
      </c>
    </row>
    <row r="41" spans="1:4" x14ac:dyDescent="0.15">
      <c r="A41" s="17" t="s">
        <v>1512</v>
      </c>
      <c r="C41" s="17" t="s">
        <v>61</v>
      </c>
      <c r="D41" s="18" t="s">
        <v>100</v>
      </c>
    </row>
    <row r="42" spans="1:4" x14ac:dyDescent="0.15">
      <c r="A42" s="17" t="s">
        <v>1547</v>
      </c>
      <c r="C42" s="17" t="s">
        <v>61</v>
      </c>
      <c r="D42" s="18" t="s">
        <v>101</v>
      </c>
    </row>
    <row r="43" spans="1:4" x14ac:dyDescent="0.15">
      <c r="A43" s="17" t="s">
        <v>1607</v>
      </c>
      <c r="C43" s="17" t="s">
        <v>61</v>
      </c>
      <c r="D43" s="18" t="s">
        <v>102</v>
      </c>
    </row>
    <row r="44" spans="1:4" x14ac:dyDescent="0.15">
      <c r="A44" s="17" t="s">
        <v>1628</v>
      </c>
      <c r="C44" s="17" t="s">
        <v>61</v>
      </c>
      <c r="D44" s="18" t="s">
        <v>103</v>
      </c>
    </row>
    <row r="45" spans="1:4" x14ac:dyDescent="0.15">
      <c r="A45" s="17" t="s">
        <v>1650</v>
      </c>
      <c r="C45" s="17" t="s">
        <v>61</v>
      </c>
      <c r="D45" s="18" t="s">
        <v>104</v>
      </c>
    </row>
    <row r="46" spans="1:4" x14ac:dyDescent="0.15">
      <c r="A46" s="17" t="s">
        <v>1693</v>
      </c>
      <c r="C46" s="17" t="s">
        <v>61</v>
      </c>
      <c r="D46" s="18" t="s">
        <v>105</v>
      </c>
    </row>
    <row r="47" spans="1:4" x14ac:dyDescent="0.15">
      <c r="A47" s="17" t="s">
        <v>1712</v>
      </c>
      <c r="C47" s="17" t="s">
        <v>61</v>
      </c>
      <c r="D47" s="18" t="s">
        <v>106</v>
      </c>
    </row>
    <row r="48" spans="1:4" x14ac:dyDescent="0.15">
      <c r="A48" s="17" t="s">
        <v>1738</v>
      </c>
      <c r="C48" s="17" t="s">
        <v>61</v>
      </c>
      <c r="D48" s="18" t="s">
        <v>107</v>
      </c>
    </row>
    <row r="49" spans="1:4" ht="14.25" thickBot="1" x14ac:dyDescent="0.2">
      <c r="A49" s="19" t="s">
        <v>1782</v>
      </c>
      <c r="C49" s="17" t="s">
        <v>61</v>
      </c>
      <c r="D49" s="18" t="s">
        <v>108</v>
      </c>
    </row>
    <row r="50" spans="1:4" x14ac:dyDescent="0.15">
      <c r="C50" s="17" t="s">
        <v>61</v>
      </c>
      <c r="D50" s="18" t="s">
        <v>109</v>
      </c>
    </row>
    <row r="51" spans="1:4" x14ac:dyDescent="0.15">
      <c r="C51" s="17" t="s">
        <v>61</v>
      </c>
      <c r="D51" s="18" t="s">
        <v>110</v>
      </c>
    </row>
    <row r="52" spans="1:4" x14ac:dyDescent="0.15">
      <c r="C52" s="17" t="s">
        <v>61</v>
      </c>
      <c r="D52" s="18" t="s">
        <v>111</v>
      </c>
    </row>
    <row r="53" spans="1:4" x14ac:dyDescent="0.15">
      <c r="C53" s="17" t="s">
        <v>61</v>
      </c>
      <c r="D53" s="18" t="s">
        <v>112</v>
      </c>
    </row>
    <row r="54" spans="1:4" x14ac:dyDescent="0.15">
      <c r="C54" s="17" t="s">
        <v>61</v>
      </c>
      <c r="D54" s="18" t="s">
        <v>113</v>
      </c>
    </row>
    <row r="55" spans="1:4" x14ac:dyDescent="0.15">
      <c r="C55" s="17" t="s">
        <v>61</v>
      </c>
      <c r="D55" s="18" t="s">
        <v>114</v>
      </c>
    </row>
    <row r="56" spans="1:4" x14ac:dyDescent="0.15">
      <c r="C56" s="17" t="s">
        <v>61</v>
      </c>
      <c r="D56" s="18" t="s">
        <v>115</v>
      </c>
    </row>
    <row r="57" spans="1:4" x14ac:dyDescent="0.15">
      <c r="C57" s="17" t="s">
        <v>61</v>
      </c>
      <c r="D57" s="18" t="s">
        <v>116</v>
      </c>
    </row>
    <row r="58" spans="1:4" x14ac:dyDescent="0.15">
      <c r="C58" s="17" t="s">
        <v>61</v>
      </c>
      <c r="D58" s="18" t="s">
        <v>117</v>
      </c>
    </row>
    <row r="59" spans="1:4" x14ac:dyDescent="0.15">
      <c r="C59" s="17" t="s">
        <v>61</v>
      </c>
      <c r="D59" s="18" t="s">
        <v>118</v>
      </c>
    </row>
    <row r="60" spans="1:4" x14ac:dyDescent="0.15">
      <c r="C60" s="17" t="s">
        <v>61</v>
      </c>
      <c r="D60" s="18" t="s">
        <v>119</v>
      </c>
    </row>
    <row r="61" spans="1:4" x14ac:dyDescent="0.15">
      <c r="C61" s="17" t="s">
        <v>61</v>
      </c>
      <c r="D61" s="18" t="s">
        <v>120</v>
      </c>
    </row>
    <row r="62" spans="1:4" x14ac:dyDescent="0.15">
      <c r="C62" s="17" t="s">
        <v>61</v>
      </c>
      <c r="D62" s="18" t="s">
        <v>121</v>
      </c>
    </row>
    <row r="63" spans="1:4" x14ac:dyDescent="0.15">
      <c r="C63" s="17" t="s">
        <v>61</v>
      </c>
      <c r="D63" s="18" t="s">
        <v>122</v>
      </c>
    </row>
    <row r="64" spans="1:4" x14ac:dyDescent="0.15">
      <c r="C64" s="17" t="s">
        <v>61</v>
      </c>
      <c r="D64" s="18" t="s">
        <v>123</v>
      </c>
    </row>
    <row r="65" spans="3:4" x14ac:dyDescent="0.15">
      <c r="C65" s="17" t="s">
        <v>61</v>
      </c>
      <c r="D65" s="18" t="s">
        <v>124</v>
      </c>
    </row>
    <row r="66" spans="3:4" x14ac:dyDescent="0.15">
      <c r="C66" s="17" t="s">
        <v>61</v>
      </c>
      <c r="D66" s="18" t="s">
        <v>125</v>
      </c>
    </row>
    <row r="67" spans="3:4" x14ac:dyDescent="0.15">
      <c r="C67" s="17" t="s">
        <v>61</v>
      </c>
      <c r="D67" s="18" t="s">
        <v>126</v>
      </c>
    </row>
    <row r="68" spans="3:4" x14ac:dyDescent="0.15">
      <c r="C68" s="17" t="s">
        <v>61</v>
      </c>
      <c r="D68" s="18" t="s">
        <v>127</v>
      </c>
    </row>
    <row r="69" spans="3:4" x14ac:dyDescent="0.15">
      <c r="C69" s="17" t="s">
        <v>61</v>
      </c>
      <c r="D69" s="18" t="s">
        <v>128</v>
      </c>
    </row>
    <row r="70" spans="3:4" x14ac:dyDescent="0.15">
      <c r="C70" s="17" t="s">
        <v>61</v>
      </c>
      <c r="D70" s="18" t="s">
        <v>129</v>
      </c>
    </row>
    <row r="71" spans="3:4" x14ac:dyDescent="0.15">
      <c r="C71" s="17" t="s">
        <v>61</v>
      </c>
      <c r="D71" s="18" t="s">
        <v>130</v>
      </c>
    </row>
    <row r="72" spans="3:4" x14ac:dyDescent="0.15">
      <c r="C72" s="17" t="s">
        <v>61</v>
      </c>
      <c r="D72" s="18" t="s">
        <v>131</v>
      </c>
    </row>
    <row r="73" spans="3:4" x14ac:dyDescent="0.15">
      <c r="C73" s="17" t="s">
        <v>61</v>
      </c>
      <c r="D73" s="18" t="s">
        <v>132</v>
      </c>
    </row>
    <row r="74" spans="3:4" x14ac:dyDescent="0.15">
      <c r="C74" s="17" t="s">
        <v>61</v>
      </c>
      <c r="D74" s="18" t="s">
        <v>133</v>
      </c>
    </row>
    <row r="75" spans="3:4" x14ac:dyDescent="0.15">
      <c r="C75" s="17" t="s">
        <v>61</v>
      </c>
      <c r="D75" s="18" t="s">
        <v>134</v>
      </c>
    </row>
    <row r="76" spans="3:4" x14ac:dyDescent="0.15">
      <c r="C76" s="17" t="s">
        <v>61</v>
      </c>
      <c r="D76" s="18" t="s">
        <v>135</v>
      </c>
    </row>
    <row r="77" spans="3:4" x14ac:dyDescent="0.15">
      <c r="C77" s="17" t="s">
        <v>61</v>
      </c>
      <c r="D77" s="18" t="s">
        <v>136</v>
      </c>
    </row>
    <row r="78" spans="3:4" x14ac:dyDescent="0.15">
      <c r="C78" s="17" t="s">
        <v>61</v>
      </c>
      <c r="D78" s="18" t="s">
        <v>137</v>
      </c>
    </row>
    <row r="79" spans="3:4" x14ac:dyDescent="0.15">
      <c r="C79" s="17" t="s">
        <v>61</v>
      </c>
      <c r="D79" s="18" t="s">
        <v>138</v>
      </c>
    </row>
    <row r="80" spans="3:4" x14ac:dyDescent="0.15">
      <c r="C80" s="17" t="s">
        <v>61</v>
      </c>
      <c r="D80" s="18" t="s">
        <v>139</v>
      </c>
    </row>
    <row r="81" spans="3:4" x14ac:dyDescent="0.15">
      <c r="C81" s="17" t="s">
        <v>61</v>
      </c>
      <c r="D81" s="18" t="s">
        <v>140</v>
      </c>
    </row>
    <row r="82" spans="3:4" x14ac:dyDescent="0.15">
      <c r="C82" s="17" t="s">
        <v>61</v>
      </c>
      <c r="D82" s="18" t="s">
        <v>141</v>
      </c>
    </row>
    <row r="83" spans="3:4" x14ac:dyDescent="0.15">
      <c r="C83" s="17" t="s">
        <v>61</v>
      </c>
      <c r="D83" s="18" t="s">
        <v>142</v>
      </c>
    </row>
    <row r="84" spans="3:4" x14ac:dyDescent="0.15">
      <c r="C84" s="17" t="s">
        <v>61</v>
      </c>
      <c r="D84" s="18" t="s">
        <v>143</v>
      </c>
    </row>
    <row r="85" spans="3:4" x14ac:dyDescent="0.15">
      <c r="C85" s="17" t="s">
        <v>61</v>
      </c>
      <c r="D85" s="18" t="s">
        <v>144</v>
      </c>
    </row>
    <row r="86" spans="3:4" x14ac:dyDescent="0.15">
      <c r="C86" s="17" t="s">
        <v>61</v>
      </c>
      <c r="D86" s="18" t="s">
        <v>145</v>
      </c>
    </row>
    <row r="87" spans="3:4" x14ac:dyDescent="0.15">
      <c r="C87" s="17" t="s">
        <v>61</v>
      </c>
      <c r="D87" s="18" t="s">
        <v>146</v>
      </c>
    </row>
    <row r="88" spans="3:4" x14ac:dyDescent="0.15">
      <c r="C88" s="17" t="s">
        <v>61</v>
      </c>
      <c r="D88" s="18" t="s">
        <v>147</v>
      </c>
    </row>
    <row r="89" spans="3:4" x14ac:dyDescent="0.15">
      <c r="C89" s="17" t="s">
        <v>61</v>
      </c>
      <c r="D89" s="18" t="s">
        <v>148</v>
      </c>
    </row>
    <row r="90" spans="3:4" x14ac:dyDescent="0.15">
      <c r="C90" s="17" t="s">
        <v>61</v>
      </c>
      <c r="D90" s="18" t="s">
        <v>149</v>
      </c>
    </row>
    <row r="91" spans="3:4" x14ac:dyDescent="0.15">
      <c r="C91" s="17" t="s">
        <v>61</v>
      </c>
      <c r="D91" s="18" t="s">
        <v>150</v>
      </c>
    </row>
    <row r="92" spans="3:4" x14ac:dyDescent="0.15">
      <c r="C92" s="17" t="s">
        <v>61</v>
      </c>
      <c r="D92" s="18" t="s">
        <v>151</v>
      </c>
    </row>
    <row r="93" spans="3:4" x14ac:dyDescent="0.15">
      <c r="C93" s="17" t="s">
        <v>61</v>
      </c>
      <c r="D93" s="18" t="s">
        <v>152</v>
      </c>
    </row>
    <row r="94" spans="3:4" x14ac:dyDescent="0.15">
      <c r="C94" s="17" t="s">
        <v>61</v>
      </c>
      <c r="D94" s="18" t="s">
        <v>153</v>
      </c>
    </row>
    <row r="95" spans="3:4" x14ac:dyDescent="0.15">
      <c r="C95" s="17" t="s">
        <v>61</v>
      </c>
      <c r="D95" s="18" t="s">
        <v>154</v>
      </c>
    </row>
    <row r="96" spans="3:4" x14ac:dyDescent="0.15">
      <c r="C96" s="17" t="s">
        <v>61</v>
      </c>
      <c r="D96" s="18" t="s">
        <v>155</v>
      </c>
    </row>
    <row r="97" spans="3:4" x14ac:dyDescent="0.15">
      <c r="C97" s="17" t="s">
        <v>61</v>
      </c>
      <c r="D97" s="18" t="s">
        <v>156</v>
      </c>
    </row>
    <row r="98" spans="3:4" x14ac:dyDescent="0.15">
      <c r="C98" s="17" t="s">
        <v>61</v>
      </c>
      <c r="D98" s="18" t="s">
        <v>157</v>
      </c>
    </row>
    <row r="99" spans="3:4" x14ac:dyDescent="0.15">
      <c r="C99" s="17" t="s">
        <v>61</v>
      </c>
      <c r="D99" s="18" t="s">
        <v>158</v>
      </c>
    </row>
    <row r="100" spans="3:4" x14ac:dyDescent="0.15">
      <c r="C100" s="17" t="s">
        <v>61</v>
      </c>
      <c r="D100" s="18" t="s">
        <v>159</v>
      </c>
    </row>
    <row r="101" spans="3:4" x14ac:dyDescent="0.15">
      <c r="C101" s="17" t="s">
        <v>61</v>
      </c>
      <c r="D101" s="18" t="s">
        <v>160</v>
      </c>
    </row>
    <row r="102" spans="3:4" x14ac:dyDescent="0.15">
      <c r="C102" s="17" t="s">
        <v>61</v>
      </c>
      <c r="D102" s="18" t="s">
        <v>161</v>
      </c>
    </row>
    <row r="103" spans="3:4" x14ac:dyDescent="0.15">
      <c r="C103" s="17" t="s">
        <v>61</v>
      </c>
      <c r="D103" s="18" t="s">
        <v>162</v>
      </c>
    </row>
    <row r="104" spans="3:4" x14ac:dyDescent="0.15">
      <c r="C104" s="17" t="s">
        <v>61</v>
      </c>
      <c r="D104" s="18" t="s">
        <v>163</v>
      </c>
    </row>
    <row r="105" spans="3:4" x14ac:dyDescent="0.15">
      <c r="C105" s="17" t="s">
        <v>61</v>
      </c>
      <c r="D105" s="18" t="s">
        <v>164</v>
      </c>
    </row>
    <row r="106" spans="3:4" x14ac:dyDescent="0.15">
      <c r="C106" s="17" t="s">
        <v>61</v>
      </c>
      <c r="D106" s="18" t="s">
        <v>165</v>
      </c>
    </row>
    <row r="107" spans="3:4" x14ac:dyDescent="0.15">
      <c r="C107" s="17" t="s">
        <v>61</v>
      </c>
      <c r="D107" s="18" t="s">
        <v>166</v>
      </c>
    </row>
    <row r="108" spans="3:4" x14ac:dyDescent="0.15">
      <c r="C108" s="17" t="s">
        <v>61</v>
      </c>
      <c r="D108" s="18" t="s">
        <v>167</v>
      </c>
    </row>
    <row r="109" spans="3:4" x14ac:dyDescent="0.15">
      <c r="C109" s="17" t="s">
        <v>61</v>
      </c>
      <c r="D109" s="18" t="s">
        <v>168</v>
      </c>
    </row>
    <row r="110" spans="3:4" x14ac:dyDescent="0.15">
      <c r="C110" s="17" t="s">
        <v>61</v>
      </c>
      <c r="D110" s="18" t="s">
        <v>169</v>
      </c>
    </row>
    <row r="111" spans="3:4" x14ac:dyDescent="0.15">
      <c r="C111" s="17" t="s">
        <v>61</v>
      </c>
      <c r="D111" s="18" t="s">
        <v>170</v>
      </c>
    </row>
    <row r="112" spans="3:4" x14ac:dyDescent="0.15">
      <c r="C112" s="17" t="s">
        <v>61</v>
      </c>
      <c r="D112" s="18" t="s">
        <v>171</v>
      </c>
    </row>
    <row r="113" spans="3:4" x14ac:dyDescent="0.15">
      <c r="C113" s="17" t="s">
        <v>61</v>
      </c>
      <c r="D113" s="18" t="s">
        <v>172</v>
      </c>
    </row>
    <row r="114" spans="3:4" x14ac:dyDescent="0.15">
      <c r="C114" s="17" t="s">
        <v>61</v>
      </c>
      <c r="D114" s="18" t="s">
        <v>173</v>
      </c>
    </row>
    <row r="115" spans="3:4" x14ac:dyDescent="0.15">
      <c r="C115" s="17" t="s">
        <v>61</v>
      </c>
      <c r="D115" s="18" t="s">
        <v>174</v>
      </c>
    </row>
    <row r="116" spans="3:4" x14ac:dyDescent="0.15">
      <c r="C116" s="17" t="s">
        <v>61</v>
      </c>
      <c r="D116" s="18" t="s">
        <v>175</v>
      </c>
    </row>
    <row r="117" spans="3:4" x14ac:dyDescent="0.15">
      <c r="C117" s="17" t="s">
        <v>61</v>
      </c>
      <c r="D117" s="18" t="s">
        <v>176</v>
      </c>
    </row>
    <row r="118" spans="3:4" x14ac:dyDescent="0.15">
      <c r="C118" s="17" t="s">
        <v>61</v>
      </c>
      <c r="D118" s="18" t="s">
        <v>177</v>
      </c>
    </row>
    <row r="119" spans="3:4" x14ac:dyDescent="0.15">
      <c r="C119" s="17" t="s">
        <v>61</v>
      </c>
      <c r="D119" s="18" t="s">
        <v>178</v>
      </c>
    </row>
    <row r="120" spans="3:4" x14ac:dyDescent="0.15">
      <c r="C120" s="17" t="s">
        <v>61</v>
      </c>
      <c r="D120" s="18" t="s">
        <v>179</v>
      </c>
    </row>
    <row r="121" spans="3:4" x14ac:dyDescent="0.15">
      <c r="C121" s="17" t="s">
        <v>61</v>
      </c>
      <c r="D121" s="18" t="s">
        <v>180</v>
      </c>
    </row>
    <row r="122" spans="3:4" x14ac:dyDescent="0.15">
      <c r="C122" s="17" t="s">
        <v>61</v>
      </c>
      <c r="D122" s="18" t="s">
        <v>181</v>
      </c>
    </row>
    <row r="123" spans="3:4" x14ac:dyDescent="0.15">
      <c r="C123" s="17" t="s">
        <v>61</v>
      </c>
      <c r="D123" s="18" t="s">
        <v>182</v>
      </c>
    </row>
    <row r="124" spans="3:4" x14ac:dyDescent="0.15">
      <c r="C124" s="17" t="s">
        <v>61</v>
      </c>
      <c r="D124" s="18" t="s">
        <v>183</v>
      </c>
    </row>
    <row r="125" spans="3:4" x14ac:dyDescent="0.15">
      <c r="C125" s="17" t="s">
        <v>61</v>
      </c>
      <c r="D125" s="18" t="s">
        <v>184</v>
      </c>
    </row>
    <row r="126" spans="3:4" x14ac:dyDescent="0.15">
      <c r="C126" s="17" t="s">
        <v>61</v>
      </c>
      <c r="D126" s="18" t="s">
        <v>185</v>
      </c>
    </row>
    <row r="127" spans="3:4" x14ac:dyDescent="0.15">
      <c r="C127" s="17" t="s">
        <v>61</v>
      </c>
      <c r="D127" s="18" t="s">
        <v>186</v>
      </c>
    </row>
    <row r="128" spans="3:4" x14ac:dyDescent="0.15">
      <c r="C128" s="17" t="s">
        <v>61</v>
      </c>
      <c r="D128" s="18" t="s">
        <v>187</v>
      </c>
    </row>
    <row r="129" spans="3:4" x14ac:dyDescent="0.15">
      <c r="C129" s="17" t="s">
        <v>61</v>
      </c>
      <c r="D129" s="18" t="s">
        <v>188</v>
      </c>
    </row>
    <row r="130" spans="3:4" x14ac:dyDescent="0.15">
      <c r="C130" s="17" t="s">
        <v>61</v>
      </c>
      <c r="D130" s="18" t="s">
        <v>189</v>
      </c>
    </row>
    <row r="131" spans="3:4" x14ac:dyDescent="0.15">
      <c r="C131" s="17" t="s">
        <v>61</v>
      </c>
      <c r="D131" s="18" t="s">
        <v>190</v>
      </c>
    </row>
    <row r="132" spans="3:4" x14ac:dyDescent="0.15">
      <c r="C132" s="17" t="s">
        <v>61</v>
      </c>
      <c r="D132" s="18" t="s">
        <v>191</v>
      </c>
    </row>
    <row r="133" spans="3:4" x14ac:dyDescent="0.15">
      <c r="C133" s="17" t="s">
        <v>61</v>
      </c>
      <c r="D133" s="18" t="s">
        <v>192</v>
      </c>
    </row>
    <row r="134" spans="3:4" x14ac:dyDescent="0.15">
      <c r="C134" s="17" t="s">
        <v>61</v>
      </c>
      <c r="D134" s="18" t="s">
        <v>193</v>
      </c>
    </row>
    <row r="135" spans="3:4" x14ac:dyDescent="0.15">
      <c r="C135" s="17" t="s">
        <v>61</v>
      </c>
      <c r="D135" s="18" t="s">
        <v>194</v>
      </c>
    </row>
    <row r="136" spans="3:4" x14ac:dyDescent="0.15">
      <c r="C136" s="17" t="s">
        <v>61</v>
      </c>
      <c r="D136" s="18" t="s">
        <v>195</v>
      </c>
    </row>
    <row r="137" spans="3:4" x14ac:dyDescent="0.15">
      <c r="C137" s="17" t="s">
        <v>61</v>
      </c>
      <c r="D137" s="18" t="s">
        <v>196</v>
      </c>
    </row>
    <row r="138" spans="3:4" x14ac:dyDescent="0.15">
      <c r="C138" s="17" t="s">
        <v>61</v>
      </c>
      <c r="D138" s="18" t="s">
        <v>197</v>
      </c>
    </row>
    <row r="139" spans="3:4" x14ac:dyDescent="0.15">
      <c r="C139" s="17" t="s">
        <v>61</v>
      </c>
      <c r="D139" s="18" t="s">
        <v>198</v>
      </c>
    </row>
    <row r="140" spans="3:4" x14ac:dyDescent="0.15">
      <c r="C140" s="17" t="s">
        <v>61</v>
      </c>
      <c r="D140" s="18" t="s">
        <v>199</v>
      </c>
    </row>
    <row r="141" spans="3:4" x14ac:dyDescent="0.15">
      <c r="C141" s="17" t="s">
        <v>61</v>
      </c>
      <c r="D141" s="18" t="s">
        <v>200</v>
      </c>
    </row>
    <row r="142" spans="3:4" x14ac:dyDescent="0.15">
      <c r="C142" s="17" t="s">
        <v>61</v>
      </c>
      <c r="D142" s="18" t="s">
        <v>201</v>
      </c>
    </row>
    <row r="143" spans="3:4" x14ac:dyDescent="0.15">
      <c r="C143" s="17" t="s">
        <v>61</v>
      </c>
      <c r="D143" s="18" t="s">
        <v>202</v>
      </c>
    </row>
    <row r="144" spans="3:4" x14ac:dyDescent="0.15">
      <c r="C144" s="17" t="s">
        <v>61</v>
      </c>
      <c r="D144" s="18" t="s">
        <v>203</v>
      </c>
    </row>
    <row r="145" spans="3:4" x14ac:dyDescent="0.15">
      <c r="C145" s="17" t="s">
        <v>61</v>
      </c>
      <c r="D145" s="18" t="s">
        <v>204</v>
      </c>
    </row>
    <row r="146" spans="3:4" x14ac:dyDescent="0.15">
      <c r="C146" s="17" t="s">
        <v>61</v>
      </c>
      <c r="D146" s="18" t="s">
        <v>205</v>
      </c>
    </row>
    <row r="147" spans="3:4" x14ac:dyDescent="0.15">
      <c r="C147" s="17" t="s">
        <v>61</v>
      </c>
      <c r="D147" s="18" t="s">
        <v>206</v>
      </c>
    </row>
    <row r="148" spans="3:4" x14ac:dyDescent="0.15">
      <c r="C148" s="17" t="s">
        <v>61</v>
      </c>
      <c r="D148" s="18" t="s">
        <v>207</v>
      </c>
    </row>
    <row r="149" spans="3:4" x14ac:dyDescent="0.15">
      <c r="C149" s="17" t="s">
        <v>61</v>
      </c>
      <c r="D149" s="18" t="s">
        <v>208</v>
      </c>
    </row>
    <row r="150" spans="3:4" x14ac:dyDescent="0.15">
      <c r="C150" s="17" t="s">
        <v>61</v>
      </c>
      <c r="D150" s="18" t="s">
        <v>209</v>
      </c>
    </row>
    <row r="151" spans="3:4" x14ac:dyDescent="0.15">
      <c r="C151" s="17" t="s">
        <v>61</v>
      </c>
      <c r="D151" s="18" t="s">
        <v>210</v>
      </c>
    </row>
    <row r="152" spans="3:4" x14ac:dyDescent="0.15">
      <c r="C152" s="17" t="s">
        <v>61</v>
      </c>
      <c r="D152" s="18" t="s">
        <v>211</v>
      </c>
    </row>
    <row r="153" spans="3:4" x14ac:dyDescent="0.15">
      <c r="C153" s="17" t="s">
        <v>61</v>
      </c>
      <c r="D153" s="18" t="s">
        <v>212</v>
      </c>
    </row>
    <row r="154" spans="3:4" x14ac:dyDescent="0.15">
      <c r="C154" s="17" t="s">
        <v>61</v>
      </c>
      <c r="D154" s="18" t="s">
        <v>213</v>
      </c>
    </row>
    <row r="155" spans="3:4" x14ac:dyDescent="0.15">
      <c r="C155" s="17" t="s">
        <v>61</v>
      </c>
      <c r="D155" s="18" t="s">
        <v>214</v>
      </c>
    </row>
    <row r="156" spans="3:4" x14ac:dyDescent="0.15">
      <c r="C156" s="17" t="s">
        <v>61</v>
      </c>
      <c r="D156" s="18" t="s">
        <v>215</v>
      </c>
    </row>
    <row r="157" spans="3:4" x14ac:dyDescent="0.15">
      <c r="C157" s="17" t="s">
        <v>61</v>
      </c>
      <c r="D157" s="18" t="s">
        <v>216</v>
      </c>
    </row>
    <row r="158" spans="3:4" x14ac:dyDescent="0.15">
      <c r="C158" s="17" t="s">
        <v>61</v>
      </c>
      <c r="D158" s="18" t="s">
        <v>217</v>
      </c>
    </row>
    <row r="159" spans="3:4" x14ac:dyDescent="0.15">
      <c r="C159" s="17" t="s">
        <v>61</v>
      </c>
      <c r="D159" s="18" t="s">
        <v>218</v>
      </c>
    </row>
    <row r="160" spans="3:4" x14ac:dyDescent="0.15">
      <c r="C160" s="17" t="s">
        <v>61</v>
      </c>
      <c r="D160" s="18" t="s">
        <v>219</v>
      </c>
    </row>
    <row r="161" spans="3:4" x14ac:dyDescent="0.15">
      <c r="C161" s="17" t="s">
        <v>61</v>
      </c>
      <c r="D161" s="18" t="s">
        <v>220</v>
      </c>
    </row>
    <row r="162" spans="3:4" x14ac:dyDescent="0.15">
      <c r="C162" s="17" t="s">
        <v>61</v>
      </c>
      <c r="D162" s="18" t="s">
        <v>221</v>
      </c>
    </row>
    <row r="163" spans="3:4" x14ac:dyDescent="0.15">
      <c r="C163" s="17" t="s">
        <v>61</v>
      </c>
      <c r="D163" s="18" t="s">
        <v>222</v>
      </c>
    </row>
    <row r="164" spans="3:4" x14ac:dyDescent="0.15">
      <c r="C164" s="17" t="s">
        <v>61</v>
      </c>
      <c r="D164" s="18" t="s">
        <v>223</v>
      </c>
    </row>
    <row r="165" spans="3:4" x14ac:dyDescent="0.15">
      <c r="C165" s="17" t="s">
        <v>61</v>
      </c>
      <c r="D165" s="18" t="s">
        <v>224</v>
      </c>
    </row>
    <row r="166" spans="3:4" x14ac:dyDescent="0.15">
      <c r="C166" s="17" t="s">
        <v>61</v>
      </c>
      <c r="D166" s="18" t="s">
        <v>225</v>
      </c>
    </row>
    <row r="167" spans="3:4" x14ac:dyDescent="0.15">
      <c r="C167" s="17" t="s">
        <v>61</v>
      </c>
      <c r="D167" s="18" t="s">
        <v>226</v>
      </c>
    </row>
    <row r="168" spans="3:4" x14ac:dyDescent="0.15">
      <c r="C168" s="17" t="s">
        <v>61</v>
      </c>
      <c r="D168" s="18" t="s">
        <v>227</v>
      </c>
    </row>
    <row r="169" spans="3:4" x14ac:dyDescent="0.15">
      <c r="C169" s="17" t="s">
        <v>61</v>
      </c>
      <c r="D169" s="18" t="s">
        <v>228</v>
      </c>
    </row>
    <row r="170" spans="3:4" x14ac:dyDescent="0.15">
      <c r="C170" s="17" t="s">
        <v>61</v>
      </c>
      <c r="D170" s="18" t="s">
        <v>229</v>
      </c>
    </row>
    <row r="171" spans="3:4" x14ac:dyDescent="0.15">
      <c r="C171" s="17" t="s">
        <v>61</v>
      </c>
      <c r="D171" s="18" t="s">
        <v>230</v>
      </c>
    </row>
    <row r="172" spans="3:4" x14ac:dyDescent="0.15">
      <c r="C172" s="17" t="s">
        <v>61</v>
      </c>
      <c r="D172" s="18" t="s">
        <v>231</v>
      </c>
    </row>
    <row r="173" spans="3:4" x14ac:dyDescent="0.15">
      <c r="C173" s="17" t="s">
        <v>61</v>
      </c>
      <c r="D173" s="18" t="s">
        <v>232</v>
      </c>
    </row>
    <row r="174" spans="3:4" x14ac:dyDescent="0.15">
      <c r="C174" s="17" t="s">
        <v>61</v>
      </c>
      <c r="D174" s="18" t="s">
        <v>233</v>
      </c>
    </row>
    <row r="175" spans="3:4" x14ac:dyDescent="0.15">
      <c r="C175" s="17" t="s">
        <v>61</v>
      </c>
      <c r="D175" s="18" t="s">
        <v>234</v>
      </c>
    </row>
    <row r="176" spans="3:4" x14ac:dyDescent="0.15">
      <c r="C176" s="17" t="s">
        <v>61</v>
      </c>
      <c r="D176" s="18" t="s">
        <v>235</v>
      </c>
    </row>
    <row r="177" spans="3:4" x14ac:dyDescent="0.15">
      <c r="C177" s="17" t="s">
        <v>61</v>
      </c>
      <c r="D177" s="18" t="s">
        <v>236</v>
      </c>
    </row>
    <row r="178" spans="3:4" x14ac:dyDescent="0.15">
      <c r="C178" s="17" t="s">
        <v>61</v>
      </c>
      <c r="D178" s="18" t="s">
        <v>237</v>
      </c>
    </row>
    <row r="179" spans="3:4" x14ac:dyDescent="0.15">
      <c r="C179" s="17" t="s">
        <v>61</v>
      </c>
      <c r="D179" s="18" t="s">
        <v>238</v>
      </c>
    </row>
    <row r="180" spans="3:4" x14ac:dyDescent="0.15">
      <c r="C180" s="17" t="s">
        <v>61</v>
      </c>
      <c r="D180" s="18" t="s">
        <v>239</v>
      </c>
    </row>
    <row r="181" spans="3:4" x14ac:dyDescent="0.15">
      <c r="C181" s="17" t="s">
        <v>61</v>
      </c>
      <c r="D181" s="18" t="s">
        <v>240</v>
      </c>
    </row>
    <row r="182" spans="3:4" x14ac:dyDescent="0.15">
      <c r="C182" s="17" t="s">
        <v>61</v>
      </c>
      <c r="D182" s="18" t="s">
        <v>241</v>
      </c>
    </row>
    <row r="183" spans="3:4" x14ac:dyDescent="0.15">
      <c r="C183" s="17" t="s">
        <v>61</v>
      </c>
      <c r="D183" s="18" t="s">
        <v>242</v>
      </c>
    </row>
    <row r="184" spans="3:4" x14ac:dyDescent="0.15">
      <c r="C184" s="17" t="s">
        <v>61</v>
      </c>
      <c r="D184" s="18" t="s">
        <v>243</v>
      </c>
    </row>
    <row r="185" spans="3:4" x14ac:dyDescent="0.15">
      <c r="C185" s="17" t="s">
        <v>61</v>
      </c>
      <c r="D185" s="18" t="s">
        <v>244</v>
      </c>
    </row>
    <row r="186" spans="3:4" x14ac:dyDescent="0.15">
      <c r="C186" s="17" t="s">
        <v>61</v>
      </c>
      <c r="D186" s="18" t="s">
        <v>245</v>
      </c>
    </row>
    <row r="187" spans="3:4" x14ac:dyDescent="0.15">
      <c r="C187" s="17" t="s">
        <v>61</v>
      </c>
      <c r="D187" s="18" t="s">
        <v>246</v>
      </c>
    </row>
    <row r="188" spans="3:4" x14ac:dyDescent="0.15">
      <c r="C188" s="17" t="s">
        <v>247</v>
      </c>
      <c r="D188" s="18" t="s">
        <v>248</v>
      </c>
    </row>
    <row r="189" spans="3:4" x14ac:dyDescent="0.15">
      <c r="C189" s="17" t="s">
        <v>247</v>
      </c>
      <c r="D189" s="18" t="s">
        <v>249</v>
      </c>
    </row>
    <row r="190" spans="3:4" x14ac:dyDescent="0.15">
      <c r="C190" s="17" t="s">
        <v>247</v>
      </c>
      <c r="D190" s="18" t="s">
        <v>250</v>
      </c>
    </row>
    <row r="191" spans="3:4" x14ac:dyDescent="0.15">
      <c r="C191" s="17" t="s">
        <v>247</v>
      </c>
      <c r="D191" s="18" t="s">
        <v>251</v>
      </c>
    </row>
    <row r="192" spans="3:4" x14ac:dyDescent="0.15">
      <c r="C192" s="17" t="s">
        <v>247</v>
      </c>
      <c r="D192" s="18" t="s">
        <v>252</v>
      </c>
    </row>
    <row r="193" spans="3:4" x14ac:dyDescent="0.15">
      <c r="C193" s="17" t="s">
        <v>247</v>
      </c>
      <c r="D193" s="18" t="s">
        <v>253</v>
      </c>
    </row>
    <row r="194" spans="3:4" x14ac:dyDescent="0.15">
      <c r="C194" s="17" t="s">
        <v>247</v>
      </c>
      <c r="D194" s="18" t="s">
        <v>254</v>
      </c>
    </row>
    <row r="195" spans="3:4" x14ac:dyDescent="0.15">
      <c r="C195" s="17" t="s">
        <v>247</v>
      </c>
      <c r="D195" s="18" t="s">
        <v>255</v>
      </c>
    </row>
    <row r="196" spans="3:4" x14ac:dyDescent="0.15">
      <c r="C196" s="17" t="s">
        <v>247</v>
      </c>
      <c r="D196" s="18" t="s">
        <v>256</v>
      </c>
    </row>
    <row r="197" spans="3:4" x14ac:dyDescent="0.15">
      <c r="C197" s="17" t="s">
        <v>247</v>
      </c>
      <c r="D197" s="18" t="s">
        <v>257</v>
      </c>
    </row>
    <row r="198" spans="3:4" x14ac:dyDescent="0.15">
      <c r="C198" s="17" t="s">
        <v>247</v>
      </c>
      <c r="D198" s="18" t="s">
        <v>258</v>
      </c>
    </row>
    <row r="199" spans="3:4" x14ac:dyDescent="0.15">
      <c r="C199" s="17" t="s">
        <v>247</v>
      </c>
      <c r="D199" s="18" t="s">
        <v>259</v>
      </c>
    </row>
    <row r="200" spans="3:4" x14ac:dyDescent="0.15">
      <c r="C200" s="17" t="s">
        <v>247</v>
      </c>
      <c r="D200" s="18" t="s">
        <v>260</v>
      </c>
    </row>
    <row r="201" spans="3:4" x14ac:dyDescent="0.15">
      <c r="C201" s="17" t="s">
        <v>247</v>
      </c>
      <c r="D201" s="18" t="s">
        <v>261</v>
      </c>
    </row>
    <row r="202" spans="3:4" x14ac:dyDescent="0.15">
      <c r="C202" s="17" t="s">
        <v>247</v>
      </c>
      <c r="D202" s="18" t="s">
        <v>262</v>
      </c>
    </row>
    <row r="203" spans="3:4" x14ac:dyDescent="0.15">
      <c r="C203" s="17" t="s">
        <v>247</v>
      </c>
      <c r="D203" s="18" t="s">
        <v>263</v>
      </c>
    </row>
    <row r="204" spans="3:4" x14ac:dyDescent="0.15">
      <c r="C204" s="17" t="s">
        <v>247</v>
      </c>
      <c r="D204" s="18" t="s">
        <v>264</v>
      </c>
    </row>
    <row r="205" spans="3:4" x14ac:dyDescent="0.15">
      <c r="C205" s="17" t="s">
        <v>247</v>
      </c>
      <c r="D205" s="18" t="s">
        <v>265</v>
      </c>
    </row>
    <row r="206" spans="3:4" x14ac:dyDescent="0.15">
      <c r="C206" s="17" t="s">
        <v>247</v>
      </c>
      <c r="D206" s="18" t="s">
        <v>266</v>
      </c>
    </row>
    <row r="207" spans="3:4" x14ac:dyDescent="0.15">
      <c r="C207" s="17" t="s">
        <v>247</v>
      </c>
      <c r="D207" s="18" t="s">
        <v>267</v>
      </c>
    </row>
    <row r="208" spans="3:4" x14ac:dyDescent="0.15">
      <c r="C208" s="17" t="s">
        <v>247</v>
      </c>
      <c r="D208" s="18" t="s">
        <v>268</v>
      </c>
    </row>
    <row r="209" spans="3:4" x14ac:dyDescent="0.15">
      <c r="C209" s="17" t="s">
        <v>247</v>
      </c>
      <c r="D209" s="18" t="s">
        <v>269</v>
      </c>
    </row>
    <row r="210" spans="3:4" x14ac:dyDescent="0.15">
      <c r="C210" s="17" t="s">
        <v>247</v>
      </c>
      <c r="D210" s="18" t="s">
        <v>270</v>
      </c>
    </row>
    <row r="211" spans="3:4" x14ac:dyDescent="0.15">
      <c r="C211" s="17" t="s">
        <v>247</v>
      </c>
      <c r="D211" s="18" t="s">
        <v>271</v>
      </c>
    </row>
    <row r="212" spans="3:4" x14ac:dyDescent="0.15">
      <c r="C212" s="17" t="s">
        <v>247</v>
      </c>
      <c r="D212" s="18" t="s">
        <v>272</v>
      </c>
    </row>
    <row r="213" spans="3:4" x14ac:dyDescent="0.15">
      <c r="C213" s="17" t="s">
        <v>247</v>
      </c>
      <c r="D213" s="18" t="s">
        <v>273</v>
      </c>
    </row>
    <row r="214" spans="3:4" x14ac:dyDescent="0.15">
      <c r="C214" s="17" t="s">
        <v>247</v>
      </c>
      <c r="D214" s="18" t="s">
        <v>274</v>
      </c>
    </row>
    <row r="215" spans="3:4" x14ac:dyDescent="0.15">
      <c r="C215" s="17" t="s">
        <v>247</v>
      </c>
      <c r="D215" s="18" t="s">
        <v>275</v>
      </c>
    </row>
    <row r="216" spans="3:4" x14ac:dyDescent="0.15">
      <c r="C216" s="17" t="s">
        <v>247</v>
      </c>
      <c r="D216" s="18" t="s">
        <v>276</v>
      </c>
    </row>
    <row r="217" spans="3:4" x14ac:dyDescent="0.15">
      <c r="C217" s="17" t="s">
        <v>247</v>
      </c>
      <c r="D217" s="18" t="s">
        <v>277</v>
      </c>
    </row>
    <row r="218" spans="3:4" x14ac:dyDescent="0.15">
      <c r="C218" s="17" t="s">
        <v>247</v>
      </c>
      <c r="D218" s="18" t="s">
        <v>278</v>
      </c>
    </row>
    <row r="219" spans="3:4" x14ac:dyDescent="0.15">
      <c r="C219" s="17" t="s">
        <v>247</v>
      </c>
      <c r="D219" s="18" t="s">
        <v>279</v>
      </c>
    </row>
    <row r="220" spans="3:4" x14ac:dyDescent="0.15">
      <c r="C220" s="17" t="s">
        <v>247</v>
      </c>
      <c r="D220" s="18" t="s">
        <v>280</v>
      </c>
    </row>
    <row r="221" spans="3:4" x14ac:dyDescent="0.15">
      <c r="C221" s="17" t="s">
        <v>247</v>
      </c>
      <c r="D221" s="18" t="s">
        <v>281</v>
      </c>
    </row>
    <row r="222" spans="3:4" x14ac:dyDescent="0.15">
      <c r="C222" s="17" t="s">
        <v>247</v>
      </c>
      <c r="D222" s="18" t="s">
        <v>282</v>
      </c>
    </row>
    <row r="223" spans="3:4" x14ac:dyDescent="0.15">
      <c r="C223" s="17" t="s">
        <v>247</v>
      </c>
      <c r="D223" s="18" t="s">
        <v>283</v>
      </c>
    </row>
    <row r="224" spans="3:4" x14ac:dyDescent="0.15">
      <c r="C224" s="17" t="s">
        <v>247</v>
      </c>
      <c r="D224" s="18" t="s">
        <v>284</v>
      </c>
    </row>
    <row r="225" spans="3:4" x14ac:dyDescent="0.15">
      <c r="C225" s="17" t="s">
        <v>247</v>
      </c>
      <c r="D225" s="18" t="s">
        <v>285</v>
      </c>
    </row>
    <row r="226" spans="3:4" x14ac:dyDescent="0.15">
      <c r="C226" s="17" t="s">
        <v>247</v>
      </c>
      <c r="D226" s="18" t="s">
        <v>286</v>
      </c>
    </row>
    <row r="227" spans="3:4" x14ac:dyDescent="0.15">
      <c r="C227" s="17" t="s">
        <v>247</v>
      </c>
      <c r="D227" s="18" t="s">
        <v>287</v>
      </c>
    </row>
    <row r="228" spans="3:4" x14ac:dyDescent="0.15">
      <c r="C228" s="17" t="s">
        <v>288</v>
      </c>
      <c r="D228" s="18" t="s">
        <v>289</v>
      </c>
    </row>
    <row r="229" spans="3:4" x14ac:dyDescent="0.15">
      <c r="C229" s="17" t="s">
        <v>288</v>
      </c>
      <c r="D229" s="18" t="s">
        <v>290</v>
      </c>
    </row>
    <row r="230" spans="3:4" x14ac:dyDescent="0.15">
      <c r="C230" s="17" t="s">
        <v>288</v>
      </c>
      <c r="D230" s="18" t="s">
        <v>291</v>
      </c>
    </row>
    <row r="231" spans="3:4" x14ac:dyDescent="0.15">
      <c r="C231" s="17" t="s">
        <v>288</v>
      </c>
      <c r="D231" s="18" t="s">
        <v>292</v>
      </c>
    </row>
    <row r="232" spans="3:4" x14ac:dyDescent="0.15">
      <c r="C232" s="17" t="s">
        <v>288</v>
      </c>
      <c r="D232" s="18" t="s">
        <v>293</v>
      </c>
    </row>
    <row r="233" spans="3:4" x14ac:dyDescent="0.15">
      <c r="C233" s="17" t="s">
        <v>288</v>
      </c>
      <c r="D233" s="18" t="s">
        <v>294</v>
      </c>
    </row>
    <row r="234" spans="3:4" x14ac:dyDescent="0.15">
      <c r="C234" s="17" t="s">
        <v>288</v>
      </c>
      <c r="D234" s="18" t="s">
        <v>295</v>
      </c>
    </row>
    <row r="235" spans="3:4" x14ac:dyDescent="0.15">
      <c r="C235" s="17" t="s">
        <v>288</v>
      </c>
      <c r="D235" s="18" t="s">
        <v>296</v>
      </c>
    </row>
    <row r="236" spans="3:4" x14ac:dyDescent="0.15">
      <c r="C236" s="17" t="s">
        <v>288</v>
      </c>
      <c r="D236" s="18" t="s">
        <v>297</v>
      </c>
    </row>
    <row r="237" spans="3:4" x14ac:dyDescent="0.15">
      <c r="C237" s="17" t="s">
        <v>288</v>
      </c>
      <c r="D237" s="18" t="s">
        <v>298</v>
      </c>
    </row>
    <row r="238" spans="3:4" x14ac:dyDescent="0.15">
      <c r="C238" s="17" t="s">
        <v>288</v>
      </c>
      <c r="D238" s="18" t="s">
        <v>299</v>
      </c>
    </row>
    <row r="239" spans="3:4" x14ac:dyDescent="0.15">
      <c r="C239" s="17" t="s">
        <v>288</v>
      </c>
      <c r="D239" s="18" t="s">
        <v>300</v>
      </c>
    </row>
    <row r="240" spans="3:4" x14ac:dyDescent="0.15">
      <c r="C240" s="17" t="s">
        <v>288</v>
      </c>
      <c r="D240" s="18" t="s">
        <v>301</v>
      </c>
    </row>
    <row r="241" spans="3:4" x14ac:dyDescent="0.15">
      <c r="C241" s="17" t="s">
        <v>288</v>
      </c>
      <c r="D241" s="18" t="s">
        <v>302</v>
      </c>
    </row>
    <row r="242" spans="3:4" x14ac:dyDescent="0.15">
      <c r="C242" s="17" t="s">
        <v>288</v>
      </c>
      <c r="D242" s="18" t="s">
        <v>303</v>
      </c>
    </row>
    <row r="243" spans="3:4" x14ac:dyDescent="0.15">
      <c r="C243" s="17" t="s">
        <v>288</v>
      </c>
      <c r="D243" s="18" t="s">
        <v>304</v>
      </c>
    </row>
    <row r="244" spans="3:4" x14ac:dyDescent="0.15">
      <c r="C244" s="17" t="s">
        <v>288</v>
      </c>
      <c r="D244" s="18" t="s">
        <v>305</v>
      </c>
    </row>
    <row r="245" spans="3:4" x14ac:dyDescent="0.15">
      <c r="C245" s="17" t="s">
        <v>288</v>
      </c>
      <c r="D245" s="18" t="s">
        <v>306</v>
      </c>
    </row>
    <row r="246" spans="3:4" x14ac:dyDescent="0.15">
      <c r="C246" s="17" t="s">
        <v>288</v>
      </c>
      <c r="D246" s="18" t="s">
        <v>307</v>
      </c>
    </row>
    <row r="247" spans="3:4" x14ac:dyDescent="0.15">
      <c r="C247" s="17" t="s">
        <v>288</v>
      </c>
      <c r="D247" s="18" t="s">
        <v>308</v>
      </c>
    </row>
    <row r="248" spans="3:4" x14ac:dyDescent="0.15">
      <c r="C248" s="17" t="s">
        <v>288</v>
      </c>
      <c r="D248" s="18" t="s">
        <v>309</v>
      </c>
    </row>
    <row r="249" spans="3:4" x14ac:dyDescent="0.15">
      <c r="C249" s="17" t="s">
        <v>288</v>
      </c>
      <c r="D249" s="18" t="s">
        <v>310</v>
      </c>
    </row>
    <row r="250" spans="3:4" x14ac:dyDescent="0.15">
      <c r="C250" s="17" t="s">
        <v>288</v>
      </c>
      <c r="D250" s="18" t="s">
        <v>311</v>
      </c>
    </row>
    <row r="251" spans="3:4" x14ac:dyDescent="0.15">
      <c r="C251" s="17" t="s">
        <v>288</v>
      </c>
      <c r="D251" s="18" t="s">
        <v>312</v>
      </c>
    </row>
    <row r="252" spans="3:4" x14ac:dyDescent="0.15">
      <c r="C252" s="17" t="s">
        <v>288</v>
      </c>
      <c r="D252" s="18" t="s">
        <v>313</v>
      </c>
    </row>
    <row r="253" spans="3:4" x14ac:dyDescent="0.15">
      <c r="C253" s="17" t="s">
        <v>288</v>
      </c>
      <c r="D253" s="18" t="s">
        <v>314</v>
      </c>
    </row>
    <row r="254" spans="3:4" x14ac:dyDescent="0.15">
      <c r="C254" s="17" t="s">
        <v>288</v>
      </c>
      <c r="D254" s="18" t="s">
        <v>315</v>
      </c>
    </row>
    <row r="255" spans="3:4" x14ac:dyDescent="0.15">
      <c r="C255" s="17" t="s">
        <v>288</v>
      </c>
      <c r="D255" s="18" t="s">
        <v>316</v>
      </c>
    </row>
    <row r="256" spans="3:4" x14ac:dyDescent="0.15">
      <c r="C256" s="17" t="s">
        <v>288</v>
      </c>
      <c r="D256" s="18" t="s">
        <v>317</v>
      </c>
    </row>
    <row r="257" spans="3:4" x14ac:dyDescent="0.15">
      <c r="C257" s="17" t="s">
        <v>288</v>
      </c>
      <c r="D257" s="18" t="s">
        <v>318</v>
      </c>
    </row>
    <row r="258" spans="3:4" x14ac:dyDescent="0.15">
      <c r="C258" s="17" t="s">
        <v>288</v>
      </c>
      <c r="D258" s="18" t="s">
        <v>319</v>
      </c>
    </row>
    <row r="259" spans="3:4" x14ac:dyDescent="0.15">
      <c r="C259" s="17" t="s">
        <v>288</v>
      </c>
      <c r="D259" s="18" t="s">
        <v>320</v>
      </c>
    </row>
    <row r="260" spans="3:4" x14ac:dyDescent="0.15">
      <c r="C260" s="17" t="s">
        <v>288</v>
      </c>
      <c r="D260" s="18" t="s">
        <v>321</v>
      </c>
    </row>
    <row r="261" spans="3:4" x14ac:dyDescent="0.15">
      <c r="C261" s="17" t="s">
        <v>322</v>
      </c>
      <c r="D261" s="18" t="s">
        <v>323</v>
      </c>
    </row>
    <row r="262" spans="3:4" x14ac:dyDescent="0.15">
      <c r="C262" s="17" t="s">
        <v>322</v>
      </c>
      <c r="D262" s="18" t="s">
        <v>324</v>
      </c>
    </row>
    <row r="263" spans="3:4" x14ac:dyDescent="0.15">
      <c r="C263" s="17" t="s">
        <v>322</v>
      </c>
      <c r="D263" s="18" t="s">
        <v>325</v>
      </c>
    </row>
    <row r="264" spans="3:4" x14ac:dyDescent="0.15">
      <c r="C264" s="17" t="s">
        <v>322</v>
      </c>
      <c r="D264" s="18" t="s">
        <v>326</v>
      </c>
    </row>
    <row r="265" spans="3:4" x14ac:dyDescent="0.15">
      <c r="C265" s="17" t="s">
        <v>322</v>
      </c>
      <c r="D265" s="18" t="s">
        <v>327</v>
      </c>
    </row>
    <row r="266" spans="3:4" x14ac:dyDescent="0.15">
      <c r="C266" s="17" t="s">
        <v>322</v>
      </c>
      <c r="D266" s="18" t="s">
        <v>328</v>
      </c>
    </row>
    <row r="267" spans="3:4" x14ac:dyDescent="0.15">
      <c r="C267" s="17" t="s">
        <v>322</v>
      </c>
      <c r="D267" s="18" t="s">
        <v>329</v>
      </c>
    </row>
    <row r="268" spans="3:4" x14ac:dyDescent="0.15">
      <c r="C268" s="17" t="s">
        <v>322</v>
      </c>
      <c r="D268" s="18" t="s">
        <v>330</v>
      </c>
    </row>
    <row r="269" spans="3:4" x14ac:dyDescent="0.15">
      <c r="C269" s="17" t="s">
        <v>322</v>
      </c>
      <c r="D269" s="18" t="s">
        <v>331</v>
      </c>
    </row>
    <row r="270" spans="3:4" x14ac:dyDescent="0.15">
      <c r="C270" s="17" t="s">
        <v>322</v>
      </c>
      <c r="D270" s="18" t="s">
        <v>332</v>
      </c>
    </row>
    <row r="271" spans="3:4" x14ac:dyDescent="0.15">
      <c r="C271" s="17" t="s">
        <v>322</v>
      </c>
      <c r="D271" s="18" t="s">
        <v>333</v>
      </c>
    </row>
    <row r="272" spans="3:4" x14ac:dyDescent="0.15">
      <c r="C272" s="17" t="s">
        <v>322</v>
      </c>
      <c r="D272" s="18" t="s">
        <v>334</v>
      </c>
    </row>
    <row r="273" spans="3:4" x14ac:dyDescent="0.15">
      <c r="C273" s="17" t="s">
        <v>322</v>
      </c>
      <c r="D273" s="18" t="s">
        <v>335</v>
      </c>
    </row>
    <row r="274" spans="3:4" x14ac:dyDescent="0.15">
      <c r="C274" s="17" t="s">
        <v>322</v>
      </c>
      <c r="D274" s="18" t="s">
        <v>336</v>
      </c>
    </row>
    <row r="275" spans="3:4" x14ac:dyDescent="0.15">
      <c r="C275" s="17" t="s">
        <v>322</v>
      </c>
      <c r="D275" s="18" t="s">
        <v>337</v>
      </c>
    </row>
    <row r="276" spans="3:4" x14ac:dyDescent="0.15">
      <c r="C276" s="17" t="s">
        <v>322</v>
      </c>
      <c r="D276" s="18" t="s">
        <v>338</v>
      </c>
    </row>
    <row r="277" spans="3:4" x14ac:dyDescent="0.15">
      <c r="C277" s="17" t="s">
        <v>322</v>
      </c>
      <c r="D277" s="18" t="s">
        <v>339</v>
      </c>
    </row>
    <row r="278" spans="3:4" x14ac:dyDescent="0.15">
      <c r="C278" s="17" t="s">
        <v>322</v>
      </c>
      <c r="D278" s="18" t="s">
        <v>340</v>
      </c>
    </row>
    <row r="279" spans="3:4" x14ac:dyDescent="0.15">
      <c r="C279" s="17" t="s">
        <v>322</v>
      </c>
      <c r="D279" s="18" t="s">
        <v>341</v>
      </c>
    </row>
    <row r="280" spans="3:4" x14ac:dyDescent="0.15">
      <c r="C280" s="17" t="s">
        <v>322</v>
      </c>
      <c r="D280" s="18" t="s">
        <v>342</v>
      </c>
    </row>
    <row r="281" spans="3:4" x14ac:dyDescent="0.15">
      <c r="C281" s="17" t="s">
        <v>322</v>
      </c>
      <c r="D281" s="18" t="s">
        <v>343</v>
      </c>
    </row>
    <row r="282" spans="3:4" x14ac:dyDescent="0.15">
      <c r="C282" s="17" t="s">
        <v>322</v>
      </c>
      <c r="D282" s="18" t="s">
        <v>344</v>
      </c>
    </row>
    <row r="283" spans="3:4" x14ac:dyDescent="0.15">
      <c r="C283" s="17" t="s">
        <v>322</v>
      </c>
      <c r="D283" s="18" t="s">
        <v>345</v>
      </c>
    </row>
    <row r="284" spans="3:4" x14ac:dyDescent="0.15">
      <c r="C284" s="17" t="s">
        <v>322</v>
      </c>
      <c r="D284" s="18" t="s">
        <v>346</v>
      </c>
    </row>
    <row r="285" spans="3:4" x14ac:dyDescent="0.15">
      <c r="C285" s="17" t="s">
        <v>322</v>
      </c>
      <c r="D285" s="18" t="s">
        <v>347</v>
      </c>
    </row>
    <row r="286" spans="3:4" x14ac:dyDescent="0.15">
      <c r="C286" s="17" t="s">
        <v>322</v>
      </c>
      <c r="D286" s="18" t="s">
        <v>348</v>
      </c>
    </row>
    <row r="287" spans="3:4" x14ac:dyDescent="0.15">
      <c r="C287" s="17" t="s">
        <v>322</v>
      </c>
      <c r="D287" s="18" t="s">
        <v>349</v>
      </c>
    </row>
    <row r="288" spans="3:4" x14ac:dyDescent="0.15">
      <c r="C288" s="17" t="s">
        <v>322</v>
      </c>
      <c r="D288" s="18" t="s">
        <v>350</v>
      </c>
    </row>
    <row r="289" spans="3:4" x14ac:dyDescent="0.15">
      <c r="C289" s="17" t="s">
        <v>322</v>
      </c>
      <c r="D289" s="18" t="s">
        <v>351</v>
      </c>
    </row>
    <row r="290" spans="3:4" x14ac:dyDescent="0.15">
      <c r="C290" s="17" t="s">
        <v>322</v>
      </c>
      <c r="D290" s="18" t="s">
        <v>352</v>
      </c>
    </row>
    <row r="291" spans="3:4" x14ac:dyDescent="0.15">
      <c r="C291" s="17" t="s">
        <v>322</v>
      </c>
      <c r="D291" s="18" t="s">
        <v>353</v>
      </c>
    </row>
    <row r="292" spans="3:4" x14ac:dyDescent="0.15">
      <c r="C292" s="17" t="s">
        <v>322</v>
      </c>
      <c r="D292" s="18" t="s">
        <v>354</v>
      </c>
    </row>
    <row r="293" spans="3:4" x14ac:dyDescent="0.15">
      <c r="C293" s="17" t="s">
        <v>322</v>
      </c>
      <c r="D293" s="18" t="s">
        <v>355</v>
      </c>
    </row>
    <row r="294" spans="3:4" x14ac:dyDescent="0.15">
      <c r="C294" s="17" t="s">
        <v>322</v>
      </c>
      <c r="D294" s="18" t="s">
        <v>356</v>
      </c>
    </row>
    <row r="295" spans="3:4" x14ac:dyDescent="0.15">
      <c r="C295" s="17" t="s">
        <v>322</v>
      </c>
      <c r="D295" s="18" t="s">
        <v>357</v>
      </c>
    </row>
    <row r="296" spans="3:4" x14ac:dyDescent="0.15">
      <c r="C296" s="17" t="s">
        <v>358</v>
      </c>
      <c r="D296" s="18" t="s">
        <v>359</v>
      </c>
    </row>
    <row r="297" spans="3:4" x14ac:dyDescent="0.15">
      <c r="C297" s="17" t="s">
        <v>358</v>
      </c>
      <c r="D297" s="18" t="s">
        <v>360</v>
      </c>
    </row>
    <row r="298" spans="3:4" x14ac:dyDescent="0.15">
      <c r="C298" s="17" t="s">
        <v>358</v>
      </c>
      <c r="D298" s="18" t="s">
        <v>361</v>
      </c>
    </row>
    <row r="299" spans="3:4" x14ac:dyDescent="0.15">
      <c r="C299" s="17" t="s">
        <v>358</v>
      </c>
      <c r="D299" s="18" t="s">
        <v>362</v>
      </c>
    </row>
    <row r="300" spans="3:4" x14ac:dyDescent="0.15">
      <c r="C300" s="17" t="s">
        <v>358</v>
      </c>
      <c r="D300" s="18" t="s">
        <v>363</v>
      </c>
    </row>
    <row r="301" spans="3:4" x14ac:dyDescent="0.15">
      <c r="C301" s="17" t="s">
        <v>358</v>
      </c>
      <c r="D301" s="18" t="s">
        <v>364</v>
      </c>
    </row>
    <row r="302" spans="3:4" x14ac:dyDescent="0.15">
      <c r="C302" s="17" t="s">
        <v>358</v>
      </c>
      <c r="D302" s="18" t="s">
        <v>365</v>
      </c>
    </row>
    <row r="303" spans="3:4" x14ac:dyDescent="0.15">
      <c r="C303" s="17" t="s">
        <v>358</v>
      </c>
      <c r="D303" s="18" t="s">
        <v>366</v>
      </c>
    </row>
    <row r="304" spans="3:4" x14ac:dyDescent="0.15">
      <c r="C304" s="17" t="s">
        <v>358</v>
      </c>
      <c r="D304" s="18" t="s">
        <v>367</v>
      </c>
    </row>
    <row r="305" spans="3:4" x14ac:dyDescent="0.15">
      <c r="C305" s="17" t="s">
        <v>358</v>
      </c>
      <c r="D305" s="18" t="s">
        <v>368</v>
      </c>
    </row>
    <row r="306" spans="3:4" x14ac:dyDescent="0.15">
      <c r="C306" s="17" t="s">
        <v>358</v>
      </c>
      <c r="D306" s="18" t="s">
        <v>369</v>
      </c>
    </row>
    <row r="307" spans="3:4" x14ac:dyDescent="0.15">
      <c r="C307" s="17" t="s">
        <v>358</v>
      </c>
      <c r="D307" s="18" t="s">
        <v>370</v>
      </c>
    </row>
    <row r="308" spans="3:4" x14ac:dyDescent="0.15">
      <c r="C308" s="17" t="s">
        <v>358</v>
      </c>
      <c r="D308" s="18" t="s">
        <v>371</v>
      </c>
    </row>
    <row r="309" spans="3:4" x14ac:dyDescent="0.15">
      <c r="C309" s="17" t="s">
        <v>358</v>
      </c>
      <c r="D309" s="18" t="s">
        <v>372</v>
      </c>
    </row>
    <row r="310" spans="3:4" x14ac:dyDescent="0.15">
      <c r="C310" s="17" t="s">
        <v>358</v>
      </c>
      <c r="D310" s="18" t="s">
        <v>373</v>
      </c>
    </row>
    <row r="311" spans="3:4" x14ac:dyDescent="0.15">
      <c r="C311" s="17" t="s">
        <v>358</v>
      </c>
      <c r="D311" s="18" t="s">
        <v>374</v>
      </c>
    </row>
    <row r="312" spans="3:4" x14ac:dyDescent="0.15">
      <c r="C312" s="17" t="s">
        <v>358</v>
      </c>
      <c r="D312" s="18" t="s">
        <v>375</v>
      </c>
    </row>
    <row r="313" spans="3:4" x14ac:dyDescent="0.15">
      <c r="C313" s="17" t="s">
        <v>358</v>
      </c>
      <c r="D313" s="18" t="s">
        <v>376</v>
      </c>
    </row>
    <row r="314" spans="3:4" x14ac:dyDescent="0.15">
      <c r="C314" s="17" t="s">
        <v>358</v>
      </c>
      <c r="D314" s="18" t="s">
        <v>377</v>
      </c>
    </row>
    <row r="315" spans="3:4" x14ac:dyDescent="0.15">
      <c r="C315" s="17" t="s">
        <v>358</v>
      </c>
      <c r="D315" s="18" t="s">
        <v>378</v>
      </c>
    </row>
    <row r="316" spans="3:4" x14ac:dyDescent="0.15">
      <c r="C316" s="17" t="s">
        <v>358</v>
      </c>
      <c r="D316" s="18" t="s">
        <v>379</v>
      </c>
    </row>
    <row r="317" spans="3:4" x14ac:dyDescent="0.15">
      <c r="C317" s="17" t="s">
        <v>358</v>
      </c>
      <c r="D317" s="18" t="s">
        <v>380</v>
      </c>
    </row>
    <row r="318" spans="3:4" x14ac:dyDescent="0.15">
      <c r="C318" s="17" t="s">
        <v>358</v>
      </c>
      <c r="D318" s="18" t="s">
        <v>381</v>
      </c>
    </row>
    <row r="319" spans="3:4" x14ac:dyDescent="0.15">
      <c r="C319" s="17" t="s">
        <v>358</v>
      </c>
      <c r="D319" s="18" t="s">
        <v>382</v>
      </c>
    </row>
    <row r="320" spans="3:4" x14ac:dyDescent="0.15">
      <c r="C320" s="17" t="s">
        <v>358</v>
      </c>
      <c r="D320" s="18" t="s">
        <v>383</v>
      </c>
    </row>
    <row r="321" spans="3:4" x14ac:dyDescent="0.15">
      <c r="C321" s="17" t="s">
        <v>384</v>
      </c>
      <c r="D321" s="18" t="s">
        <v>385</v>
      </c>
    </row>
    <row r="322" spans="3:4" x14ac:dyDescent="0.15">
      <c r="C322" s="17" t="s">
        <v>384</v>
      </c>
      <c r="D322" s="18" t="s">
        <v>386</v>
      </c>
    </row>
    <row r="323" spans="3:4" x14ac:dyDescent="0.15">
      <c r="C323" s="17" t="s">
        <v>384</v>
      </c>
      <c r="D323" s="18" t="s">
        <v>387</v>
      </c>
    </row>
    <row r="324" spans="3:4" x14ac:dyDescent="0.15">
      <c r="C324" s="17" t="s">
        <v>384</v>
      </c>
      <c r="D324" s="18" t="s">
        <v>388</v>
      </c>
    </row>
    <row r="325" spans="3:4" x14ac:dyDescent="0.15">
      <c r="C325" s="17" t="s">
        <v>384</v>
      </c>
      <c r="D325" s="18" t="s">
        <v>389</v>
      </c>
    </row>
    <row r="326" spans="3:4" x14ac:dyDescent="0.15">
      <c r="C326" s="17" t="s">
        <v>384</v>
      </c>
      <c r="D326" s="18" t="s">
        <v>390</v>
      </c>
    </row>
    <row r="327" spans="3:4" x14ac:dyDescent="0.15">
      <c r="C327" s="17" t="s">
        <v>384</v>
      </c>
      <c r="D327" s="18" t="s">
        <v>391</v>
      </c>
    </row>
    <row r="328" spans="3:4" x14ac:dyDescent="0.15">
      <c r="C328" s="17" t="s">
        <v>384</v>
      </c>
      <c r="D328" s="18" t="s">
        <v>392</v>
      </c>
    </row>
    <row r="329" spans="3:4" x14ac:dyDescent="0.15">
      <c r="C329" s="17" t="s">
        <v>384</v>
      </c>
      <c r="D329" s="18" t="s">
        <v>393</v>
      </c>
    </row>
    <row r="330" spans="3:4" x14ac:dyDescent="0.15">
      <c r="C330" s="17" t="s">
        <v>384</v>
      </c>
      <c r="D330" s="18" t="s">
        <v>394</v>
      </c>
    </row>
    <row r="331" spans="3:4" x14ac:dyDescent="0.15">
      <c r="C331" s="17" t="s">
        <v>384</v>
      </c>
      <c r="D331" s="18" t="s">
        <v>395</v>
      </c>
    </row>
    <row r="332" spans="3:4" x14ac:dyDescent="0.15">
      <c r="C332" s="17" t="s">
        <v>384</v>
      </c>
      <c r="D332" s="18" t="s">
        <v>396</v>
      </c>
    </row>
    <row r="333" spans="3:4" x14ac:dyDescent="0.15">
      <c r="C333" s="17" t="s">
        <v>384</v>
      </c>
      <c r="D333" s="18" t="s">
        <v>397</v>
      </c>
    </row>
    <row r="334" spans="3:4" x14ac:dyDescent="0.15">
      <c r="C334" s="17" t="s">
        <v>384</v>
      </c>
      <c r="D334" s="18" t="s">
        <v>398</v>
      </c>
    </row>
    <row r="335" spans="3:4" x14ac:dyDescent="0.15">
      <c r="C335" s="17" t="s">
        <v>384</v>
      </c>
      <c r="D335" s="18" t="s">
        <v>399</v>
      </c>
    </row>
    <row r="336" spans="3:4" x14ac:dyDescent="0.15">
      <c r="C336" s="17" t="s">
        <v>384</v>
      </c>
      <c r="D336" s="18" t="s">
        <v>400</v>
      </c>
    </row>
    <row r="337" spans="3:4" x14ac:dyDescent="0.15">
      <c r="C337" s="17" t="s">
        <v>384</v>
      </c>
      <c r="D337" s="18" t="s">
        <v>401</v>
      </c>
    </row>
    <row r="338" spans="3:4" x14ac:dyDescent="0.15">
      <c r="C338" s="17" t="s">
        <v>384</v>
      </c>
      <c r="D338" s="18" t="s">
        <v>402</v>
      </c>
    </row>
    <row r="339" spans="3:4" x14ac:dyDescent="0.15">
      <c r="C339" s="17" t="s">
        <v>384</v>
      </c>
      <c r="D339" s="18" t="s">
        <v>403</v>
      </c>
    </row>
    <row r="340" spans="3:4" x14ac:dyDescent="0.15">
      <c r="C340" s="17" t="s">
        <v>384</v>
      </c>
      <c r="D340" s="18" t="s">
        <v>404</v>
      </c>
    </row>
    <row r="341" spans="3:4" x14ac:dyDescent="0.15">
      <c r="C341" s="17" t="s">
        <v>384</v>
      </c>
      <c r="D341" s="18" t="s">
        <v>405</v>
      </c>
    </row>
    <row r="342" spans="3:4" x14ac:dyDescent="0.15">
      <c r="C342" s="17" t="s">
        <v>384</v>
      </c>
      <c r="D342" s="18" t="s">
        <v>406</v>
      </c>
    </row>
    <row r="343" spans="3:4" x14ac:dyDescent="0.15">
      <c r="C343" s="17" t="s">
        <v>384</v>
      </c>
      <c r="D343" s="18" t="s">
        <v>407</v>
      </c>
    </row>
    <row r="344" spans="3:4" x14ac:dyDescent="0.15">
      <c r="C344" s="17" t="s">
        <v>384</v>
      </c>
      <c r="D344" s="18" t="s">
        <v>408</v>
      </c>
    </row>
    <row r="345" spans="3:4" x14ac:dyDescent="0.15">
      <c r="C345" s="17" t="s">
        <v>384</v>
      </c>
      <c r="D345" s="18" t="s">
        <v>409</v>
      </c>
    </row>
    <row r="346" spans="3:4" x14ac:dyDescent="0.15">
      <c r="C346" s="17" t="s">
        <v>384</v>
      </c>
      <c r="D346" s="18" t="s">
        <v>410</v>
      </c>
    </row>
    <row r="347" spans="3:4" x14ac:dyDescent="0.15">
      <c r="C347" s="17" t="s">
        <v>384</v>
      </c>
      <c r="D347" s="18" t="s">
        <v>411</v>
      </c>
    </row>
    <row r="348" spans="3:4" x14ac:dyDescent="0.15">
      <c r="C348" s="17" t="s">
        <v>384</v>
      </c>
      <c r="D348" s="18" t="s">
        <v>412</v>
      </c>
    </row>
    <row r="349" spans="3:4" x14ac:dyDescent="0.15">
      <c r="C349" s="17" t="s">
        <v>384</v>
      </c>
      <c r="D349" s="18" t="s">
        <v>413</v>
      </c>
    </row>
    <row r="350" spans="3:4" x14ac:dyDescent="0.15">
      <c r="C350" s="17" t="s">
        <v>384</v>
      </c>
      <c r="D350" s="18" t="s">
        <v>414</v>
      </c>
    </row>
    <row r="351" spans="3:4" x14ac:dyDescent="0.15">
      <c r="C351" s="17" t="s">
        <v>384</v>
      </c>
      <c r="D351" s="18" t="s">
        <v>415</v>
      </c>
    </row>
    <row r="352" spans="3:4" x14ac:dyDescent="0.15">
      <c r="C352" s="17" t="s">
        <v>384</v>
      </c>
      <c r="D352" s="18" t="s">
        <v>416</v>
      </c>
    </row>
    <row r="353" spans="3:4" x14ac:dyDescent="0.15">
      <c r="C353" s="17" t="s">
        <v>384</v>
      </c>
      <c r="D353" s="18" t="s">
        <v>417</v>
      </c>
    </row>
    <row r="354" spans="3:4" x14ac:dyDescent="0.15">
      <c r="C354" s="17" t="s">
        <v>384</v>
      </c>
      <c r="D354" s="18" t="s">
        <v>418</v>
      </c>
    </row>
    <row r="355" spans="3:4" x14ac:dyDescent="0.15">
      <c r="C355" s="17" t="s">
        <v>384</v>
      </c>
      <c r="D355" s="18" t="s">
        <v>419</v>
      </c>
    </row>
    <row r="356" spans="3:4" x14ac:dyDescent="0.15">
      <c r="C356" s="17" t="s">
        <v>420</v>
      </c>
      <c r="D356" s="18" t="s">
        <v>421</v>
      </c>
    </row>
    <row r="357" spans="3:4" x14ac:dyDescent="0.15">
      <c r="C357" s="17" t="s">
        <v>420</v>
      </c>
      <c r="D357" s="18" t="s">
        <v>422</v>
      </c>
    </row>
    <row r="358" spans="3:4" x14ac:dyDescent="0.15">
      <c r="C358" s="17" t="s">
        <v>420</v>
      </c>
      <c r="D358" s="18" t="s">
        <v>423</v>
      </c>
    </row>
    <row r="359" spans="3:4" x14ac:dyDescent="0.15">
      <c r="C359" s="17" t="s">
        <v>420</v>
      </c>
      <c r="D359" s="18" t="s">
        <v>424</v>
      </c>
    </row>
    <row r="360" spans="3:4" x14ac:dyDescent="0.15">
      <c r="C360" s="17" t="s">
        <v>420</v>
      </c>
      <c r="D360" s="18" t="s">
        <v>425</v>
      </c>
    </row>
    <row r="361" spans="3:4" x14ac:dyDescent="0.15">
      <c r="C361" s="17" t="s">
        <v>420</v>
      </c>
      <c r="D361" s="18" t="s">
        <v>426</v>
      </c>
    </row>
    <row r="362" spans="3:4" x14ac:dyDescent="0.15">
      <c r="C362" s="17" t="s">
        <v>420</v>
      </c>
      <c r="D362" s="18" t="s">
        <v>427</v>
      </c>
    </row>
    <row r="363" spans="3:4" x14ac:dyDescent="0.15">
      <c r="C363" s="17" t="s">
        <v>420</v>
      </c>
      <c r="D363" s="18" t="s">
        <v>428</v>
      </c>
    </row>
    <row r="364" spans="3:4" x14ac:dyDescent="0.15">
      <c r="C364" s="17" t="s">
        <v>420</v>
      </c>
      <c r="D364" s="18" t="s">
        <v>429</v>
      </c>
    </row>
    <row r="365" spans="3:4" x14ac:dyDescent="0.15">
      <c r="C365" s="17" t="s">
        <v>420</v>
      </c>
      <c r="D365" s="18" t="s">
        <v>430</v>
      </c>
    </row>
    <row r="366" spans="3:4" x14ac:dyDescent="0.15">
      <c r="C366" s="17" t="s">
        <v>420</v>
      </c>
      <c r="D366" s="18" t="s">
        <v>431</v>
      </c>
    </row>
    <row r="367" spans="3:4" x14ac:dyDescent="0.15">
      <c r="C367" s="17" t="s">
        <v>420</v>
      </c>
      <c r="D367" s="18" t="s">
        <v>93</v>
      </c>
    </row>
    <row r="368" spans="3:4" x14ac:dyDescent="0.15">
      <c r="C368" s="17" t="s">
        <v>420</v>
      </c>
      <c r="D368" s="18" t="s">
        <v>432</v>
      </c>
    </row>
    <row r="369" spans="3:4" x14ac:dyDescent="0.15">
      <c r="C369" s="17" t="s">
        <v>420</v>
      </c>
      <c r="D369" s="18" t="s">
        <v>433</v>
      </c>
    </row>
    <row r="370" spans="3:4" x14ac:dyDescent="0.15">
      <c r="C370" s="17" t="s">
        <v>420</v>
      </c>
      <c r="D370" s="18" t="s">
        <v>434</v>
      </c>
    </row>
    <row r="371" spans="3:4" x14ac:dyDescent="0.15">
      <c r="C371" s="17" t="s">
        <v>420</v>
      </c>
      <c r="D371" s="18" t="s">
        <v>435</v>
      </c>
    </row>
    <row r="372" spans="3:4" x14ac:dyDescent="0.15">
      <c r="C372" s="17" t="s">
        <v>420</v>
      </c>
      <c r="D372" s="18" t="s">
        <v>436</v>
      </c>
    </row>
    <row r="373" spans="3:4" x14ac:dyDescent="0.15">
      <c r="C373" s="17" t="s">
        <v>420</v>
      </c>
      <c r="D373" s="18" t="s">
        <v>437</v>
      </c>
    </row>
    <row r="374" spans="3:4" x14ac:dyDescent="0.15">
      <c r="C374" s="17" t="s">
        <v>420</v>
      </c>
      <c r="D374" s="18" t="s">
        <v>438</v>
      </c>
    </row>
    <row r="375" spans="3:4" x14ac:dyDescent="0.15">
      <c r="C375" s="17" t="s">
        <v>420</v>
      </c>
      <c r="D375" s="18" t="s">
        <v>439</v>
      </c>
    </row>
    <row r="376" spans="3:4" x14ac:dyDescent="0.15">
      <c r="C376" s="17" t="s">
        <v>420</v>
      </c>
      <c r="D376" s="18" t="s">
        <v>440</v>
      </c>
    </row>
    <row r="377" spans="3:4" x14ac:dyDescent="0.15">
      <c r="C377" s="17" t="s">
        <v>420</v>
      </c>
      <c r="D377" s="18" t="s">
        <v>441</v>
      </c>
    </row>
    <row r="378" spans="3:4" x14ac:dyDescent="0.15">
      <c r="C378" s="17" t="s">
        <v>420</v>
      </c>
      <c r="D378" s="18" t="s">
        <v>442</v>
      </c>
    </row>
    <row r="379" spans="3:4" x14ac:dyDescent="0.15">
      <c r="C379" s="17" t="s">
        <v>420</v>
      </c>
      <c r="D379" s="18" t="s">
        <v>443</v>
      </c>
    </row>
    <row r="380" spans="3:4" x14ac:dyDescent="0.15">
      <c r="C380" s="17" t="s">
        <v>420</v>
      </c>
      <c r="D380" s="18" t="s">
        <v>444</v>
      </c>
    </row>
    <row r="381" spans="3:4" x14ac:dyDescent="0.15">
      <c r="C381" s="17" t="s">
        <v>420</v>
      </c>
      <c r="D381" s="18" t="s">
        <v>445</v>
      </c>
    </row>
    <row r="382" spans="3:4" x14ac:dyDescent="0.15">
      <c r="C382" s="17" t="s">
        <v>420</v>
      </c>
      <c r="D382" s="18" t="s">
        <v>446</v>
      </c>
    </row>
    <row r="383" spans="3:4" x14ac:dyDescent="0.15">
      <c r="C383" s="17" t="s">
        <v>420</v>
      </c>
      <c r="D383" s="18" t="s">
        <v>447</v>
      </c>
    </row>
    <row r="384" spans="3:4" x14ac:dyDescent="0.15">
      <c r="C384" s="17" t="s">
        <v>420</v>
      </c>
      <c r="D384" s="18" t="s">
        <v>448</v>
      </c>
    </row>
    <row r="385" spans="3:4" x14ac:dyDescent="0.15">
      <c r="C385" s="17" t="s">
        <v>420</v>
      </c>
      <c r="D385" s="18" t="s">
        <v>449</v>
      </c>
    </row>
    <row r="386" spans="3:4" x14ac:dyDescent="0.15">
      <c r="C386" s="17" t="s">
        <v>420</v>
      </c>
      <c r="D386" s="18" t="s">
        <v>450</v>
      </c>
    </row>
    <row r="387" spans="3:4" x14ac:dyDescent="0.15">
      <c r="C387" s="17" t="s">
        <v>420</v>
      </c>
      <c r="D387" s="18" t="s">
        <v>405</v>
      </c>
    </row>
    <row r="388" spans="3:4" x14ac:dyDescent="0.15">
      <c r="C388" s="17" t="s">
        <v>420</v>
      </c>
      <c r="D388" s="18" t="s">
        <v>451</v>
      </c>
    </row>
    <row r="389" spans="3:4" x14ac:dyDescent="0.15">
      <c r="C389" s="17" t="s">
        <v>420</v>
      </c>
      <c r="D389" s="18" t="s">
        <v>452</v>
      </c>
    </row>
    <row r="390" spans="3:4" x14ac:dyDescent="0.15">
      <c r="C390" s="17" t="s">
        <v>420</v>
      </c>
      <c r="D390" s="18" t="s">
        <v>453</v>
      </c>
    </row>
    <row r="391" spans="3:4" x14ac:dyDescent="0.15">
      <c r="C391" s="17" t="s">
        <v>420</v>
      </c>
      <c r="D391" s="18" t="s">
        <v>454</v>
      </c>
    </row>
    <row r="392" spans="3:4" x14ac:dyDescent="0.15">
      <c r="C392" s="17" t="s">
        <v>420</v>
      </c>
      <c r="D392" s="18" t="s">
        <v>455</v>
      </c>
    </row>
    <row r="393" spans="3:4" x14ac:dyDescent="0.15">
      <c r="C393" s="17" t="s">
        <v>420</v>
      </c>
      <c r="D393" s="18" t="s">
        <v>456</v>
      </c>
    </row>
    <row r="394" spans="3:4" x14ac:dyDescent="0.15">
      <c r="C394" s="17" t="s">
        <v>420</v>
      </c>
      <c r="D394" s="18" t="s">
        <v>457</v>
      </c>
    </row>
    <row r="395" spans="3:4" x14ac:dyDescent="0.15">
      <c r="C395" s="17" t="s">
        <v>420</v>
      </c>
      <c r="D395" s="18" t="s">
        <v>458</v>
      </c>
    </row>
    <row r="396" spans="3:4" x14ac:dyDescent="0.15">
      <c r="C396" s="17" t="s">
        <v>420</v>
      </c>
      <c r="D396" s="18" t="s">
        <v>459</v>
      </c>
    </row>
    <row r="397" spans="3:4" x14ac:dyDescent="0.15">
      <c r="C397" s="17" t="s">
        <v>420</v>
      </c>
      <c r="D397" s="18" t="s">
        <v>460</v>
      </c>
    </row>
    <row r="398" spans="3:4" x14ac:dyDescent="0.15">
      <c r="C398" s="17" t="s">
        <v>420</v>
      </c>
      <c r="D398" s="18" t="s">
        <v>461</v>
      </c>
    </row>
    <row r="399" spans="3:4" x14ac:dyDescent="0.15">
      <c r="C399" s="17" t="s">
        <v>420</v>
      </c>
      <c r="D399" s="18" t="s">
        <v>462</v>
      </c>
    </row>
    <row r="400" spans="3:4" x14ac:dyDescent="0.15">
      <c r="C400" s="17" t="s">
        <v>420</v>
      </c>
      <c r="D400" s="18" t="s">
        <v>463</v>
      </c>
    </row>
    <row r="401" spans="3:4" x14ac:dyDescent="0.15">
      <c r="C401" s="17" t="s">
        <v>420</v>
      </c>
      <c r="D401" s="18" t="s">
        <v>464</v>
      </c>
    </row>
    <row r="402" spans="3:4" x14ac:dyDescent="0.15">
      <c r="C402" s="17" t="s">
        <v>420</v>
      </c>
      <c r="D402" s="18" t="s">
        <v>465</v>
      </c>
    </row>
    <row r="403" spans="3:4" x14ac:dyDescent="0.15">
      <c r="C403" s="17" t="s">
        <v>420</v>
      </c>
      <c r="D403" s="18" t="s">
        <v>466</v>
      </c>
    </row>
    <row r="404" spans="3:4" x14ac:dyDescent="0.15">
      <c r="C404" s="17" t="s">
        <v>420</v>
      </c>
      <c r="D404" s="18" t="s">
        <v>467</v>
      </c>
    </row>
    <row r="405" spans="3:4" x14ac:dyDescent="0.15">
      <c r="C405" s="17" t="s">
        <v>420</v>
      </c>
      <c r="D405" s="18" t="s">
        <v>468</v>
      </c>
    </row>
    <row r="406" spans="3:4" x14ac:dyDescent="0.15">
      <c r="C406" s="17" t="s">
        <v>420</v>
      </c>
      <c r="D406" s="18" t="s">
        <v>469</v>
      </c>
    </row>
    <row r="407" spans="3:4" x14ac:dyDescent="0.15">
      <c r="C407" s="17" t="s">
        <v>420</v>
      </c>
      <c r="D407" s="18" t="s">
        <v>470</v>
      </c>
    </row>
    <row r="408" spans="3:4" x14ac:dyDescent="0.15">
      <c r="C408" s="17" t="s">
        <v>420</v>
      </c>
      <c r="D408" s="18" t="s">
        <v>471</v>
      </c>
    </row>
    <row r="409" spans="3:4" x14ac:dyDescent="0.15">
      <c r="C409" s="17" t="s">
        <v>420</v>
      </c>
      <c r="D409" s="18" t="s">
        <v>472</v>
      </c>
    </row>
    <row r="410" spans="3:4" x14ac:dyDescent="0.15">
      <c r="C410" s="17" t="s">
        <v>420</v>
      </c>
      <c r="D410" s="18" t="s">
        <v>473</v>
      </c>
    </row>
    <row r="411" spans="3:4" x14ac:dyDescent="0.15">
      <c r="C411" s="17" t="s">
        <v>420</v>
      </c>
      <c r="D411" s="18" t="s">
        <v>474</v>
      </c>
    </row>
    <row r="412" spans="3:4" x14ac:dyDescent="0.15">
      <c r="C412" s="17" t="s">
        <v>420</v>
      </c>
      <c r="D412" s="18" t="s">
        <v>475</v>
      </c>
    </row>
    <row r="413" spans="3:4" x14ac:dyDescent="0.15">
      <c r="C413" s="17" t="s">
        <v>420</v>
      </c>
      <c r="D413" s="18" t="s">
        <v>476</v>
      </c>
    </row>
    <row r="414" spans="3:4" x14ac:dyDescent="0.15">
      <c r="C414" s="17" t="s">
        <v>420</v>
      </c>
      <c r="D414" s="18" t="s">
        <v>477</v>
      </c>
    </row>
    <row r="415" spans="3:4" x14ac:dyDescent="0.15">
      <c r="C415" s="17" t="s">
        <v>478</v>
      </c>
      <c r="D415" s="18" t="s">
        <v>479</v>
      </c>
    </row>
    <row r="416" spans="3:4" x14ac:dyDescent="0.15">
      <c r="C416" s="17" t="s">
        <v>478</v>
      </c>
      <c r="D416" s="18" t="s">
        <v>480</v>
      </c>
    </row>
    <row r="417" spans="3:4" x14ac:dyDescent="0.15">
      <c r="C417" s="17" t="s">
        <v>478</v>
      </c>
      <c r="D417" s="18" t="s">
        <v>481</v>
      </c>
    </row>
    <row r="418" spans="3:4" x14ac:dyDescent="0.15">
      <c r="C418" s="17" t="s">
        <v>478</v>
      </c>
      <c r="D418" s="18" t="s">
        <v>482</v>
      </c>
    </row>
    <row r="419" spans="3:4" x14ac:dyDescent="0.15">
      <c r="C419" s="17" t="s">
        <v>478</v>
      </c>
      <c r="D419" s="18" t="s">
        <v>483</v>
      </c>
    </row>
    <row r="420" spans="3:4" x14ac:dyDescent="0.15">
      <c r="C420" s="17" t="s">
        <v>478</v>
      </c>
      <c r="D420" s="18" t="s">
        <v>484</v>
      </c>
    </row>
    <row r="421" spans="3:4" x14ac:dyDescent="0.15">
      <c r="C421" s="17" t="s">
        <v>478</v>
      </c>
      <c r="D421" s="18" t="s">
        <v>485</v>
      </c>
    </row>
    <row r="422" spans="3:4" x14ac:dyDescent="0.15">
      <c r="C422" s="17" t="s">
        <v>478</v>
      </c>
      <c r="D422" s="18" t="s">
        <v>486</v>
      </c>
    </row>
    <row r="423" spans="3:4" x14ac:dyDescent="0.15">
      <c r="C423" s="17" t="s">
        <v>478</v>
      </c>
      <c r="D423" s="18" t="s">
        <v>487</v>
      </c>
    </row>
    <row r="424" spans="3:4" x14ac:dyDescent="0.15">
      <c r="C424" s="17" t="s">
        <v>478</v>
      </c>
      <c r="D424" s="18" t="s">
        <v>488</v>
      </c>
    </row>
    <row r="425" spans="3:4" x14ac:dyDescent="0.15">
      <c r="C425" s="17" t="s">
        <v>478</v>
      </c>
      <c r="D425" s="18" t="s">
        <v>489</v>
      </c>
    </row>
    <row r="426" spans="3:4" x14ac:dyDescent="0.15">
      <c r="C426" s="17" t="s">
        <v>478</v>
      </c>
      <c r="D426" s="18" t="s">
        <v>490</v>
      </c>
    </row>
    <row r="427" spans="3:4" x14ac:dyDescent="0.15">
      <c r="C427" s="17" t="s">
        <v>478</v>
      </c>
      <c r="D427" s="18" t="s">
        <v>491</v>
      </c>
    </row>
    <row r="428" spans="3:4" x14ac:dyDescent="0.15">
      <c r="C428" s="17" t="s">
        <v>478</v>
      </c>
      <c r="D428" s="18" t="s">
        <v>492</v>
      </c>
    </row>
    <row r="429" spans="3:4" x14ac:dyDescent="0.15">
      <c r="C429" s="17" t="s">
        <v>478</v>
      </c>
      <c r="D429" s="18" t="s">
        <v>493</v>
      </c>
    </row>
    <row r="430" spans="3:4" x14ac:dyDescent="0.15">
      <c r="C430" s="17" t="s">
        <v>478</v>
      </c>
      <c r="D430" s="18" t="s">
        <v>494</v>
      </c>
    </row>
    <row r="431" spans="3:4" x14ac:dyDescent="0.15">
      <c r="C431" s="17" t="s">
        <v>478</v>
      </c>
      <c r="D431" s="18" t="s">
        <v>495</v>
      </c>
    </row>
    <row r="432" spans="3:4" x14ac:dyDescent="0.15">
      <c r="C432" s="17" t="s">
        <v>478</v>
      </c>
      <c r="D432" s="18" t="s">
        <v>496</v>
      </c>
    </row>
    <row r="433" spans="3:4" x14ac:dyDescent="0.15">
      <c r="C433" s="17" t="s">
        <v>478</v>
      </c>
      <c r="D433" s="18" t="s">
        <v>497</v>
      </c>
    </row>
    <row r="434" spans="3:4" x14ac:dyDescent="0.15">
      <c r="C434" s="17" t="s">
        <v>478</v>
      </c>
      <c r="D434" s="18" t="s">
        <v>498</v>
      </c>
    </row>
    <row r="435" spans="3:4" x14ac:dyDescent="0.15">
      <c r="C435" s="17" t="s">
        <v>478</v>
      </c>
      <c r="D435" s="18" t="s">
        <v>499</v>
      </c>
    </row>
    <row r="436" spans="3:4" x14ac:dyDescent="0.15">
      <c r="C436" s="17" t="s">
        <v>478</v>
      </c>
      <c r="D436" s="18" t="s">
        <v>500</v>
      </c>
    </row>
    <row r="437" spans="3:4" x14ac:dyDescent="0.15">
      <c r="C437" s="17" t="s">
        <v>478</v>
      </c>
      <c r="D437" s="18" t="s">
        <v>501</v>
      </c>
    </row>
    <row r="438" spans="3:4" x14ac:dyDescent="0.15">
      <c r="C438" s="17" t="s">
        <v>478</v>
      </c>
      <c r="D438" s="18" t="s">
        <v>502</v>
      </c>
    </row>
    <row r="439" spans="3:4" x14ac:dyDescent="0.15">
      <c r="C439" s="17" t="s">
        <v>478</v>
      </c>
      <c r="D439" s="18" t="s">
        <v>503</v>
      </c>
    </row>
    <row r="440" spans="3:4" x14ac:dyDescent="0.15">
      <c r="C440" s="17" t="s">
        <v>478</v>
      </c>
      <c r="D440" s="18" t="s">
        <v>504</v>
      </c>
    </row>
    <row r="441" spans="3:4" x14ac:dyDescent="0.15">
      <c r="C441" s="17" t="s">
        <v>478</v>
      </c>
      <c r="D441" s="18" t="s">
        <v>505</v>
      </c>
    </row>
    <row r="442" spans="3:4" x14ac:dyDescent="0.15">
      <c r="C442" s="17" t="s">
        <v>478</v>
      </c>
      <c r="D442" s="18" t="s">
        <v>506</v>
      </c>
    </row>
    <row r="443" spans="3:4" x14ac:dyDescent="0.15">
      <c r="C443" s="17" t="s">
        <v>478</v>
      </c>
      <c r="D443" s="18" t="s">
        <v>507</v>
      </c>
    </row>
    <row r="444" spans="3:4" x14ac:dyDescent="0.15">
      <c r="C444" s="17" t="s">
        <v>478</v>
      </c>
      <c r="D444" s="18" t="s">
        <v>508</v>
      </c>
    </row>
    <row r="445" spans="3:4" x14ac:dyDescent="0.15">
      <c r="C445" s="17" t="s">
        <v>478</v>
      </c>
      <c r="D445" s="18" t="s">
        <v>509</v>
      </c>
    </row>
    <row r="446" spans="3:4" x14ac:dyDescent="0.15">
      <c r="C446" s="17" t="s">
        <v>478</v>
      </c>
      <c r="D446" s="18" t="s">
        <v>510</v>
      </c>
    </row>
    <row r="447" spans="3:4" x14ac:dyDescent="0.15">
      <c r="C447" s="17" t="s">
        <v>478</v>
      </c>
      <c r="D447" s="18" t="s">
        <v>511</v>
      </c>
    </row>
    <row r="448" spans="3:4" x14ac:dyDescent="0.15">
      <c r="C448" s="17" t="s">
        <v>478</v>
      </c>
      <c r="D448" s="18" t="s">
        <v>512</v>
      </c>
    </row>
    <row r="449" spans="3:4" x14ac:dyDescent="0.15">
      <c r="C449" s="17" t="s">
        <v>478</v>
      </c>
      <c r="D449" s="18" t="s">
        <v>513</v>
      </c>
    </row>
    <row r="450" spans="3:4" x14ac:dyDescent="0.15">
      <c r="C450" s="17" t="s">
        <v>478</v>
      </c>
      <c r="D450" s="18" t="s">
        <v>514</v>
      </c>
    </row>
    <row r="451" spans="3:4" x14ac:dyDescent="0.15">
      <c r="C451" s="17" t="s">
        <v>478</v>
      </c>
      <c r="D451" s="18" t="s">
        <v>515</v>
      </c>
    </row>
    <row r="452" spans="3:4" x14ac:dyDescent="0.15">
      <c r="C452" s="17" t="s">
        <v>478</v>
      </c>
      <c r="D452" s="18" t="s">
        <v>516</v>
      </c>
    </row>
    <row r="453" spans="3:4" x14ac:dyDescent="0.15">
      <c r="C453" s="17" t="s">
        <v>478</v>
      </c>
      <c r="D453" s="18" t="s">
        <v>517</v>
      </c>
    </row>
    <row r="454" spans="3:4" x14ac:dyDescent="0.15">
      <c r="C454" s="17" t="s">
        <v>478</v>
      </c>
      <c r="D454" s="18" t="s">
        <v>518</v>
      </c>
    </row>
    <row r="455" spans="3:4" x14ac:dyDescent="0.15">
      <c r="C455" s="17" t="s">
        <v>478</v>
      </c>
      <c r="D455" s="18" t="s">
        <v>519</v>
      </c>
    </row>
    <row r="456" spans="3:4" x14ac:dyDescent="0.15">
      <c r="C456" s="17" t="s">
        <v>478</v>
      </c>
      <c r="D456" s="18" t="s">
        <v>520</v>
      </c>
    </row>
    <row r="457" spans="3:4" x14ac:dyDescent="0.15">
      <c r="C457" s="17" t="s">
        <v>478</v>
      </c>
      <c r="D457" s="18" t="s">
        <v>521</v>
      </c>
    </row>
    <row r="458" spans="3:4" x14ac:dyDescent="0.15">
      <c r="C458" s="17" t="s">
        <v>478</v>
      </c>
      <c r="D458" s="18" t="s">
        <v>522</v>
      </c>
    </row>
    <row r="459" spans="3:4" x14ac:dyDescent="0.15">
      <c r="C459" s="17" t="s">
        <v>523</v>
      </c>
      <c r="D459" s="18" t="s">
        <v>524</v>
      </c>
    </row>
    <row r="460" spans="3:4" x14ac:dyDescent="0.15">
      <c r="C460" s="17" t="s">
        <v>523</v>
      </c>
      <c r="D460" s="18" t="s">
        <v>525</v>
      </c>
    </row>
    <row r="461" spans="3:4" x14ac:dyDescent="0.15">
      <c r="C461" s="17" t="s">
        <v>523</v>
      </c>
      <c r="D461" s="18" t="s">
        <v>526</v>
      </c>
    </row>
    <row r="462" spans="3:4" x14ac:dyDescent="0.15">
      <c r="C462" s="17" t="s">
        <v>523</v>
      </c>
      <c r="D462" s="18" t="s">
        <v>527</v>
      </c>
    </row>
    <row r="463" spans="3:4" x14ac:dyDescent="0.15">
      <c r="C463" s="17" t="s">
        <v>523</v>
      </c>
      <c r="D463" s="18" t="s">
        <v>528</v>
      </c>
    </row>
    <row r="464" spans="3:4" x14ac:dyDescent="0.15">
      <c r="C464" s="17" t="s">
        <v>523</v>
      </c>
      <c r="D464" s="18" t="s">
        <v>529</v>
      </c>
    </row>
    <row r="465" spans="3:4" x14ac:dyDescent="0.15">
      <c r="C465" s="17" t="s">
        <v>523</v>
      </c>
      <c r="D465" s="18" t="s">
        <v>530</v>
      </c>
    </row>
    <row r="466" spans="3:4" x14ac:dyDescent="0.15">
      <c r="C466" s="17" t="s">
        <v>523</v>
      </c>
      <c r="D466" s="18" t="s">
        <v>531</v>
      </c>
    </row>
    <row r="467" spans="3:4" x14ac:dyDescent="0.15">
      <c r="C467" s="17" t="s">
        <v>523</v>
      </c>
      <c r="D467" s="18" t="s">
        <v>532</v>
      </c>
    </row>
    <row r="468" spans="3:4" x14ac:dyDescent="0.15">
      <c r="C468" s="17" t="s">
        <v>523</v>
      </c>
      <c r="D468" s="18" t="s">
        <v>533</v>
      </c>
    </row>
    <row r="469" spans="3:4" x14ac:dyDescent="0.15">
      <c r="C469" s="17" t="s">
        <v>523</v>
      </c>
      <c r="D469" s="18" t="s">
        <v>534</v>
      </c>
    </row>
    <row r="470" spans="3:4" x14ac:dyDescent="0.15">
      <c r="C470" s="17" t="s">
        <v>523</v>
      </c>
      <c r="D470" s="18" t="s">
        <v>535</v>
      </c>
    </row>
    <row r="471" spans="3:4" x14ac:dyDescent="0.15">
      <c r="C471" s="17" t="s">
        <v>523</v>
      </c>
      <c r="D471" s="18" t="s">
        <v>536</v>
      </c>
    </row>
    <row r="472" spans="3:4" x14ac:dyDescent="0.15">
      <c r="C472" s="17" t="s">
        <v>523</v>
      </c>
      <c r="D472" s="18" t="s">
        <v>537</v>
      </c>
    </row>
    <row r="473" spans="3:4" x14ac:dyDescent="0.15">
      <c r="C473" s="17" t="s">
        <v>523</v>
      </c>
      <c r="D473" s="18" t="s">
        <v>538</v>
      </c>
    </row>
    <row r="474" spans="3:4" x14ac:dyDescent="0.15">
      <c r="C474" s="17" t="s">
        <v>523</v>
      </c>
      <c r="D474" s="18" t="s">
        <v>539</v>
      </c>
    </row>
    <row r="475" spans="3:4" x14ac:dyDescent="0.15">
      <c r="C475" s="17" t="s">
        <v>523</v>
      </c>
      <c r="D475" s="18" t="s">
        <v>540</v>
      </c>
    </row>
    <row r="476" spans="3:4" x14ac:dyDescent="0.15">
      <c r="C476" s="17" t="s">
        <v>523</v>
      </c>
      <c r="D476" s="18" t="s">
        <v>541</v>
      </c>
    </row>
    <row r="477" spans="3:4" x14ac:dyDescent="0.15">
      <c r="C477" s="17" t="s">
        <v>523</v>
      </c>
      <c r="D477" s="18" t="s">
        <v>542</v>
      </c>
    </row>
    <row r="478" spans="3:4" x14ac:dyDescent="0.15">
      <c r="C478" s="17" t="s">
        <v>523</v>
      </c>
      <c r="D478" s="18" t="s">
        <v>543</v>
      </c>
    </row>
    <row r="479" spans="3:4" x14ac:dyDescent="0.15">
      <c r="C479" s="17" t="s">
        <v>523</v>
      </c>
      <c r="D479" s="18" t="s">
        <v>544</v>
      </c>
    </row>
    <row r="480" spans="3:4" x14ac:dyDescent="0.15">
      <c r="C480" s="17" t="s">
        <v>523</v>
      </c>
      <c r="D480" s="18" t="s">
        <v>545</v>
      </c>
    </row>
    <row r="481" spans="3:4" x14ac:dyDescent="0.15">
      <c r="C481" s="17" t="s">
        <v>523</v>
      </c>
      <c r="D481" s="18" t="s">
        <v>546</v>
      </c>
    </row>
    <row r="482" spans="3:4" x14ac:dyDescent="0.15">
      <c r="C482" s="17" t="s">
        <v>523</v>
      </c>
      <c r="D482" s="18" t="s">
        <v>547</v>
      </c>
    </row>
    <row r="483" spans="3:4" x14ac:dyDescent="0.15">
      <c r="C483" s="17" t="s">
        <v>523</v>
      </c>
      <c r="D483" s="18" t="s">
        <v>548</v>
      </c>
    </row>
    <row r="484" spans="3:4" x14ac:dyDescent="0.15">
      <c r="C484" s="17" t="s">
        <v>549</v>
      </c>
      <c r="D484" s="18" t="s">
        <v>550</v>
      </c>
    </row>
    <row r="485" spans="3:4" x14ac:dyDescent="0.15">
      <c r="C485" s="17" t="s">
        <v>549</v>
      </c>
      <c r="D485" s="18" t="s">
        <v>551</v>
      </c>
    </row>
    <row r="486" spans="3:4" x14ac:dyDescent="0.15">
      <c r="C486" s="17" t="s">
        <v>549</v>
      </c>
      <c r="D486" s="18" t="s">
        <v>552</v>
      </c>
    </row>
    <row r="487" spans="3:4" x14ac:dyDescent="0.15">
      <c r="C487" s="17" t="s">
        <v>549</v>
      </c>
      <c r="D487" s="18" t="s">
        <v>553</v>
      </c>
    </row>
    <row r="488" spans="3:4" x14ac:dyDescent="0.15">
      <c r="C488" s="17" t="s">
        <v>549</v>
      </c>
      <c r="D488" s="18" t="s">
        <v>554</v>
      </c>
    </row>
    <row r="489" spans="3:4" x14ac:dyDescent="0.15">
      <c r="C489" s="17" t="s">
        <v>549</v>
      </c>
      <c r="D489" s="18" t="s">
        <v>555</v>
      </c>
    </row>
    <row r="490" spans="3:4" x14ac:dyDescent="0.15">
      <c r="C490" s="17" t="s">
        <v>549</v>
      </c>
      <c r="D490" s="18" t="s">
        <v>556</v>
      </c>
    </row>
    <row r="491" spans="3:4" x14ac:dyDescent="0.15">
      <c r="C491" s="17" t="s">
        <v>549</v>
      </c>
      <c r="D491" s="18" t="s">
        <v>557</v>
      </c>
    </row>
    <row r="492" spans="3:4" x14ac:dyDescent="0.15">
      <c r="C492" s="17" t="s">
        <v>549</v>
      </c>
      <c r="D492" s="18" t="s">
        <v>558</v>
      </c>
    </row>
    <row r="493" spans="3:4" x14ac:dyDescent="0.15">
      <c r="C493" s="17" t="s">
        <v>549</v>
      </c>
      <c r="D493" s="18" t="s">
        <v>559</v>
      </c>
    </row>
    <row r="494" spans="3:4" x14ac:dyDescent="0.15">
      <c r="C494" s="17" t="s">
        <v>549</v>
      </c>
      <c r="D494" s="18" t="s">
        <v>560</v>
      </c>
    </row>
    <row r="495" spans="3:4" x14ac:dyDescent="0.15">
      <c r="C495" s="17" t="s">
        <v>549</v>
      </c>
      <c r="D495" s="18" t="s">
        <v>561</v>
      </c>
    </row>
    <row r="496" spans="3:4" x14ac:dyDescent="0.15">
      <c r="C496" s="17" t="s">
        <v>549</v>
      </c>
      <c r="D496" s="18" t="s">
        <v>562</v>
      </c>
    </row>
    <row r="497" spans="3:4" x14ac:dyDescent="0.15">
      <c r="C497" s="17" t="s">
        <v>549</v>
      </c>
      <c r="D497" s="18" t="s">
        <v>563</v>
      </c>
    </row>
    <row r="498" spans="3:4" x14ac:dyDescent="0.15">
      <c r="C498" s="17" t="s">
        <v>549</v>
      </c>
      <c r="D498" s="18" t="s">
        <v>564</v>
      </c>
    </row>
    <row r="499" spans="3:4" x14ac:dyDescent="0.15">
      <c r="C499" s="17" t="s">
        <v>549</v>
      </c>
      <c r="D499" s="18" t="s">
        <v>565</v>
      </c>
    </row>
    <row r="500" spans="3:4" x14ac:dyDescent="0.15">
      <c r="C500" s="17" t="s">
        <v>549</v>
      </c>
      <c r="D500" s="18" t="s">
        <v>566</v>
      </c>
    </row>
    <row r="501" spans="3:4" x14ac:dyDescent="0.15">
      <c r="C501" s="17" t="s">
        <v>549</v>
      </c>
      <c r="D501" s="18" t="s">
        <v>567</v>
      </c>
    </row>
    <row r="502" spans="3:4" x14ac:dyDescent="0.15">
      <c r="C502" s="17" t="s">
        <v>549</v>
      </c>
      <c r="D502" s="18" t="s">
        <v>568</v>
      </c>
    </row>
    <row r="503" spans="3:4" x14ac:dyDescent="0.15">
      <c r="C503" s="17" t="s">
        <v>549</v>
      </c>
      <c r="D503" s="18" t="s">
        <v>569</v>
      </c>
    </row>
    <row r="504" spans="3:4" x14ac:dyDescent="0.15">
      <c r="C504" s="17" t="s">
        <v>549</v>
      </c>
      <c r="D504" s="18" t="s">
        <v>570</v>
      </c>
    </row>
    <row r="505" spans="3:4" x14ac:dyDescent="0.15">
      <c r="C505" s="17" t="s">
        <v>549</v>
      </c>
      <c r="D505" s="18" t="s">
        <v>571</v>
      </c>
    </row>
    <row r="506" spans="3:4" x14ac:dyDescent="0.15">
      <c r="C506" s="17" t="s">
        <v>549</v>
      </c>
      <c r="D506" s="18" t="s">
        <v>572</v>
      </c>
    </row>
    <row r="507" spans="3:4" x14ac:dyDescent="0.15">
      <c r="C507" s="17" t="s">
        <v>549</v>
      </c>
      <c r="D507" s="18" t="s">
        <v>573</v>
      </c>
    </row>
    <row r="508" spans="3:4" x14ac:dyDescent="0.15">
      <c r="C508" s="17" t="s">
        <v>549</v>
      </c>
      <c r="D508" s="18" t="s">
        <v>574</v>
      </c>
    </row>
    <row r="509" spans="3:4" x14ac:dyDescent="0.15">
      <c r="C509" s="17" t="s">
        <v>549</v>
      </c>
      <c r="D509" s="18" t="s">
        <v>575</v>
      </c>
    </row>
    <row r="510" spans="3:4" x14ac:dyDescent="0.15">
      <c r="C510" s="17" t="s">
        <v>549</v>
      </c>
      <c r="D510" s="18" t="s">
        <v>576</v>
      </c>
    </row>
    <row r="511" spans="3:4" x14ac:dyDescent="0.15">
      <c r="C511" s="17" t="s">
        <v>549</v>
      </c>
      <c r="D511" s="18" t="s">
        <v>451</v>
      </c>
    </row>
    <row r="512" spans="3:4" x14ac:dyDescent="0.15">
      <c r="C512" s="17" t="s">
        <v>549</v>
      </c>
      <c r="D512" s="18" t="s">
        <v>577</v>
      </c>
    </row>
    <row r="513" spans="3:4" x14ac:dyDescent="0.15">
      <c r="C513" s="17" t="s">
        <v>549</v>
      </c>
      <c r="D513" s="18" t="s">
        <v>578</v>
      </c>
    </row>
    <row r="514" spans="3:4" x14ac:dyDescent="0.15">
      <c r="C514" s="17" t="s">
        <v>549</v>
      </c>
      <c r="D514" s="18" t="s">
        <v>579</v>
      </c>
    </row>
    <row r="515" spans="3:4" x14ac:dyDescent="0.15">
      <c r="C515" s="17" t="s">
        <v>549</v>
      </c>
      <c r="D515" s="18" t="s">
        <v>580</v>
      </c>
    </row>
    <row r="516" spans="3:4" x14ac:dyDescent="0.15">
      <c r="C516" s="17" t="s">
        <v>549</v>
      </c>
      <c r="D516" s="18" t="s">
        <v>581</v>
      </c>
    </row>
    <row r="517" spans="3:4" x14ac:dyDescent="0.15">
      <c r="C517" s="17" t="s">
        <v>549</v>
      </c>
      <c r="D517" s="18" t="s">
        <v>582</v>
      </c>
    </row>
    <row r="518" spans="3:4" x14ac:dyDescent="0.15">
      <c r="C518" s="17" t="s">
        <v>549</v>
      </c>
      <c r="D518" s="18" t="s">
        <v>583</v>
      </c>
    </row>
    <row r="519" spans="3:4" x14ac:dyDescent="0.15">
      <c r="C519" s="17" t="s">
        <v>584</v>
      </c>
      <c r="D519" s="18" t="s">
        <v>585</v>
      </c>
    </row>
    <row r="520" spans="3:4" x14ac:dyDescent="0.15">
      <c r="C520" s="17" t="s">
        <v>584</v>
      </c>
      <c r="D520" s="18" t="s">
        <v>586</v>
      </c>
    </row>
    <row r="521" spans="3:4" x14ac:dyDescent="0.15">
      <c r="C521" s="17" t="s">
        <v>584</v>
      </c>
      <c r="D521" s="18" t="s">
        <v>587</v>
      </c>
    </row>
    <row r="522" spans="3:4" x14ac:dyDescent="0.15">
      <c r="C522" s="17" t="s">
        <v>584</v>
      </c>
      <c r="D522" s="18" t="s">
        <v>588</v>
      </c>
    </row>
    <row r="523" spans="3:4" x14ac:dyDescent="0.15">
      <c r="C523" s="17" t="s">
        <v>584</v>
      </c>
      <c r="D523" s="18" t="s">
        <v>589</v>
      </c>
    </row>
    <row r="524" spans="3:4" x14ac:dyDescent="0.15">
      <c r="C524" s="17" t="s">
        <v>584</v>
      </c>
      <c r="D524" s="18" t="s">
        <v>590</v>
      </c>
    </row>
    <row r="525" spans="3:4" x14ac:dyDescent="0.15">
      <c r="C525" s="17" t="s">
        <v>584</v>
      </c>
      <c r="D525" s="18" t="s">
        <v>591</v>
      </c>
    </row>
    <row r="526" spans="3:4" x14ac:dyDescent="0.15">
      <c r="C526" s="17" t="s">
        <v>584</v>
      </c>
      <c r="D526" s="18" t="s">
        <v>592</v>
      </c>
    </row>
    <row r="527" spans="3:4" x14ac:dyDescent="0.15">
      <c r="C527" s="17" t="s">
        <v>584</v>
      </c>
      <c r="D527" s="18" t="s">
        <v>593</v>
      </c>
    </row>
    <row r="528" spans="3:4" x14ac:dyDescent="0.15">
      <c r="C528" s="17" t="s">
        <v>584</v>
      </c>
      <c r="D528" s="18" t="s">
        <v>594</v>
      </c>
    </row>
    <row r="529" spans="3:4" x14ac:dyDescent="0.15">
      <c r="C529" s="17" t="s">
        <v>584</v>
      </c>
      <c r="D529" s="18" t="s">
        <v>595</v>
      </c>
    </row>
    <row r="530" spans="3:4" x14ac:dyDescent="0.15">
      <c r="C530" s="17" t="s">
        <v>584</v>
      </c>
      <c r="D530" s="18" t="s">
        <v>596</v>
      </c>
    </row>
    <row r="531" spans="3:4" x14ac:dyDescent="0.15">
      <c r="C531" s="17" t="s">
        <v>584</v>
      </c>
      <c r="D531" s="18" t="s">
        <v>597</v>
      </c>
    </row>
    <row r="532" spans="3:4" x14ac:dyDescent="0.15">
      <c r="C532" s="17" t="s">
        <v>584</v>
      </c>
      <c r="D532" s="18" t="s">
        <v>598</v>
      </c>
    </row>
    <row r="533" spans="3:4" x14ac:dyDescent="0.15">
      <c r="C533" s="17" t="s">
        <v>584</v>
      </c>
      <c r="D533" s="18" t="s">
        <v>599</v>
      </c>
    </row>
    <row r="534" spans="3:4" x14ac:dyDescent="0.15">
      <c r="C534" s="17" t="s">
        <v>584</v>
      </c>
      <c r="D534" s="18" t="s">
        <v>600</v>
      </c>
    </row>
    <row r="535" spans="3:4" x14ac:dyDescent="0.15">
      <c r="C535" s="17" t="s">
        <v>584</v>
      </c>
      <c r="D535" s="18" t="s">
        <v>601</v>
      </c>
    </row>
    <row r="536" spans="3:4" x14ac:dyDescent="0.15">
      <c r="C536" s="17" t="s">
        <v>584</v>
      </c>
      <c r="D536" s="18" t="s">
        <v>602</v>
      </c>
    </row>
    <row r="537" spans="3:4" x14ac:dyDescent="0.15">
      <c r="C537" s="17" t="s">
        <v>584</v>
      </c>
      <c r="D537" s="18" t="s">
        <v>603</v>
      </c>
    </row>
    <row r="538" spans="3:4" x14ac:dyDescent="0.15">
      <c r="C538" s="17" t="s">
        <v>584</v>
      </c>
      <c r="D538" s="18" t="s">
        <v>604</v>
      </c>
    </row>
    <row r="539" spans="3:4" x14ac:dyDescent="0.15">
      <c r="C539" s="17" t="s">
        <v>584</v>
      </c>
      <c r="D539" s="18" t="s">
        <v>605</v>
      </c>
    </row>
    <row r="540" spans="3:4" x14ac:dyDescent="0.15">
      <c r="C540" s="17" t="s">
        <v>584</v>
      </c>
      <c r="D540" s="18" t="s">
        <v>606</v>
      </c>
    </row>
    <row r="541" spans="3:4" x14ac:dyDescent="0.15">
      <c r="C541" s="17" t="s">
        <v>584</v>
      </c>
      <c r="D541" s="18" t="s">
        <v>607</v>
      </c>
    </row>
    <row r="542" spans="3:4" x14ac:dyDescent="0.15">
      <c r="C542" s="17" t="s">
        <v>584</v>
      </c>
      <c r="D542" s="18" t="s">
        <v>608</v>
      </c>
    </row>
    <row r="543" spans="3:4" x14ac:dyDescent="0.15">
      <c r="C543" s="17" t="s">
        <v>584</v>
      </c>
      <c r="D543" s="18" t="s">
        <v>609</v>
      </c>
    </row>
    <row r="544" spans="3:4" x14ac:dyDescent="0.15">
      <c r="C544" s="17" t="s">
        <v>584</v>
      </c>
      <c r="D544" s="18" t="s">
        <v>610</v>
      </c>
    </row>
    <row r="545" spans="3:4" x14ac:dyDescent="0.15">
      <c r="C545" s="17" t="s">
        <v>584</v>
      </c>
      <c r="D545" s="18" t="s">
        <v>611</v>
      </c>
    </row>
    <row r="546" spans="3:4" x14ac:dyDescent="0.15">
      <c r="C546" s="17" t="s">
        <v>584</v>
      </c>
      <c r="D546" s="18" t="s">
        <v>612</v>
      </c>
    </row>
    <row r="547" spans="3:4" x14ac:dyDescent="0.15">
      <c r="C547" s="17" t="s">
        <v>584</v>
      </c>
      <c r="D547" s="18" t="s">
        <v>613</v>
      </c>
    </row>
    <row r="548" spans="3:4" x14ac:dyDescent="0.15">
      <c r="C548" s="17" t="s">
        <v>584</v>
      </c>
      <c r="D548" s="18" t="s">
        <v>614</v>
      </c>
    </row>
    <row r="549" spans="3:4" x14ac:dyDescent="0.15">
      <c r="C549" s="17" t="s">
        <v>584</v>
      </c>
      <c r="D549" s="18" t="s">
        <v>615</v>
      </c>
    </row>
    <row r="550" spans="3:4" x14ac:dyDescent="0.15">
      <c r="C550" s="17" t="s">
        <v>584</v>
      </c>
      <c r="D550" s="18" t="s">
        <v>616</v>
      </c>
    </row>
    <row r="551" spans="3:4" x14ac:dyDescent="0.15">
      <c r="C551" s="17" t="s">
        <v>584</v>
      </c>
      <c r="D551" s="18" t="s">
        <v>617</v>
      </c>
    </row>
    <row r="552" spans="3:4" x14ac:dyDescent="0.15">
      <c r="C552" s="17" t="s">
        <v>584</v>
      </c>
      <c r="D552" s="18" t="s">
        <v>618</v>
      </c>
    </row>
    <row r="553" spans="3:4" x14ac:dyDescent="0.15">
      <c r="C553" s="17" t="s">
        <v>584</v>
      </c>
      <c r="D553" s="18" t="s">
        <v>619</v>
      </c>
    </row>
    <row r="554" spans="3:4" x14ac:dyDescent="0.15">
      <c r="C554" s="17" t="s">
        <v>584</v>
      </c>
      <c r="D554" s="18" t="s">
        <v>620</v>
      </c>
    </row>
    <row r="555" spans="3:4" x14ac:dyDescent="0.15">
      <c r="C555" s="17" t="s">
        <v>584</v>
      </c>
      <c r="D555" s="18" t="s">
        <v>621</v>
      </c>
    </row>
    <row r="556" spans="3:4" x14ac:dyDescent="0.15">
      <c r="C556" s="17" t="s">
        <v>584</v>
      </c>
      <c r="D556" s="18" t="s">
        <v>622</v>
      </c>
    </row>
    <row r="557" spans="3:4" x14ac:dyDescent="0.15">
      <c r="C557" s="17" t="s">
        <v>584</v>
      </c>
      <c r="D557" s="18" t="s">
        <v>623</v>
      </c>
    </row>
    <row r="558" spans="3:4" x14ac:dyDescent="0.15">
      <c r="C558" s="17" t="s">
        <v>584</v>
      </c>
      <c r="D558" s="18" t="s">
        <v>624</v>
      </c>
    </row>
    <row r="559" spans="3:4" x14ac:dyDescent="0.15">
      <c r="C559" s="17" t="s">
        <v>584</v>
      </c>
      <c r="D559" s="18" t="s">
        <v>625</v>
      </c>
    </row>
    <row r="560" spans="3:4" x14ac:dyDescent="0.15">
      <c r="C560" s="17" t="s">
        <v>584</v>
      </c>
      <c r="D560" s="18" t="s">
        <v>626</v>
      </c>
    </row>
    <row r="561" spans="3:4" x14ac:dyDescent="0.15">
      <c r="C561" s="17" t="s">
        <v>584</v>
      </c>
      <c r="D561" s="18" t="s">
        <v>627</v>
      </c>
    </row>
    <row r="562" spans="3:4" x14ac:dyDescent="0.15">
      <c r="C562" s="17" t="s">
        <v>584</v>
      </c>
      <c r="D562" s="18" t="s">
        <v>628</v>
      </c>
    </row>
    <row r="563" spans="3:4" x14ac:dyDescent="0.15">
      <c r="C563" s="17" t="s">
        <v>584</v>
      </c>
      <c r="D563" s="18" t="s">
        <v>629</v>
      </c>
    </row>
    <row r="564" spans="3:4" x14ac:dyDescent="0.15">
      <c r="C564" s="17" t="s">
        <v>584</v>
      </c>
      <c r="D564" s="18" t="s">
        <v>630</v>
      </c>
    </row>
    <row r="565" spans="3:4" x14ac:dyDescent="0.15">
      <c r="C565" s="17" t="s">
        <v>584</v>
      </c>
      <c r="D565" s="18" t="s">
        <v>631</v>
      </c>
    </row>
    <row r="566" spans="3:4" x14ac:dyDescent="0.15">
      <c r="C566" s="17" t="s">
        <v>584</v>
      </c>
      <c r="D566" s="18" t="s">
        <v>632</v>
      </c>
    </row>
    <row r="567" spans="3:4" x14ac:dyDescent="0.15">
      <c r="C567" s="17" t="s">
        <v>584</v>
      </c>
      <c r="D567" s="18" t="s">
        <v>633</v>
      </c>
    </row>
    <row r="568" spans="3:4" x14ac:dyDescent="0.15">
      <c r="C568" s="17" t="s">
        <v>584</v>
      </c>
      <c r="D568" s="18" t="s">
        <v>634</v>
      </c>
    </row>
    <row r="569" spans="3:4" x14ac:dyDescent="0.15">
      <c r="C569" s="17" t="s">
        <v>584</v>
      </c>
      <c r="D569" s="18" t="s">
        <v>635</v>
      </c>
    </row>
    <row r="570" spans="3:4" x14ac:dyDescent="0.15">
      <c r="C570" s="17" t="s">
        <v>584</v>
      </c>
      <c r="D570" s="18" t="s">
        <v>636</v>
      </c>
    </row>
    <row r="571" spans="3:4" x14ac:dyDescent="0.15">
      <c r="C571" s="17" t="s">
        <v>584</v>
      </c>
      <c r="D571" s="18" t="s">
        <v>637</v>
      </c>
    </row>
    <row r="572" spans="3:4" x14ac:dyDescent="0.15">
      <c r="C572" s="17" t="s">
        <v>584</v>
      </c>
      <c r="D572" s="18" t="s">
        <v>638</v>
      </c>
    </row>
    <row r="573" spans="3:4" x14ac:dyDescent="0.15">
      <c r="C573" s="17" t="s">
        <v>584</v>
      </c>
      <c r="D573" s="18" t="s">
        <v>639</v>
      </c>
    </row>
    <row r="574" spans="3:4" x14ac:dyDescent="0.15">
      <c r="C574" s="17" t="s">
        <v>584</v>
      </c>
      <c r="D574" s="18" t="s">
        <v>640</v>
      </c>
    </row>
    <row r="575" spans="3:4" x14ac:dyDescent="0.15">
      <c r="C575" s="17" t="s">
        <v>584</v>
      </c>
      <c r="D575" s="18" t="s">
        <v>355</v>
      </c>
    </row>
    <row r="576" spans="3:4" x14ac:dyDescent="0.15">
      <c r="C576" s="17" t="s">
        <v>584</v>
      </c>
      <c r="D576" s="18" t="s">
        <v>641</v>
      </c>
    </row>
    <row r="577" spans="3:4" x14ac:dyDescent="0.15">
      <c r="C577" s="17" t="s">
        <v>584</v>
      </c>
      <c r="D577" s="18" t="s">
        <v>642</v>
      </c>
    </row>
    <row r="578" spans="3:4" x14ac:dyDescent="0.15">
      <c r="C578" s="17" t="s">
        <v>584</v>
      </c>
      <c r="D578" s="18" t="s">
        <v>643</v>
      </c>
    </row>
    <row r="579" spans="3:4" x14ac:dyDescent="0.15">
      <c r="C579" s="17" t="s">
        <v>584</v>
      </c>
      <c r="D579" s="18" t="s">
        <v>644</v>
      </c>
    </row>
    <row r="580" spans="3:4" x14ac:dyDescent="0.15">
      <c r="C580" s="17" t="s">
        <v>584</v>
      </c>
      <c r="D580" s="18" t="s">
        <v>645</v>
      </c>
    </row>
    <row r="581" spans="3:4" x14ac:dyDescent="0.15">
      <c r="C581" s="17" t="s">
        <v>584</v>
      </c>
      <c r="D581" s="18" t="s">
        <v>646</v>
      </c>
    </row>
    <row r="582" spans="3:4" x14ac:dyDescent="0.15">
      <c r="C582" s="17" t="s">
        <v>647</v>
      </c>
      <c r="D582" s="18" t="s">
        <v>648</v>
      </c>
    </row>
    <row r="583" spans="3:4" x14ac:dyDescent="0.15">
      <c r="C583" s="17" t="s">
        <v>647</v>
      </c>
      <c r="D583" s="18" t="s">
        <v>649</v>
      </c>
    </row>
    <row r="584" spans="3:4" x14ac:dyDescent="0.15">
      <c r="C584" s="17" t="s">
        <v>647</v>
      </c>
      <c r="D584" s="18" t="s">
        <v>650</v>
      </c>
    </row>
    <row r="585" spans="3:4" x14ac:dyDescent="0.15">
      <c r="C585" s="17" t="s">
        <v>647</v>
      </c>
      <c r="D585" s="18" t="s">
        <v>651</v>
      </c>
    </row>
    <row r="586" spans="3:4" x14ac:dyDescent="0.15">
      <c r="C586" s="17" t="s">
        <v>647</v>
      </c>
      <c r="D586" s="18" t="s">
        <v>652</v>
      </c>
    </row>
    <row r="587" spans="3:4" x14ac:dyDescent="0.15">
      <c r="C587" s="17" t="s">
        <v>647</v>
      </c>
      <c r="D587" s="18" t="s">
        <v>653</v>
      </c>
    </row>
    <row r="588" spans="3:4" x14ac:dyDescent="0.15">
      <c r="C588" s="17" t="s">
        <v>647</v>
      </c>
      <c r="D588" s="18" t="s">
        <v>654</v>
      </c>
    </row>
    <row r="589" spans="3:4" x14ac:dyDescent="0.15">
      <c r="C589" s="17" t="s">
        <v>647</v>
      </c>
      <c r="D589" s="18" t="s">
        <v>655</v>
      </c>
    </row>
    <row r="590" spans="3:4" x14ac:dyDescent="0.15">
      <c r="C590" s="17" t="s">
        <v>647</v>
      </c>
      <c r="D590" s="18" t="s">
        <v>656</v>
      </c>
    </row>
    <row r="591" spans="3:4" x14ac:dyDescent="0.15">
      <c r="C591" s="17" t="s">
        <v>647</v>
      </c>
      <c r="D591" s="18" t="s">
        <v>657</v>
      </c>
    </row>
    <row r="592" spans="3:4" x14ac:dyDescent="0.15">
      <c r="C592" s="17" t="s">
        <v>647</v>
      </c>
      <c r="D592" s="18" t="s">
        <v>658</v>
      </c>
    </row>
    <row r="593" spans="3:4" x14ac:dyDescent="0.15">
      <c r="C593" s="17" t="s">
        <v>647</v>
      </c>
      <c r="D593" s="18" t="s">
        <v>659</v>
      </c>
    </row>
    <row r="594" spans="3:4" x14ac:dyDescent="0.15">
      <c r="C594" s="17" t="s">
        <v>647</v>
      </c>
      <c r="D594" s="18" t="s">
        <v>660</v>
      </c>
    </row>
    <row r="595" spans="3:4" x14ac:dyDescent="0.15">
      <c r="C595" s="17" t="s">
        <v>647</v>
      </c>
      <c r="D595" s="18" t="s">
        <v>661</v>
      </c>
    </row>
    <row r="596" spans="3:4" x14ac:dyDescent="0.15">
      <c r="C596" s="17" t="s">
        <v>647</v>
      </c>
      <c r="D596" s="18" t="s">
        <v>662</v>
      </c>
    </row>
    <row r="597" spans="3:4" x14ac:dyDescent="0.15">
      <c r="C597" s="17" t="s">
        <v>647</v>
      </c>
      <c r="D597" s="18" t="s">
        <v>663</v>
      </c>
    </row>
    <row r="598" spans="3:4" x14ac:dyDescent="0.15">
      <c r="C598" s="17" t="s">
        <v>647</v>
      </c>
      <c r="D598" s="18" t="s">
        <v>664</v>
      </c>
    </row>
    <row r="599" spans="3:4" x14ac:dyDescent="0.15">
      <c r="C599" s="17" t="s">
        <v>647</v>
      </c>
      <c r="D599" s="18" t="s">
        <v>665</v>
      </c>
    </row>
    <row r="600" spans="3:4" x14ac:dyDescent="0.15">
      <c r="C600" s="17" t="s">
        <v>647</v>
      </c>
      <c r="D600" s="18" t="s">
        <v>666</v>
      </c>
    </row>
    <row r="601" spans="3:4" x14ac:dyDescent="0.15">
      <c r="C601" s="17" t="s">
        <v>647</v>
      </c>
      <c r="D601" s="18" t="s">
        <v>667</v>
      </c>
    </row>
    <row r="602" spans="3:4" x14ac:dyDescent="0.15">
      <c r="C602" s="17" t="s">
        <v>647</v>
      </c>
      <c r="D602" s="18" t="s">
        <v>668</v>
      </c>
    </row>
    <row r="603" spans="3:4" x14ac:dyDescent="0.15">
      <c r="C603" s="17" t="s">
        <v>647</v>
      </c>
      <c r="D603" s="18" t="s">
        <v>669</v>
      </c>
    </row>
    <row r="604" spans="3:4" x14ac:dyDescent="0.15">
      <c r="C604" s="17" t="s">
        <v>647</v>
      </c>
      <c r="D604" s="18" t="s">
        <v>670</v>
      </c>
    </row>
    <row r="605" spans="3:4" x14ac:dyDescent="0.15">
      <c r="C605" s="17" t="s">
        <v>647</v>
      </c>
      <c r="D605" s="18" t="s">
        <v>671</v>
      </c>
    </row>
    <row r="606" spans="3:4" x14ac:dyDescent="0.15">
      <c r="C606" s="17" t="s">
        <v>647</v>
      </c>
      <c r="D606" s="18" t="s">
        <v>672</v>
      </c>
    </row>
    <row r="607" spans="3:4" x14ac:dyDescent="0.15">
      <c r="C607" s="17" t="s">
        <v>647</v>
      </c>
      <c r="D607" s="18" t="s">
        <v>673</v>
      </c>
    </row>
    <row r="608" spans="3:4" x14ac:dyDescent="0.15">
      <c r="C608" s="17" t="s">
        <v>647</v>
      </c>
      <c r="D608" s="18" t="s">
        <v>674</v>
      </c>
    </row>
    <row r="609" spans="3:4" x14ac:dyDescent="0.15">
      <c r="C609" s="17" t="s">
        <v>647</v>
      </c>
      <c r="D609" s="18" t="s">
        <v>675</v>
      </c>
    </row>
    <row r="610" spans="3:4" x14ac:dyDescent="0.15">
      <c r="C610" s="17" t="s">
        <v>647</v>
      </c>
      <c r="D610" s="18" t="s">
        <v>676</v>
      </c>
    </row>
    <row r="611" spans="3:4" x14ac:dyDescent="0.15">
      <c r="C611" s="17" t="s">
        <v>647</v>
      </c>
      <c r="D611" s="18" t="s">
        <v>677</v>
      </c>
    </row>
    <row r="612" spans="3:4" x14ac:dyDescent="0.15">
      <c r="C612" s="17" t="s">
        <v>647</v>
      </c>
      <c r="D612" s="18" t="s">
        <v>678</v>
      </c>
    </row>
    <row r="613" spans="3:4" x14ac:dyDescent="0.15">
      <c r="C613" s="17" t="s">
        <v>647</v>
      </c>
      <c r="D613" s="18" t="s">
        <v>679</v>
      </c>
    </row>
    <row r="614" spans="3:4" x14ac:dyDescent="0.15">
      <c r="C614" s="17" t="s">
        <v>647</v>
      </c>
      <c r="D614" s="18" t="s">
        <v>680</v>
      </c>
    </row>
    <row r="615" spans="3:4" x14ac:dyDescent="0.15">
      <c r="C615" s="17" t="s">
        <v>647</v>
      </c>
      <c r="D615" s="18" t="s">
        <v>681</v>
      </c>
    </row>
    <row r="616" spans="3:4" x14ac:dyDescent="0.15">
      <c r="C616" s="17" t="s">
        <v>647</v>
      </c>
      <c r="D616" s="18" t="s">
        <v>682</v>
      </c>
    </row>
    <row r="617" spans="3:4" x14ac:dyDescent="0.15">
      <c r="C617" s="17" t="s">
        <v>647</v>
      </c>
      <c r="D617" s="18" t="s">
        <v>683</v>
      </c>
    </row>
    <row r="618" spans="3:4" x14ac:dyDescent="0.15">
      <c r="C618" s="17" t="s">
        <v>647</v>
      </c>
      <c r="D618" s="18" t="s">
        <v>684</v>
      </c>
    </row>
    <row r="619" spans="3:4" x14ac:dyDescent="0.15">
      <c r="C619" s="17" t="s">
        <v>647</v>
      </c>
      <c r="D619" s="18" t="s">
        <v>685</v>
      </c>
    </row>
    <row r="620" spans="3:4" x14ac:dyDescent="0.15">
      <c r="C620" s="17" t="s">
        <v>647</v>
      </c>
      <c r="D620" s="18" t="s">
        <v>686</v>
      </c>
    </row>
    <row r="621" spans="3:4" x14ac:dyDescent="0.15">
      <c r="C621" s="17" t="s">
        <v>647</v>
      </c>
      <c r="D621" s="18" t="s">
        <v>687</v>
      </c>
    </row>
    <row r="622" spans="3:4" x14ac:dyDescent="0.15">
      <c r="C622" s="17" t="s">
        <v>647</v>
      </c>
      <c r="D622" s="18" t="s">
        <v>688</v>
      </c>
    </row>
    <row r="623" spans="3:4" x14ac:dyDescent="0.15">
      <c r="C623" s="17" t="s">
        <v>647</v>
      </c>
      <c r="D623" s="18" t="s">
        <v>689</v>
      </c>
    </row>
    <row r="624" spans="3:4" x14ac:dyDescent="0.15">
      <c r="C624" s="17" t="s">
        <v>647</v>
      </c>
      <c r="D624" s="18" t="s">
        <v>690</v>
      </c>
    </row>
    <row r="625" spans="3:4" x14ac:dyDescent="0.15">
      <c r="C625" s="17" t="s">
        <v>647</v>
      </c>
      <c r="D625" s="18" t="s">
        <v>691</v>
      </c>
    </row>
    <row r="626" spans="3:4" x14ac:dyDescent="0.15">
      <c r="C626" s="17" t="s">
        <v>647</v>
      </c>
      <c r="D626" s="18" t="s">
        <v>692</v>
      </c>
    </row>
    <row r="627" spans="3:4" x14ac:dyDescent="0.15">
      <c r="C627" s="17" t="s">
        <v>647</v>
      </c>
      <c r="D627" s="18" t="s">
        <v>693</v>
      </c>
    </row>
    <row r="628" spans="3:4" x14ac:dyDescent="0.15">
      <c r="C628" s="17" t="s">
        <v>647</v>
      </c>
      <c r="D628" s="18" t="s">
        <v>694</v>
      </c>
    </row>
    <row r="629" spans="3:4" x14ac:dyDescent="0.15">
      <c r="C629" s="17" t="s">
        <v>647</v>
      </c>
      <c r="D629" s="18" t="s">
        <v>695</v>
      </c>
    </row>
    <row r="630" spans="3:4" x14ac:dyDescent="0.15">
      <c r="C630" s="17" t="s">
        <v>647</v>
      </c>
      <c r="D630" s="18" t="s">
        <v>696</v>
      </c>
    </row>
    <row r="631" spans="3:4" x14ac:dyDescent="0.15">
      <c r="C631" s="17" t="s">
        <v>647</v>
      </c>
      <c r="D631" s="18" t="s">
        <v>697</v>
      </c>
    </row>
    <row r="632" spans="3:4" x14ac:dyDescent="0.15">
      <c r="C632" s="17" t="s">
        <v>647</v>
      </c>
      <c r="D632" s="18" t="s">
        <v>698</v>
      </c>
    </row>
    <row r="633" spans="3:4" x14ac:dyDescent="0.15">
      <c r="C633" s="17" t="s">
        <v>647</v>
      </c>
      <c r="D633" s="18" t="s">
        <v>699</v>
      </c>
    </row>
    <row r="634" spans="3:4" x14ac:dyDescent="0.15">
      <c r="C634" s="17" t="s">
        <v>647</v>
      </c>
      <c r="D634" s="18" t="s">
        <v>700</v>
      </c>
    </row>
    <row r="635" spans="3:4" x14ac:dyDescent="0.15">
      <c r="C635" s="17" t="s">
        <v>647</v>
      </c>
      <c r="D635" s="18" t="s">
        <v>701</v>
      </c>
    </row>
    <row r="636" spans="3:4" x14ac:dyDescent="0.15">
      <c r="C636" s="17" t="s">
        <v>702</v>
      </c>
      <c r="D636" s="18" t="s">
        <v>703</v>
      </c>
    </row>
    <row r="637" spans="3:4" x14ac:dyDescent="0.15">
      <c r="C637" s="17" t="s">
        <v>702</v>
      </c>
      <c r="D637" s="18" t="s">
        <v>704</v>
      </c>
    </row>
    <row r="638" spans="3:4" x14ac:dyDescent="0.15">
      <c r="C638" s="17" t="s">
        <v>702</v>
      </c>
      <c r="D638" s="18" t="s">
        <v>705</v>
      </c>
    </row>
    <row r="639" spans="3:4" x14ac:dyDescent="0.15">
      <c r="C639" s="17" t="s">
        <v>702</v>
      </c>
      <c r="D639" s="18" t="s">
        <v>706</v>
      </c>
    </row>
    <row r="640" spans="3:4" x14ac:dyDescent="0.15">
      <c r="C640" s="17" t="s">
        <v>702</v>
      </c>
      <c r="D640" s="18" t="s">
        <v>707</v>
      </c>
    </row>
    <row r="641" spans="3:4" x14ac:dyDescent="0.15">
      <c r="C641" s="17" t="s">
        <v>702</v>
      </c>
      <c r="D641" s="18" t="s">
        <v>708</v>
      </c>
    </row>
    <row r="642" spans="3:4" x14ac:dyDescent="0.15">
      <c r="C642" s="17" t="s">
        <v>702</v>
      </c>
      <c r="D642" s="18" t="s">
        <v>709</v>
      </c>
    </row>
    <row r="643" spans="3:4" x14ac:dyDescent="0.15">
      <c r="C643" s="17" t="s">
        <v>702</v>
      </c>
      <c r="D643" s="18" t="s">
        <v>710</v>
      </c>
    </row>
    <row r="644" spans="3:4" x14ac:dyDescent="0.15">
      <c r="C644" s="17" t="s">
        <v>702</v>
      </c>
      <c r="D644" s="18" t="s">
        <v>711</v>
      </c>
    </row>
    <row r="645" spans="3:4" x14ac:dyDescent="0.15">
      <c r="C645" s="17" t="s">
        <v>702</v>
      </c>
      <c r="D645" s="18" t="s">
        <v>712</v>
      </c>
    </row>
    <row r="646" spans="3:4" x14ac:dyDescent="0.15">
      <c r="C646" s="17" t="s">
        <v>702</v>
      </c>
      <c r="D646" s="18" t="s">
        <v>713</v>
      </c>
    </row>
    <row r="647" spans="3:4" x14ac:dyDescent="0.15">
      <c r="C647" s="17" t="s">
        <v>702</v>
      </c>
      <c r="D647" s="18" t="s">
        <v>714</v>
      </c>
    </row>
    <row r="648" spans="3:4" x14ac:dyDescent="0.15">
      <c r="C648" s="17" t="s">
        <v>702</v>
      </c>
      <c r="D648" s="18" t="s">
        <v>715</v>
      </c>
    </row>
    <row r="649" spans="3:4" x14ac:dyDescent="0.15">
      <c r="C649" s="17" t="s">
        <v>702</v>
      </c>
      <c r="D649" s="18" t="s">
        <v>716</v>
      </c>
    </row>
    <row r="650" spans="3:4" x14ac:dyDescent="0.15">
      <c r="C650" s="17" t="s">
        <v>702</v>
      </c>
      <c r="D650" s="18" t="s">
        <v>717</v>
      </c>
    </row>
    <row r="651" spans="3:4" x14ac:dyDescent="0.15">
      <c r="C651" s="17" t="s">
        <v>702</v>
      </c>
      <c r="D651" s="18" t="s">
        <v>718</v>
      </c>
    </row>
    <row r="652" spans="3:4" x14ac:dyDescent="0.15">
      <c r="C652" s="17" t="s">
        <v>702</v>
      </c>
      <c r="D652" s="18" t="s">
        <v>719</v>
      </c>
    </row>
    <row r="653" spans="3:4" x14ac:dyDescent="0.15">
      <c r="C653" s="17" t="s">
        <v>702</v>
      </c>
      <c r="D653" s="18" t="s">
        <v>720</v>
      </c>
    </row>
    <row r="654" spans="3:4" x14ac:dyDescent="0.15">
      <c r="C654" s="17" t="s">
        <v>702</v>
      </c>
      <c r="D654" s="18" t="s">
        <v>721</v>
      </c>
    </row>
    <row r="655" spans="3:4" x14ac:dyDescent="0.15">
      <c r="C655" s="17" t="s">
        <v>702</v>
      </c>
      <c r="D655" s="18" t="s">
        <v>722</v>
      </c>
    </row>
    <row r="656" spans="3:4" x14ac:dyDescent="0.15">
      <c r="C656" s="17" t="s">
        <v>702</v>
      </c>
      <c r="D656" s="18" t="s">
        <v>723</v>
      </c>
    </row>
    <row r="657" spans="3:4" x14ac:dyDescent="0.15">
      <c r="C657" s="17" t="s">
        <v>702</v>
      </c>
      <c r="D657" s="18" t="s">
        <v>724</v>
      </c>
    </row>
    <row r="658" spans="3:4" x14ac:dyDescent="0.15">
      <c r="C658" s="17" t="s">
        <v>702</v>
      </c>
      <c r="D658" s="18" t="s">
        <v>725</v>
      </c>
    </row>
    <row r="659" spans="3:4" x14ac:dyDescent="0.15">
      <c r="C659" s="17" t="s">
        <v>702</v>
      </c>
      <c r="D659" s="18" t="s">
        <v>726</v>
      </c>
    </row>
    <row r="660" spans="3:4" x14ac:dyDescent="0.15">
      <c r="C660" s="17" t="s">
        <v>702</v>
      </c>
      <c r="D660" s="18" t="s">
        <v>727</v>
      </c>
    </row>
    <row r="661" spans="3:4" x14ac:dyDescent="0.15">
      <c r="C661" s="17" t="s">
        <v>702</v>
      </c>
      <c r="D661" s="18" t="s">
        <v>728</v>
      </c>
    </row>
    <row r="662" spans="3:4" x14ac:dyDescent="0.15">
      <c r="C662" s="17" t="s">
        <v>702</v>
      </c>
      <c r="D662" s="18" t="s">
        <v>729</v>
      </c>
    </row>
    <row r="663" spans="3:4" x14ac:dyDescent="0.15">
      <c r="C663" s="17" t="s">
        <v>702</v>
      </c>
      <c r="D663" s="18" t="s">
        <v>730</v>
      </c>
    </row>
    <row r="664" spans="3:4" x14ac:dyDescent="0.15">
      <c r="C664" s="17" t="s">
        <v>702</v>
      </c>
      <c r="D664" s="18" t="s">
        <v>731</v>
      </c>
    </row>
    <row r="665" spans="3:4" x14ac:dyDescent="0.15">
      <c r="C665" s="17" t="s">
        <v>702</v>
      </c>
      <c r="D665" s="18" t="s">
        <v>732</v>
      </c>
    </row>
    <row r="666" spans="3:4" x14ac:dyDescent="0.15">
      <c r="C666" s="17" t="s">
        <v>702</v>
      </c>
      <c r="D666" s="18" t="s">
        <v>733</v>
      </c>
    </row>
    <row r="667" spans="3:4" x14ac:dyDescent="0.15">
      <c r="C667" s="17" t="s">
        <v>702</v>
      </c>
      <c r="D667" s="18" t="s">
        <v>734</v>
      </c>
    </row>
    <row r="668" spans="3:4" x14ac:dyDescent="0.15">
      <c r="C668" s="17" t="s">
        <v>702</v>
      </c>
      <c r="D668" s="18" t="s">
        <v>735</v>
      </c>
    </row>
    <row r="669" spans="3:4" x14ac:dyDescent="0.15">
      <c r="C669" s="17" t="s">
        <v>702</v>
      </c>
      <c r="D669" s="18" t="s">
        <v>736</v>
      </c>
    </row>
    <row r="670" spans="3:4" x14ac:dyDescent="0.15">
      <c r="C670" s="17" t="s">
        <v>702</v>
      </c>
      <c r="D670" s="18" t="s">
        <v>737</v>
      </c>
    </row>
    <row r="671" spans="3:4" x14ac:dyDescent="0.15">
      <c r="C671" s="17" t="s">
        <v>702</v>
      </c>
      <c r="D671" s="18" t="s">
        <v>738</v>
      </c>
    </row>
    <row r="672" spans="3:4" x14ac:dyDescent="0.15">
      <c r="C672" s="17" t="s">
        <v>702</v>
      </c>
      <c r="D672" s="18" t="s">
        <v>739</v>
      </c>
    </row>
    <row r="673" spans="3:4" x14ac:dyDescent="0.15">
      <c r="C673" s="17" t="s">
        <v>702</v>
      </c>
      <c r="D673" s="18" t="s">
        <v>740</v>
      </c>
    </row>
    <row r="674" spans="3:4" x14ac:dyDescent="0.15">
      <c r="C674" s="17" t="s">
        <v>702</v>
      </c>
      <c r="D674" s="18" t="s">
        <v>741</v>
      </c>
    </row>
    <row r="675" spans="3:4" x14ac:dyDescent="0.15">
      <c r="C675" s="17" t="s">
        <v>702</v>
      </c>
      <c r="D675" s="18" t="s">
        <v>742</v>
      </c>
    </row>
    <row r="676" spans="3:4" x14ac:dyDescent="0.15">
      <c r="C676" s="17" t="s">
        <v>702</v>
      </c>
      <c r="D676" s="18" t="s">
        <v>743</v>
      </c>
    </row>
    <row r="677" spans="3:4" x14ac:dyDescent="0.15">
      <c r="C677" s="17" t="s">
        <v>702</v>
      </c>
      <c r="D677" s="18" t="s">
        <v>744</v>
      </c>
    </row>
    <row r="678" spans="3:4" x14ac:dyDescent="0.15">
      <c r="C678" s="17" t="s">
        <v>702</v>
      </c>
      <c r="D678" s="18" t="s">
        <v>745</v>
      </c>
    </row>
    <row r="679" spans="3:4" x14ac:dyDescent="0.15">
      <c r="C679" s="17" t="s">
        <v>702</v>
      </c>
      <c r="D679" s="18" t="s">
        <v>746</v>
      </c>
    </row>
    <row r="680" spans="3:4" x14ac:dyDescent="0.15">
      <c r="C680" s="17" t="s">
        <v>702</v>
      </c>
      <c r="D680" s="18" t="s">
        <v>747</v>
      </c>
    </row>
    <row r="681" spans="3:4" x14ac:dyDescent="0.15">
      <c r="C681" s="17" t="s">
        <v>702</v>
      </c>
      <c r="D681" s="18" t="s">
        <v>748</v>
      </c>
    </row>
    <row r="682" spans="3:4" x14ac:dyDescent="0.15">
      <c r="C682" s="17" t="s">
        <v>702</v>
      </c>
      <c r="D682" s="18" t="s">
        <v>749</v>
      </c>
    </row>
    <row r="683" spans="3:4" x14ac:dyDescent="0.15">
      <c r="C683" s="17" t="s">
        <v>702</v>
      </c>
      <c r="D683" s="18" t="s">
        <v>750</v>
      </c>
    </row>
    <row r="684" spans="3:4" x14ac:dyDescent="0.15">
      <c r="C684" s="17" t="s">
        <v>702</v>
      </c>
      <c r="D684" s="18" t="s">
        <v>751</v>
      </c>
    </row>
    <row r="685" spans="3:4" x14ac:dyDescent="0.15">
      <c r="C685" s="17" t="s">
        <v>702</v>
      </c>
      <c r="D685" s="18" t="s">
        <v>752</v>
      </c>
    </row>
    <row r="686" spans="3:4" x14ac:dyDescent="0.15">
      <c r="C686" s="17" t="s">
        <v>702</v>
      </c>
      <c r="D686" s="18" t="s">
        <v>753</v>
      </c>
    </row>
    <row r="687" spans="3:4" x14ac:dyDescent="0.15">
      <c r="C687" s="17" t="s">
        <v>702</v>
      </c>
      <c r="D687" s="18" t="s">
        <v>754</v>
      </c>
    </row>
    <row r="688" spans="3:4" x14ac:dyDescent="0.15">
      <c r="C688" s="17" t="s">
        <v>702</v>
      </c>
      <c r="D688" s="18" t="s">
        <v>755</v>
      </c>
    </row>
    <row r="689" spans="3:4" x14ac:dyDescent="0.15">
      <c r="C689" s="17" t="s">
        <v>702</v>
      </c>
      <c r="D689" s="18" t="s">
        <v>756</v>
      </c>
    </row>
    <row r="690" spans="3:4" x14ac:dyDescent="0.15">
      <c r="C690" s="17" t="s">
        <v>702</v>
      </c>
      <c r="D690" s="18" t="s">
        <v>757</v>
      </c>
    </row>
    <row r="691" spans="3:4" x14ac:dyDescent="0.15">
      <c r="C691" s="17" t="s">
        <v>702</v>
      </c>
      <c r="D691" s="18" t="s">
        <v>758</v>
      </c>
    </row>
    <row r="692" spans="3:4" x14ac:dyDescent="0.15">
      <c r="C692" s="17" t="s">
        <v>702</v>
      </c>
      <c r="D692" s="18" t="s">
        <v>759</v>
      </c>
    </row>
    <row r="693" spans="3:4" x14ac:dyDescent="0.15">
      <c r="C693" s="17" t="s">
        <v>702</v>
      </c>
      <c r="D693" s="18" t="s">
        <v>760</v>
      </c>
    </row>
    <row r="694" spans="3:4" x14ac:dyDescent="0.15">
      <c r="C694" s="17" t="s">
        <v>702</v>
      </c>
      <c r="D694" s="18" t="s">
        <v>761</v>
      </c>
    </row>
    <row r="695" spans="3:4" x14ac:dyDescent="0.15">
      <c r="C695" s="17" t="s">
        <v>702</v>
      </c>
      <c r="D695" s="18" t="s">
        <v>762</v>
      </c>
    </row>
    <row r="696" spans="3:4" x14ac:dyDescent="0.15">
      <c r="C696" s="17" t="s">
        <v>702</v>
      </c>
      <c r="D696" s="18" t="s">
        <v>763</v>
      </c>
    </row>
    <row r="697" spans="3:4" x14ac:dyDescent="0.15">
      <c r="C697" s="17" t="s">
        <v>702</v>
      </c>
      <c r="D697" s="18" t="s">
        <v>764</v>
      </c>
    </row>
    <row r="698" spans="3:4" x14ac:dyDescent="0.15">
      <c r="C698" s="17" t="s">
        <v>765</v>
      </c>
      <c r="D698" s="18" t="s">
        <v>766</v>
      </c>
    </row>
    <row r="699" spans="3:4" x14ac:dyDescent="0.15">
      <c r="C699" s="17" t="s">
        <v>765</v>
      </c>
      <c r="D699" s="18" t="s">
        <v>767</v>
      </c>
    </row>
    <row r="700" spans="3:4" x14ac:dyDescent="0.15">
      <c r="C700" s="17" t="s">
        <v>765</v>
      </c>
      <c r="D700" s="18" t="s">
        <v>768</v>
      </c>
    </row>
    <row r="701" spans="3:4" x14ac:dyDescent="0.15">
      <c r="C701" s="17" t="s">
        <v>765</v>
      </c>
      <c r="D701" s="18" t="s">
        <v>769</v>
      </c>
    </row>
    <row r="702" spans="3:4" x14ac:dyDescent="0.15">
      <c r="C702" s="17" t="s">
        <v>765</v>
      </c>
      <c r="D702" s="18" t="s">
        <v>770</v>
      </c>
    </row>
    <row r="703" spans="3:4" x14ac:dyDescent="0.15">
      <c r="C703" s="17" t="s">
        <v>765</v>
      </c>
      <c r="D703" s="18" t="s">
        <v>771</v>
      </c>
    </row>
    <row r="704" spans="3:4" x14ac:dyDescent="0.15">
      <c r="C704" s="17" t="s">
        <v>765</v>
      </c>
      <c r="D704" s="18" t="s">
        <v>772</v>
      </c>
    </row>
    <row r="705" spans="3:4" x14ac:dyDescent="0.15">
      <c r="C705" s="17" t="s">
        <v>765</v>
      </c>
      <c r="D705" s="18" t="s">
        <v>773</v>
      </c>
    </row>
    <row r="706" spans="3:4" x14ac:dyDescent="0.15">
      <c r="C706" s="17" t="s">
        <v>765</v>
      </c>
      <c r="D706" s="18" t="s">
        <v>774</v>
      </c>
    </row>
    <row r="707" spans="3:4" x14ac:dyDescent="0.15">
      <c r="C707" s="17" t="s">
        <v>765</v>
      </c>
      <c r="D707" s="18" t="s">
        <v>775</v>
      </c>
    </row>
    <row r="708" spans="3:4" x14ac:dyDescent="0.15">
      <c r="C708" s="17" t="s">
        <v>765</v>
      </c>
      <c r="D708" s="18" t="s">
        <v>776</v>
      </c>
    </row>
    <row r="709" spans="3:4" x14ac:dyDescent="0.15">
      <c r="C709" s="17" t="s">
        <v>765</v>
      </c>
      <c r="D709" s="18" t="s">
        <v>777</v>
      </c>
    </row>
    <row r="710" spans="3:4" x14ac:dyDescent="0.15">
      <c r="C710" s="17" t="s">
        <v>765</v>
      </c>
      <c r="D710" s="18" t="s">
        <v>778</v>
      </c>
    </row>
    <row r="711" spans="3:4" x14ac:dyDescent="0.15">
      <c r="C711" s="17" t="s">
        <v>765</v>
      </c>
      <c r="D711" s="18" t="s">
        <v>779</v>
      </c>
    </row>
    <row r="712" spans="3:4" x14ac:dyDescent="0.15">
      <c r="C712" s="17" t="s">
        <v>765</v>
      </c>
      <c r="D712" s="18" t="s">
        <v>780</v>
      </c>
    </row>
    <row r="713" spans="3:4" x14ac:dyDescent="0.15">
      <c r="C713" s="17" t="s">
        <v>765</v>
      </c>
      <c r="D713" s="18" t="s">
        <v>781</v>
      </c>
    </row>
    <row r="714" spans="3:4" x14ac:dyDescent="0.15">
      <c r="C714" s="17" t="s">
        <v>765</v>
      </c>
      <c r="D714" s="18" t="s">
        <v>782</v>
      </c>
    </row>
    <row r="715" spans="3:4" x14ac:dyDescent="0.15">
      <c r="C715" s="17" t="s">
        <v>765</v>
      </c>
      <c r="D715" s="18" t="s">
        <v>783</v>
      </c>
    </row>
    <row r="716" spans="3:4" x14ac:dyDescent="0.15">
      <c r="C716" s="17" t="s">
        <v>765</v>
      </c>
      <c r="D716" s="18" t="s">
        <v>784</v>
      </c>
    </row>
    <row r="717" spans="3:4" x14ac:dyDescent="0.15">
      <c r="C717" s="17" t="s">
        <v>765</v>
      </c>
      <c r="D717" s="18" t="s">
        <v>785</v>
      </c>
    </row>
    <row r="718" spans="3:4" x14ac:dyDescent="0.15">
      <c r="C718" s="17" t="s">
        <v>765</v>
      </c>
      <c r="D718" s="18" t="s">
        <v>786</v>
      </c>
    </row>
    <row r="719" spans="3:4" x14ac:dyDescent="0.15">
      <c r="C719" s="17" t="s">
        <v>765</v>
      </c>
      <c r="D719" s="18" t="s">
        <v>787</v>
      </c>
    </row>
    <row r="720" spans="3:4" x14ac:dyDescent="0.15">
      <c r="C720" s="17" t="s">
        <v>765</v>
      </c>
      <c r="D720" s="18" t="s">
        <v>788</v>
      </c>
    </row>
    <row r="721" spans="3:4" x14ac:dyDescent="0.15">
      <c r="C721" s="17" t="s">
        <v>765</v>
      </c>
      <c r="D721" s="18" t="s">
        <v>789</v>
      </c>
    </row>
    <row r="722" spans="3:4" x14ac:dyDescent="0.15">
      <c r="C722" s="17" t="s">
        <v>765</v>
      </c>
      <c r="D722" s="18" t="s">
        <v>790</v>
      </c>
    </row>
    <row r="723" spans="3:4" x14ac:dyDescent="0.15">
      <c r="C723" s="17" t="s">
        <v>765</v>
      </c>
      <c r="D723" s="18" t="s">
        <v>791</v>
      </c>
    </row>
    <row r="724" spans="3:4" x14ac:dyDescent="0.15">
      <c r="C724" s="17" t="s">
        <v>765</v>
      </c>
      <c r="D724" s="18" t="s">
        <v>792</v>
      </c>
    </row>
    <row r="725" spans="3:4" x14ac:dyDescent="0.15">
      <c r="C725" s="17" t="s">
        <v>765</v>
      </c>
      <c r="D725" s="18" t="s">
        <v>793</v>
      </c>
    </row>
    <row r="726" spans="3:4" x14ac:dyDescent="0.15">
      <c r="C726" s="17" t="s">
        <v>765</v>
      </c>
      <c r="D726" s="18" t="s">
        <v>794</v>
      </c>
    </row>
    <row r="727" spans="3:4" x14ac:dyDescent="0.15">
      <c r="C727" s="17" t="s">
        <v>765</v>
      </c>
      <c r="D727" s="18" t="s">
        <v>795</v>
      </c>
    </row>
    <row r="728" spans="3:4" x14ac:dyDescent="0.15">
      <c r="C728" s="17" t="s">
        <v>765</v>
      </c>
      <c r="D728" s="18" t="s">
        <v>796</v>
      </c>
    </row>
    <row r="729" spans="3:4" x14ac:dyDescent="0.15">
      <c r="C729" s="17" t="s">
        <v>765</v>
      </c>
      <c r="D729" s="18" t="s">
        <v>797</v>
      </c>
    </row>
    <row r="730" spans="3:4" x14ac:dyDescent="0.15">
      <c r="C730" s="17" t="s">
        <v>765</v>
      </c>
      <c r="D730" s="18" t="s">
        <v>798</v>
      </c>
    </row>
    <row r="731" spans="3:4" x14ac:dyDescent="0.15">
      <c r="C731" s="17" t="s">
        <v>799</v>
      </c>
      <c r="D731" s="18" t="s">
        <v>800</v>
      </c>
    </row>
    <row r="732" spans="3:4" x14ac:dyDescent="0.15">
      <c r="C732" s="17" t="s">
        <v>799</v>
      </c>
      <c r="D732" s="18" t="s">
        <v>801</v>
      </c>
    </row>
    <row r="733" spans="3:4" x14ac:dyDescent="0.15">
      <c r="C733" s="17" t="s">
        <v>799</v>
      </c>
      <c r="D733" s="18" t="s">
        <v>802</v>
      </c>
    </row>
    <row r="734" spans="3:4" x14ac:dyDescent="0.15">
      <c r="C734" s="17" t="s">
        <v>799</v>
      </c>
      <c r="D734" s="18" t="s">
        <v>803</v>
      </c>
    </row>
    <row r="735" spans="3:4" x14ac:dyDescent="0.15">
      <c r="C735" s="17" t="s">
        <v>799</v>
      </c>
      <c r="D735" s="18" t="s">
        <v>804</v>
      </c>
    </row>
    <row r="736" spans="3:4" x14ac:dyDescent="0.15">
      <c r="C736" s="17" t="s">
        <v>799</v>
      </c>
      <c r="D736" s="18" t="s">
        <v>805</v>
      </c>
    </row>
    <row r="737" spans="3:4" x14ac:dyDescent="0.15">
      <c r="C737" s="17" t="s">
        <v>799</v>
      </c>
      <c r="D737" s="18" t="s">
        <v>806</v>
      </c>
    </row>
    <row r="738" spans="3:4" x14ac:dyDescent="0.15">
      <c r="C738" s="17" t="s">
        <v>799</v>
      </c>
      <c r="D738" s="18" t="s">
        <v>807</v>
      </c>
    </row>
    <row r="739" spans="3:4" x14ac:dyDescent="0.15">
      <c r="C739" s="17" t="s">
        <v>799</v>
      </c>
      <c r="D739" s="18" t="s">
        <v>808</v>
      </c>
    </row>
    <row r="740" spans="3:4" x14ac:dyDescent="0.15">
      <c r="C740" s="17" t="s">
        <v>799</v>
      </c>
      <c r="D740" s="18" t="s">
        <v>809</v>
      </c>
    </row>
    <row r="741" spans="3:4" x14ac:dyDescent="0.15">
      <c r="C741" s="17" t="s">
        <v>799</v>
      </c>
      <c r="D741" s="18" t="s">
        <v>810</v>
      </c>
    </row>
    <row r="742" spans="3:4" x14ac:dyDescent="0.15">
      <c r="C742" s="17" t="s">
        <v>799</v>
      </c>
      <c r="D742" s="18" t="s">
        <v>811</v>
      </c>
    </row>
    <row r="743" spans="3:4" x14ac:dyDescent="0.15">
      <c r="C743" s="17" t="s">
        <v>799</v>
      </c>
      <c r="D743" s="18" t="s">
        <v>812</v>
      </c>
    </row>
    <row r="744" spans="3:4" x14ac:dyDescent="0.15">
      <c r="C744" s="17" t="s">
        <v>799</v>
      </c>
      <c r="D744" s="18" t="s">
        <v>813</v>
      </c>
    </row>
    <row r="745" spans="3:4" x14ac:dyDescent="0.15">
      <c r="C745" s="17" t="s">
        <v>799</v>
      </c>
      <c r="D745" s="18" t="s">
        <v>814</v>
      </c>
    </row>
    <row r="746" spans="3:4" x14ac:dyDescent="0.15">
      <c r="C746" s="17" t="s">
        <v>799</v>
      </c>
      <c r="D746" s="18" t="s">
        <v>815</v>
      </c>
    </row>
    <row r="747" spans="3:4" x14ac:dyDescent="0.15">
      <c r="C747" s="17" t="s">
        <v>799</v>
      </c>
      <c r="D747" s="18" t="s">
        <v>816</v>
      </c>
    </row>
    <row r="748" spans="3:4" x14ac:dyDescent="0.15">
      <c r="C748" s="17" t="s">
        <v>799</v>
      </c>
      <c r="D748" s="18" t="s">
        <v>817</v>
      </c>
    </row>
    <row r="749" spans="3:4" x14ac:dyDescent="0.15">
      <c r="C749" s="17" t="s">
        <v>799</v>
      </c>
      <c r="D749" s="18" t="s">
        <v>818</v>
      </c>
    </row>
    <row r="750" spans="3:4" x14ac:dyDescent="0.15">
      <c r="C750" s="17" t="s">
        <v>799</v>
      </c>
      <c r="D750" s="18" t="s">
        <v>819</v>
      </c>
    </row>
    <row r="751" spans="3:4" x14ac:dyDescent="0.15">
      <c r="C751" s="17" t="s">
        <v>799</v>
      </c>
      <c r="D751" s="18" t="s">
        <v>820</v>
      </c>
    </row>
    <row r="752" spans="3:4" x14ac:dyDescent="0.15">
      <c r="C752" s="17" t="s">
        <v>799</v>
      </c>
      <c r="D752" s="18" t="s">
        <v>821</v>
      </c>
    </row>
    <row r="753" spans="3:4" x14ac:dyDescent="0.15">
      <c r="C753" s="17" t="s">
        <v>799</v>
      </c>
      <c r="D753" s="18" t="s">
        <v>822</v>
      </c>
    </row>
    <row r="754" spans="3:4" x14ac:dyDescent="0.15">
      <c r="C754" s="17" t="s">
        <v>799</v>
      </c>
      <c r="D754" s="18" t="s">
        <v>823</v>
      </c>
    </row>
    <row r="755" spans="3:4" x14ac:dyDescent="0.15">
      <c r="C755" s="17" t="s">
        <v>799</v>
      </c>
      <c r="D755" s="18" t="s">
        <v>824</v>
      </c>
    </row>
    <row r="756" spans="3:4" x14ac:dyDescent="0.15">
      <c r="C756" s="17" t="s">
        <v>799</v>
      </c>
      <c r="D756" s="18" t="s">
        <v>825</v>
      </c>
    </row>
    <row r="757" spans="3:4" x14ac:dyDescent="0.15">
      <c r="C757" s="17" t="s">
        <v>799</v>
      </c>
      <c r="D757" s="18" t="s">
        <v>826</v>
      </c>
    </row>
    <row r="758" spans="3:4" x14ac:dyDescent="0.15">
      <c r="C758" s="17" t="s">
        <v>799</v>
      </c>
      <c r="D758" s="18" t="s">
        <v>827</v>
      </c>
    </row>
    <row r="759" spans="3:4" x14ac:dyDescent="0.15">
      <c r="C759" s="17" t="s">
        <v>799</v>
      </c>
      <c r="D759" s="18" t="s">
        <v>828</v>
      </c>
    </row>
    <row r="760" spans="3:4" x14ac:dyDescent="0.15">
      <c r="C760" s="17" t="s">
        <v>799</v>
      </c>
      <c r="D760" s="18" t="s">
        <v>829</v>
      </c>
    </row>
    <row r="761" spans="3:4" x14ac:dyDescent="0.15">
      <c r="C761" s="17" t="s">
        <v>830</v>
      </c>
      <c r="D761" s="18" t="s">
        <v>831</v>
      </c>
    </row>
    <row r="762" spans="3:4" x14ac:dyDescent="0.15">
      <c r="C762" s="17" t="s">
        <v>830</v>
      </c>
      <c r="D762" s="18" t="s">
        <v>832</v>
      </c>
    </row>
    <row r="763" spans="3:4" x14ac:dyDescent="0.15">
      <c r="C763" s="17" t="s">
        <v>830</v>
      </c>
      <c r="D763" s="18" t="s">
        <v>833</v>
      </c>
    </row>
    <row r="764" spans="3:4" x14ac:dyDescent="0.15">
      <c r="C764" s="17" t="s">
        <v>830</v>
      </c>
      <c r="D764" s="18" t="s">
        <v>834</v>
      </c>
    </row>
    <row r="765" spans="3:4" x14ac:dyDescent="0.15">
      <c r="C765" s="17" t="s">
        <v>830</v>
      </c>
      <c r="D765" s="18" t="s">
        <v>835</v>
      </c>
    </row>
    <row r="766" spans="3:4" x14ac:dyDescent="0.15">
      <c r="C766" s="17" t="s">
        <v>830</v>
      </c>
      <c r="D766" s="18" t="s">
        <v>836</v>
      </c>
    </row>
    <row r="767" spans="3:4" x14ac:dyDescent="0.15">
      <c r="C767" s="17" t="s">
        <v>830</v>
      </c>
      <c r="D767" s="18" t="s">
        <v>837</v>
      </c>
    </row>
    <row r="768" spans="3:4" x14ac:dyDescent="0.15">
      <c r="C768" s="17" t="s">
        <v>830</v>
      </c>
      <c r="D768" s="18" t="s">
        <v>838</v>
      </c>
    </row>
    <row r="769" spans="3:4" x14ac:dyDescent="0.15">
      <c r="C769" s="17" t="s">
        <v>830</v>
      </c>
      <c r="D769" s="18" t="s">
        <v>839</v>
      </c>
    </row>
    <row r="770" spans="3:4" x14ac:dyDescent="0.15">
      <c r="C770" s="17" t="s">
        <v>830</v>
      </c>
      <c r="D770" s="18" t="s">
        <v>840</v>
      </c>
    </row>
    <row r="771" spans="3:4" x14ac:dyDescent="0.15">
      <c r="C771" s="17" t="s">
        <v>830</v>
      </c>
      <c r="D771" s="18" t="s">
        <v>841</v>
      </c>
    </row>
    <row r="772" spans="3:4" x14ac:dyDescent="0.15">
      <c r="C772" s="17" t="s">
        <v>830</v>
      </c>
      <c r="D772" s="18" t="s">
        <v>842</v>
      </c>
    </row>
    <row r="773" spans="3:4" x14ac:dyDescent="0.15">
      <c r="C773" s="17" t="s">
        <v>830</v>
      </c>
      <c r="D773" s="18" t="s">
        <v>843</v>
      </c>
    </row>
    <row r="774" spans="3:4" x14ac:dyDescent="0.15">
      <c r="C774" s="17" t="s">
        <v>830</v>
      </c>
      <c r="D774" s="18" t="s">
        <v>844</v>
      </c>
    </row>
    <row r="775" spans="3:4" x14ac:dyDescent="0.15">
      <c r="C775" s="17" t="s">
        <v>830</v>
      </c>
      <c r="D775" s="18" t="s">
        <v>402</v>
      </c>
    </row>
    <row r="776" spans="3:4" x14ac:dyDescent="0.15">
      <c r="C776" s="17" t="s">
        <v>845</v>
      </c>
      <c r="D776" s="18" t="s">
        <v>846</v>
      </c>
    </row>
    <row r="777" spans="3:4" x14ac:dyDescent="0.15">
      <c r="C777" s="17" t="s">
        <v>845</v>
      </c>
      <c r="D777" s="18" t="s">
        <v>847</v>
      </c>
    </row>
    <row r="778" spans="3:4" x14ac:dyDescent="0.15">
      <c r="C778" s="17" t="s">
        <v>845</v>
      </c>
      <c r="D778" s="18" t="s">
        <v>848</v>
      </c>
    </row>
    <row r="779" spans="3:4" x14ac:dyDescent="0.15">
      <c r="C779" s="17" t="s">
        <v>845</v>
      </c>
      <c r="D779" s="18" t="s">
        <v>849</v>
      </c>
    </row>
    <row r="780" spans="3:4" x14ac:dyDescent="0.15">
      <c r="C780" s="17" t="s">
        <v>845</v>
      </c>
      <c r="D780" s="18" t="s">
        <v>850</v>
      </c>
    </row>
    <row r="781" spans="3:4" x14ac:dyDescent="0.15">
      <c r="C781" s="17" t="s">
        <v>845</v>
      </c>
      <c r="D781" s="18" t="s">
        <v>851</v>
      </c>
    </row>
    <row r="782" spans="3:4" x14ac:dyDescent="0.15">
      <c r="C782" s="17" t="s">
        <v>845</v>
      </c>
      <c r="D782" s="18" t="s">
        <v>852</v>
      </c>
    </row>
    <row r="783" spans="3:4" x14ac:dyDescent="0.15">
      <c r="C783" s="17" t="s">
        <v>845</v>
      </c>
      <c r="D783" s="18" t="s">
        <v>853</v>
      </c>
    </row>
    <row r="784" spans="3:4" x14ac:dyDescent="0.15">
      <c r="C784" s="17" t="s">
        <v>845</v>
      </c>
      <c r="D784" s="18" t="s">
        <v>854</v>
      </c>
    </row>
    <row r="785" spans="3:4" x14ac:dyDescent="0.15">
      <c r="C785" s="17" t="s">
        <v>845</v>
      </c>
      <c r="D785" s="18" t="s">
        <v>855</v>
      </c>
    </row>
    <row r="786" spans="3:4" x14ac:dyDescent="0.15">
      <c r="C786" s="17" t="s">
        <v>845</v>
      </c>
      <c r="D786" s="18" t="s">
        <v>856</v>
      </c>
    </row>
    <row r="787" spans="3:4" x14ac:dyDescent="0.15">
      <c r="C787" s="17" t="s">
        <v>845</v>
      </c>
      <c r="D787" s="18" t="s">
        <v>857</v>
      </c>
    </row>
    <row r="788" spans="3:4" x14ac:dyDescent="0.15">
      <c r="C788" s="17" t="s">
        <v>845</v>
      </c>
      <c r="D788" s="18" t="s">
        <v>858</v>
      </c>
    </row>
    <row r="789" spans="3:4" x14ac:dyDescent="0.15">
      <c r="C789" s="17" t="s">
        <v>845</v>
      </c>
      <c r="D789" s="18" t="s">
        <v>859</v>
      </c>
    </row>
    <row r="790" spans="3:4" x14ac:dyDescent="0.15">
      <c r="C790" s="17" t="s">
        <v>845</v>
      </c>
      <c r="D790" s="18" t="s">
        <v>860</v>
      </c>
    </row>
    <row r="791" spans="3:4" x14ac:dyDescent="0.15">
      <c r="C791" s="17" t="s">
        <v>845</v>
      </c>
      <c r="D791" s="18" t="s">
        <v>861</v>
      </c>
    </row>
    <row r="792" spans="3:4" x14ac:dyDescent="0.15">
      <c r="C792" s="17" t="s">
        <v>845</v>
      </c>
      <c r="D792" s="18" t="s">
        <v>862</v>
      </c>
    </row>
    <row r="793" spans="3:4" x14ac:dyDescent="0.15">
      <c r="C793" s="17" t="s">
        <v>845</v>
      </c>
      <c r="D793" s="18" t="s">
        <v>863</v>
      </c>
    </row>
    <row r="794" spans="3:4" x14ac:dyDescent="0.15">
      <c r="C794" s="17" t="s">
        <v>845</v>
      </c>
      <c r="D794" s="18" t="s">
        <v>864</v>
      </c>
    </row>
    <row r="795" spans="3:4" x14ac:dyDescent="0.15">
      <c r="C795" s="17" t="s">
        <v>865</v>
      </c>
      <c r="D795" s="18" t="s">
        <v>866</v>
      </c>
    </row>
    <row r="796" spans="3:4" x14ac:dyDescent="0.15">
      <c r="C796" s="17" t="s">
        <v>865</v>
      </c>
      <c r="D796" s="18" t="s">
        <v>867</v>
      </c>
    </row>
    <row r="797" spans="3:4" x14ac:dyDescent="0.15">
      <c r="C797" s="17" t="s">
        <v>865</v>
      </c>
      <c r="D797" s="18" t="s">
        <v>868</v>
      </c>
    </row>
    <row r="798" spans="3:4" x14ac:dyDescent="0.15">
      <c r="C798" s="17" t="s">
        <v>865</v>
      </c>
      <c r="D798" s="18" t="s">
        <v>869</v>
      </c>
    </row>
    <row r="799" spans="3:4" x14ac:dyDescent="0.15">
      <c r="C799" s="17" t="s">
        <v>865</v>
      </c>
      <c r="D799" s="18" t="s">
        <v>870</v>
      </c>
    </row>
    <row r="800" spans="3:4" x14ac:dyDescent="0.15">
      <c r="C800" s="17" t="s">
        <v>865</v>
      </c>
      <c r="D800" s="18" t="s">
        <v>871</v>
      </c>
    </row>
    <row r="801" spans="3:4" x14ac:dyDescent="0.15">
      <c r="C801" s="17" t="s">
        <v>865</v>
      </c>
      <c r="D801" s="18" t="s">
        <v>872</v>
      </c>
    </row>
    <row r="802" spans="3:4" x14ac:dyDescent="0.15">
      <c r="C802" s="17" t="s">
        <v>865</v>
      </c>
      <c r="D802" s="18" t="s">
        <v>873</v>
      </c>
    </row>
    <row r="803" spans="3:4" x14ac:dyDescent="0.15">
      <c r="C803" s="17" t="s">
        <v>865</v>
      </c>
      <c r="D803" s="18" t="s">
        <v>874</v>
      </c>
    </row>
    <row r="804" spans="3:4" x14ac:dyDescent="0.15">
      <c r="C804" s="17" t="s">
        <v>865</v>
      </c>
      <c r="D804" s="18" t="s">
        <v>875</v>
      </c>
    </row>
    <row r="805" spans="3:4" x14ac:dyDescent="0.15">
      <c r="C805" s="17" t="s">
        <v>865</v>
      </c>
      <c r="D805" s="18" t="s">
        <v>224</v>
      </c>
    </row>
    <row r="806" spans="3:4" x14ac:dyDescent="0.15">
      <c r="C806" s="17" t="s">
        <v>865</v>
      </c>
      <c r="D806" s="18" t="s">
        <v>876</v>
      </c>
    </row>
    <row r="807" spans="3:4" x14ac:dyDescent="0.15">
      <c r="C807" s="17" t="s">
        <v>865</v>
      </c>
      <c r="D807" s="18" t="s">
        <v>877</v>
      </c>
    </row>
    <row r="808" spans="3:4" x14ac:dyDescent="0.15">
      <c r="C808" s="17" t="s">
        <v>865</v>
      </c>
      <c r="D808" s="18" t="s">
        <v>878</v>
      </c>
    </row>
    <row r="809" spans="3:4" x14ac:dyDescent="0.15">
      <c r="C809" s="17" t="s">
        <v>865</v>
      </c>
      <c r="D809" s="18" t="s">
        <v>879</v>
      </c>
    </row>
    <row r="810" spans="3:4" x14ac:dyDescent="0.15">
      <c r="C810" s="17" t="s">
        <v>865</v>
      </c>
      <c r="D810" s="18" t="s">
        <v>880</v>
      </c>
    </row>
    <row r="811" spans="3:4" x14ac:dyDescent="0.15">
      <c r="C811" s="17" t="s">
        <v>865</v>
      </c>
      <c r="D811" s="18" t="s">
        <v>881</v>
      </c>
    </row>
    <row r="812" spans="3:4" x14ac:dyDescent="0.15">
      <c r="C812" s="17" t="s">
        <v>882</v>
      </c>
      <c r="D812" s="18" t="s">
        <v>883</v>
      </c>
    </row>
    <row r="813" spans="3:4" x14ac:dyDescent="0.15">
      <c r="C813" s="17" t="s">
        <v>882</v>
      </c>
      <c r="D813" s="18" t="s">
        <v>884</v>
      </c>
    </row>
    <row r="814" spans="3:4" x14ac:dyDescent="0.15">
      <c r="C814" s="17" t="s">
        <v>882</v>
      </c>
      <c r="D814" s="18" t="s">
        <v>885</v>
      </c>
    </row>
    <row r="815" spans="3:4" x14ac:dyDescent="0.15">
      <c r="C815" s="17" t="s">
        <v>882</v>
      </c>
      <c r="D815" s="18" t="s">
        <v>886</v>
      </c>
    </row>
    <row r="816" spans="3:4" x14ac:dyDescent="0.15">
      <c r="C816" s="17" t="s">
        <v>882</v>
      </c>
      <c r="D816" s="18" t="s">
        <v>887</v>
      </c>
    </row>
    <row r="817" spans="3:4" x14ac:dyDescent="0.15">
      <c r="C817" s="17" t="s">
        <v>882</v>
      </c>
      <c r="D817" s="18" t="s">
        <v>888</v>
      </c>
    </row>
    <row r="818" spans="3:4" x14ac:dyDescent="0.15">
      <c r="C818" s="17" t="s">
        <v>882</v>
      </c>
      <c r="D818" s="18" t="s">
        <v>889</v>
      </c>
    </row>
    <row r="819" spans="3:4" x14ac:dyDescent="0.15">
      <c r="C819" s="17" t="s">
        <v>882</v>
      </c>
      <c r="D819" s="18" t="s">
        <v>890</v>
      </c>
    </row>
    <row r="820" spans="3:4" x14ac:dyDescent="0.15">
      <c r="C820" s="17" t="s">
        <v>882</v>
      </c>
      <c r="D820" s="18" t="s">
        <v>891</v>
      </c>
    </row>
    <row r="821" spans="3:4" x14ac:dyDescent="0.15">
      <c r="C821" s="17" t="s">
        <v>882</v>
      </c>
      <c r="D821" s="18" t="s">
        <v>892</v>
      </c>
    </row>
    <row r="822" spans="3:4" x14ac:dyDescent="0.15">
      <c r="C822" s="17" t="s">
        <v>882</v>
      </c>
      <c r="D822" s="18" t="s">
        <v>893</v>
      </c>
    </row>
    <row r="823" spans="3:4" x14ac:dyDescent="0.15">
      <c r="C823" s="17" t="s">
        <v>882</v>
      </c>
      <c r="D823" s="18" t="s">
        <v>894</v>
      </c>
    </row>
    <row r="824" spans="3:4" x14ac:dyDescent="0.15">
      <c r="C824" s="17" t="s">
        <v>882</v>
      </c>
      <c r="D824" s="18" t="s">
        <v>895</v>
      </c>
    </row>
    <row r="825" spans="3:4" x14ac:dyDescent="0.15">
      <c r="C825" s="17" t="s">
        <v>882</v>
      </c>
      <c r="D825" s="18" t="s">
        <v>896</v>
      </c>
    </row>
    <row r="826" spans="3:4" x14ac:dyDescent="0.15">
      <c r="C826" s="17" t="s">
        <v>882</v>
      </c>
      <c r="D826" s="18" t="s">
        <v>897</v>
      </c>
    </row>
    <row r="827" spans="3:4" x14ac:dyDescent="0.15">
      <c r="C827" s="17" t="s">
        <v>882</v>
      </c>
      <c r="D827" s="18" t="s">
        <v>898</v>
      </c>
    </row>
    <row r="828" spans="3:4" x14ac:dyDescent="0.15">
      <c r="C828" s="17" t="s">
        <v>882</v>
      </c>
      <c r="D828" s="18" t="s">
        <v>285</v>
      </c>
    </row>
    <row r="829" spans="3:4" x14ac:dyDescent="0.15">
      <c r="C829" s="17" t="s">
        <v>882</v>
      </c>
      <c r="D829" s="18" t="s">
        <v>899</v>
      </c>
    </row>
    <row r="830" spans="3:4" x14ac:dyDescent="0.15">
      <c r="C830" s="17" t="s">
        <v>882</v>
      </c>
      <c r="D830" s="18" t="s">
        <v>900</v>
      </c>
    </row>
    <row r="831" spans="3:4" x14ac:dyDescent="0.15">
      <c r="C831" s="17" t="s">
        <v>882</v>
      </c>
      <c r="D831" s="18" t="s">
        <v>901</v>
      </c>
    </row>
    <row r="832" spans="3:4" x14ac:dyDescent="0.15">
      <c r="C832" s="17" t="s">
        <v>882</v>
      </c>
      <c r="D832" s="18" t="s">
        <v>902</v>
      </c>
    </row>
    <row r="833" spans="3:4" x14ac:dyDescent="0.15">
      <c r="C833" s="17" t="s">
        <v>882</v>
      </c>
      <c r="D833" s="18" t="s">
        <v>903</v>
      </c>
    </row>
    <row r="834" spans="3:4" x14ac:dyDescent="0.15">
      <c r="C834" s="17" t="s">
        <v>882</v>
      </c>
      <c r="D834" s="18" t="s">
        <v>904</v>
      </c>
    </row>
    <row r="835" spans="3:4" x14ac:dyDescent="0.15">
      <c r="C835" s="17" t="s">
        <v>882</v>
      </c>
      <c r="D835" s="18" t="s">
        <v>905</v>
      </c>
    </row>
    <row r="836" spans="3:4" x14ac:dyDescent="0.15">
      <c r="C836" s="17" t="s">
        <v>882</v>
      </c>
      <c r="D836" s="18" t="s">
        <v>906</v>
      </c>
    </row>
    <row r="837" spans="3:4" x14ac:dyDescent="0.15">
      <c r="C837" s="17" t="s">
        <v>882</v>
      </c>
      <c r="D837" s="18" t="s">
        <v>907</v>
      </c>
    </row>
    <row r="838" spans="3:4" x14ac:dyDescent="0.15">
      <c r="C838" s="17" t="s">
        <v>882</v>
      </c>
      <c r="D838" s="18" t="s">
        <v>908</v>
      </c>
    </row>
    <row r="839" spans="3:4" x14ac:dyDescent="0.15">
      <c r="C839" s="17" t="s">
        <v>909</v>
      </c>
      <c r="D839" s="18" t="s">
        <v>910</v>
      </c>
    </row>
    <row r="840" spans="3:4" x14ac:dyDescent="0.15">
      <c r="C840" s="17" t="s">
        <v>909</v>
      </c>
      <c r="D840" s="18" t="s">
        <v>911</v>
      </c>
    </row>
    <row r="841" spans="3:4" x14ac:dyDescent="0.15">
      <c r="C841" s="17" t="s">
        <v>909</v>
      </c>
      <c r="D841" s="18" t="s">
        <v>912</v>
      </c>
    </row>
    <row r="842" spans="3:4" x14ac:dyDescent="0.15">
      <c r="C842" s="17" t="s">
        <v>909</v>
      </c>
      <c r="D842" s="18" t="s">
        <v>913</v>
      </c>
    </row>
    <row r="843" spans="3:4" x14ac:dyDescent="0.15">
      <c r="C843" s="17" t="s">
        <v>909</v>
      </c>
      <c r="D843" s="18" t="s">
        <v>914</v>
      </c>
    </row>
    <row r="844" spans="3:4" x14ac:dyDescent="0.15">
      <c r="C844" s="17" t="s">
        <v>909</v>
      </c>
      <c r="D844" s="18" t="s">
        <v>915</v>
      </c>
    </row>
    <row r="845" spans="3:4" x14ac:dyDescent="0.15">
      <c r="C845" s="17" t="s">
        <v>909</v>
      </c>
      <c r="D845" s="18" t="s">
        <v>916</v>
      </c>
    </row>
    <row r="846" spans="3:4" x14ac:dyDescent="0.15">
      <c r="C846" s="17" t="s">
        <v>909</v>
      </c>
      <c r="D846" s="18" t="s">
        <v>917</v>
      </c>
    </row>
    <row r="847" spans="3:4" x14ac:dyDescent="0.15">
      <c r="C847" s="17" t="s">
        <v>909</v>
      </c>
      <c r="D847" s="18" t="s">
        <v>918</v>
      </c>
    </row>
    <row r="848" spans="3:4" x14ac:dyDescent="0.15">
      <c r="C848" s="17" t="s">
        <v>909</v>
      </c>
      <c r="D848" s="18" t="s">
        <v>919</v>
      </c>
    </row>
    <row r="849" spans="3:4" x14ac:dyDescent="0.15">
      <c r="C849" s="17" t="s">
        <v>909</v>
      </c>
      <c r="D849" s="18" t="s">
        <v>920</v>
      </c>
    </row>
    <row r="850" spans="3:4" x14ac:dyDescent="0.15">
      <c r="C850" s="17" t="s">
        <v>909</v>
      </c>
      <c r="D850" s="18" t="s">
        <v>921</v>
      </c>
    </row>
    <row r="851" spans="3:4" x14ac:dyDescent="0.15">
      <c r="C851" s="17" t="s">
        <v>909</v>
      </c>
      <c r="D851" s="18" t="s">
        <v>922</v>
      </c>
    </row>
    <row r="852" spans="3:4" x14ac:dyDescent="0.15">
      <c r="C852" s="17" t="s">
        <v>909</v>
      </c>
      <c r="D852" s="18" t="s">
        <v>923</v>
      </c>
    </row>
    <row r="853" spans="3:4" x14ac:dyDescent="0.15">
      <c r="C853" s="17" t="s">
        <v>909</v>
      </c>
      <c r="D853" s="18" t="s">
        <v>924</v>
      </c>
    </row>
    <row r="854" spans="3:4" x14ac:dyDescent="0.15">
      <c r="C854" s="17" t="s">
        <v>909</v>
      </c>
      <c r="D854" s="18" t="s">
        <v>925</v>
      </c>
    </row>
    <row r="855" spans="3:4" x14ac:dyDescent="0.15">
      <c r="C855" s="17" t="s">
        <v>909</v>
      </c>
      <c r="D855" s="18" t="s">
        <v>926</v>
      </c>
    </row>
    <row r="856" spans="3:4" x14ac:dyDescent="0.15">
      <c r="C856" s="17" t="s">
        <v>909</v>
      </c>
      <c r="D856" s="18" t="s">
        <v>927</v>
      </c>
    </row>
    <row r="857" spans="3:4" x14ac:dyDescent="0.15">
      <c r="C857" s="17" t="s">
        <v>909</v>
      </c>
      <c r="D857" s="18" t="s">
        <v>928</v>
      </c>
    </row>
    <row r="858" spans="3:4" x14ac:dyDescent="0.15">
      <c r="C858" s="17" t="s">
        <v>909</v>
      </c>
      <c r="D858" s="18" t="s">
        <v>929</v>
      </c>
    </row>
    <row r="859" spans="3:4" x14ac:dyDescent="0.15">
      <c r="C859" s="17" t="s">
        <v>909</v>
      </c>
      <c r="D859" s="18" t="s">
        <v>930</v>
      </c>
    </row>
    <row r="860" spans="3:4" x14ac:dyDescent="0.15">
      <c r="C860" s="17" t="s">
        <v>909</v>
      </c>
      <c r="D860" s="18" t="s">
        <v>567</v>
      </c>
    </row>
    <row r="861" spans="3:4" x14ac:dyDescent="0.15">
      <c r="C861" s="17" t="s">
        <v>909</v>
      </c>
      <c r="D861" s="18" t="s">
        <v>931</v>
      </c>
    </row>
    <row r="862" spans="3:4" x14ac:dyDescent="0.15">
      <c r="C862" s="17" t="s">
        <v>909</v>
      </c>
      <c r="D862" s="18" t="s">
        <v>932</v>
      </c>
    </row>
    <row r="863" spans="3:4" x14ac:dyDescent="0.15">
      <c r="C863" s="17" t="s">
        <v>909</v>
      </c>
      <c r="D863" s="18" t="s">
        <v>933</v>
      </c>
    </row>
    <row r="864" spans="3:4" x14ac:dyDescent="0.15">
      <c r="C864" s="17" t="s">
        <v>909</v>
      </c>
      <c r="D864" s="18" t="s">
        <v>934</v>
      </c>
    </row>
    <row r="865" spans="3:4" x14ac:dyDescent="0.15">
      <c r="C865" s="17" t="s">
        <v>909</v>
      </c>
      <c r="D865" s="18" t="s">
        <v>935</v>
      </c>
    </row>
    <row r="866" spans="3:4" x14ac:dyDescent="0.15">
      <c r="C866" s="17" t="s">
        <v>909</v>
      </c>
      <c r="D866" s="18" t="s">
        <v>936</v>
      </c>
    </row>
    <row r="867" spans="3:4" x14ac:dyDescent="0.15">
      <c r="C867" s="17" t="s">
        <v>909</v>
      </c>
      <c r="D867" s="18" t="s">
        <v>937</v>
      </c>
    </row>
    <row r="868" spans="3:4" x14ac:dyDescent="0.15">
      <c r="C868" s="17" t="s">
        <v>909</v>
      </c>
      <c r="D868" s="18" t="s">
        <v>938</v>
      </c>
    </row>
    <row r="869" spans="3:4" x14ac:dyDescent="0.15">
      <c r="C869" s="17" t="s">
        <v>909</v>
      </c>
      <c r="D869" s="18" t="s">
        <v>939</v>
      </c>
    </row>
    <row r="870" spans="3:4" x14ac:dyDescent="0.15">
      <c r="C870" s="17" t="s">
        <v>909</v>
      </c>
      <c r="D870" s="18" t="s">
        <v>940</v>
      </c>
    </row>
    <row r="871" spans="3:4" x14ac:dyDescent="0.15">
      <c r="C871" s="17" t="s">
        <v>909</v>
      </c>
      <c r="D871" s="18" t="s">
        <v>941</v>
      </c>
    </row>
    <row r="872" spans="3:4" x14ac:dyDescent="0.15">
      <c r="C872" s="17" t="s">
        <v>909</v>
      </c>
      <c r="D872" s="18" t="s">
        <v>942</v>
      </c>
    </row>
    <row r="873" spans="3:4" x14ac:dyDescent="0.15">
      <c r="C873" s="17" t="s">
        <v>909</v>
      </c>
      <c r="D873" s="18" t="s">
        <v>943</v>
      </c>
    </row>
    <row r="874" spans="3:4" x14ac:dyDescent="0.15">
      <c r="C874" s="17" t="s">
        <v>909</v>
      </c>
      <c r="D874" s="18" t="s">
        <v>944</v>
      </c>
    </row>
    <row r="875" spans="3:4" x14ac:dyDescent="0.15">
      <c r="C875" s="17" t="s">
        <v>909</v>
      </c>
      <c r="D875" s="18" t="s">
        <v>945</v>
      </c>
    </row>
    <row r="876" spans="3:4" x14ac:dyDescent="0.15">
      <c r="C876" s="17" t="s">
        <v>909</v>
      </c>
      <c r="D876" s="18" t="s">
        <v>946</v>
      </c>
    </row>
    <row r="877" spans="3:4" x14ac:dyDescent="0.15">
      <c r="C877" s="17" t="s">
        <v>909</v>
      </c>
      <c r="D877" s="18" t="s">
        <v>947</v>
      </c>
    </row>
    <row r="878" spans="3:4" x14ac:dyDescent="0.15">
      <c r="C878" s="17" t="s">
        <v>909</v>
      </c>
      <c r="D878" s="18" t="s">
        <v>948</v>
      </c>
    </row>
    <row r="879" spans="3:4" x14ac:dyDescent="0.15">
      <c r="C879" s="17" t="s">
        <v>909</v>
      </c>
      <c r="D879" s="18" t="s">
        <v>949</v>
      </c>
    </row>
    <row r="880" spans="3:4" x14ac:dyDescent="0.15">
      <c r="C880" s="17" t="s">
        <v>909</v>
      </c>
      <c r="D880" s="18" t="s">
        <v>950</v>
      </c>
    </row>
    <row r="881" spans="3:4" x14ac:dyDescent="0.15">
      <c r="C881" s="17" t="s">
        <v>909</v>
      </c>
      <c r="D881" s="18" t="s">
        <v>951</v>
      </c>
    </row>
    <row r="882" spans="3:4" x14ac:dyDescent="0.15">
      <c r="C882" s="17" t="s">
        <v>909</v>
      </c>
      <c r="D882" s="18" t="s">
        <v>952</v>
      </c>
    </row>
    <row r="883" spans="3:4" x14ac:dyDescent="0.15">
      <c r="C883" s="17" t="s">
        <v>909</v>
      </c>
      <c r="D883" s="18" t="s">
        <v>953</v>
      </c>
    </row>
    <row r="884" spans="3:4" x14ac:dyDescent="0.15">
      <c r="C884" s="17" t="s">
        <v>909</v>
      </c>
      <c r="D884" s="18" t="s">
        <v>954</v>
      </c>
    </row>
    <row r="885" spans="3:4" x14ac:dyDescent="0.15">
      <c r="C885" s="17" t="s">
        <v>909</v>
      </c>
      <c r="D885" s="18" t="s">
        <v>955</v>
      </c>
    </row>
    <row r="886" spans="3:4" x14ac:dyDescent="0.15">
      <c r="C886" s="17" t="s">
        <v>909</v>
      </c>
      <c r="D886" s="18" t="s">
        <v>956</v>
      </c>
    </row>
    <row r="887" spans="3:4" x14ac:dyDescent="0.15">
      <c r="C887" s="17" t="s">
        <v>909</v>
      </c>
      <c r="D887" s="18" t="s">
        <v>957</v>
      </c>
    </row>
    <row r="888" spans="3:4" x14ac:dyDescent="0.15">
      <c r="C888" s="17" t="s">
        <v>909</v>
      </c>
      <c r="D888" s="18" t="s">
        <v>958</v>
      </c>
    </row>
    <row r="889" spans="3:4" x14ac:dyDescent="0.15">
      <c r="C889" s="17" t="s">
        <v>909</v>
      </c>
      <c r="D889" s="18" t="s">
        <v>959</v>
      </c>
    </row>
    <row r="890" spans="3:4" x14ac:dyDescent="0.15">
      <c r="C890" s="17" t="s">
        <v>909</v>
      </c>
      <c r="D890" s="18" t="s">
        <v>960</v>
      </c>
    </row>
    <row r="891" spans="3:4" x14ac:dyDescent="0.15">
      <c r="C891" s="17" t="s">
        <v>909</v>
      </c>
      <c r="D891" s="18" t="s">
        <v>961</v>
      </c>
    </row>
    <row r="892" spans="3:4" x14ac:dyDescent="0.15">
      <c r="C892" s="17" t="s">
        <v>909</v>
      </c>
      <c r="D892" s="18" t="s">
        <v>962</v>
      </c>
    </row>
    <row r="893" spans="3:4" x14ac:dyDescent="0.15">
      <c r="C893" s="17" t="s">
        <v>909</v>
      </c>
      <c r="D893" s="18" t="s">
        <v>963</v>
      </c>
    </row>
    <row r="894" spans="3:4" x14ac:dyDescent="0.15">
      <c r="C894" s="17" t="s">
        <v>909</v>
      </c>
      <c r="D894" s="18" t="s">
        <v>964</v>
      </c>
    </row>
    <row r="895" spans="3:4" x14ac:dyDescent="0.15">
      <c r="C895" s="17" t="s">
        <v>909</v>
      </c>
      <c r="D895" s="18" t="s">
        <v>965</v>
      </c>
    </row>
    <row r="896" spans="3:4" x14ac:dyDescent="0.15">
      <c r="C896" s="17" t="s">
        <v>909</v>
      </c>
      <c r="D896" s="18" t="s">
        <v>966</v>
      </c>
    </row>
    <row r="897" spans="3:4" x14ac:dyDescent="0.15">
      <c r="C897" s="17" t="s">
        <v>909</v>
      </c>
      <c r="D897" s="18" t="s">
        <v>967</v>
      </c>
    </row>
    <row r="898" spans="3:4" x14ac:dyDescent="0.15">
      <c r="C898" s="17" t="s">
        <v>909</v>
      </c>
      <c r="D898" s="18" t="s">
        <v>968</v>
      </c>
    </row>
    <row r="899" spans="3:4" x14ac:dyDescent="0.15">
      <c r="C899" s="17" t="s">
        <v>909</v>
      </c>
      <c r="D899" s="18" t="s">
        <v>969</v>
      </c>
    </row>
    <row r="900" spans="3:4" x14ac:dyDescent="0.15">
      <c r="C900" s="17" t="s">
        <v>909</v>
      </c>
      <c r="D900" s="18" t="s">
        <v>970</v>
      </c>
    </row>
    <row r="901" spans="3:4" x14ac:dyDescent="0.15">
      <c r="C901" s="17" t="s">
        <v>909</v>
      </c>
      <c r="D901" s="18" t="s">
        <v>971</v>
      </c>
    </row>
    <row r="902" spans="3:4" x14ac:dyDescent="0.15">
      <c r="C902" s="17" t="s">
        <v>909</v>
      </c>
      <c r="D902" s="18" t="s">
        <v>224</v>
      </c>
    </row>
    <row r="903" spans="3:4" x14ac:dyDescent="0.15">
      <c r="C903" s="17" t="s">
        <v>909</v>
      </c>
      <c r="D903" s="18" t="s">
        <v>972</v>
      </c>
    </row>
    <row r="904" spans="3:4" x14ac:dyDescent="0.15">
      <c r="C904" s="17" t="s">
        <v>909</v>
      </c>
      <c r="D904" s="18" t="s">
        <v>973</v>
      </c>
    </row>
    <row r="905" spans="3:4" x14ac:dyDescent="0.15">
      <c r="C905" s="17" t="s">
        <v>909</v>
      </c>
      <c r="D905" s="18" t="s">
        <v>974</v>
      </c>
    </row>
    <row r="906" spans="3:4" x14ac:dyDescent="0.15">
      <c r="C906" s="17" t="s">
        <v>909</v>
      </c>
      <c r="D906" s="18" t="s">
        <v>975</v>
      </c>
    </row>
    <row r="907" spans="3:4" x14ac:dyDescent="0.15">
      <c r="C907" s="17" t="s">
        <v>909</v>
      </c>
      <c r="D907" s="18" t="s">
        <v>976</v>
      </c>
    </row>
    <row r="908" spans="3:4" x14ac:dyDescent="0.15">
      <c r="C908" s="17" t="s">
        <v>909</v>
      </c>
      <c r="D908" s="18" t="s">
        <v>573</v>
      </c>
    </row>
    <row r="909" spans="3:4" x14ac:dyDescent="0.15">
      <c r="C909" s="17" t="s">
        <v>909</v>
      </c>
      <c r="D909" s="18" t="s">
        <v>977</v>
      </c>
    </row>
    <row r="910" spans="3:4" x14ac:dyDescent="0.15">
      <c r="C910" s="17" t="s">
        <v>909</v>
      </c>
      <c r="D910" s="18" t="s">
        <v>978</v>
      </c>
    </row>
    <row r="911" spans="3:4" x14ac:dyDescent="0.15">
      <c r="C911" s="17" t="s">
        <v>909</v>
      </c>
      <c r="D911" s="18" t="s">
        <v>979</v>
      </c>
    </row>
    <row r="912" spans="3:4" x14ac:dyDescent="0.15">
      <c r="C912" s="17" t="s">
        <v>909</v>
      </c>
      <c r="D912" s="18" t="s">
        <v>980</v>
      </c>
    </row>
    <row r="913" spans="3:4" x14ac:dyDescent="0.15">
      <c r="C913" s="17" t="s">
        <v>909</v>
      </c>
      <c r="D913" s="18" t="s">
        <v>981</v>
      </c>
    </row>
    <row r="914" spans="3:4" x14ac:dyDescent="0.15">
      <c r="C914" s="17" t="s">
        <v>909</v>
      </c>
      <c r="D914" s="18" t="s">
        <v>982</v>
      </c>
    </row>
    <row r="915" spans="3:4" x14ac:dyDescent="0.15">
      <c r="C915" s="17" t="s">
        <v>909</v>
      </c>
      <c r="D915" s="18" t="s">
        <v>983</v>
      </c>
    </row>
    <row r="916" spans="3:4" x14ac:dyDescent="0.15">
      <c r="C916" s="17" t="s">
        <v>984</v>
      </c>
      <c r="D916" s="18" t="s">
        <v>985</v>
      </c>
    </row>
    <row r="917" spans="3:4" x14ac:dyDescent="0.15">
      <c r="C917" s="17" t="s">
        <v>984</v>
      </c>
      <c r="D917" s="18" t="s">
        <v>986</v>
      </c>
    </row>
    <row r="918" spans="3:4" x14ac:dyDescent="0.15">
      <c r="C918" s="17" t="s">
        <v>984</v>
      </c>
      <c r="D918" s="18" t="s">
        <v>987</v>
      </c>
    </row>
    <row r="919" spans="3:4" x14ac:dyDescent="0.15">
      <c r="C919" s="17" t="s">
        <v>984</v>
      </c>
      <c r="D919" s="18" t="s">
        <v>988</v>
      </c>
    </row>
    <row r="920" spans="3:4" x14ac:dyDescent="0.15">
      <c r="C920" s="17" t="s">
        <v>984</v>
      </c>
      <c r="D920" s="18" t="s">
        <v>989</v>
      </c>
    </row>
    <row r="921" spans="3:4" x14ac:dyDescent="0.15">
      <c r="C921" s="17" t="s">
        <v>984</v>
      </c>
      <c r="D921" s="18" t="s">
        <v>990</v>
      </c>
    </row>
    <row r="922" spans="3:4" x14ac:dyDescent="0.15">
      <c r="C922" s="17" t="s">
        <v>984</v>
      </c>
      <c r="D922" s="18" t="s">
        <v>991</v>
      </c>
    </row>
    <row r="923" spans="3:4" x14ac:dyDescent="0.15">
      <c r="C923" s="17" t="s">
        <v>984</v>
      </c>
      <c r="D923" s="18" t="s">
        <v>992</v>
      </c>
    </row>
    <row r="924" spans="3:4" x14ac:dyDescent="0.15">
      <c r="C924" s="17" t="s">
        <v>984</v>
      </c>
      <c r="D924" s="18" t="s">
        <v>993</v>
      </c>
    </row>
    <row r="925" spans="3:4" x14ac:dyDescent="0.15">
      <c r="C925" s="17" t="s">
        <v>984</v>
      </c>
      <c r="D925" s="18" t="s">
        <v>994</v>
      </c>
    </row>
    <row r="926" spans="3:4" x14ac:dyDescent="0.15">
      <c r="C926" s="17" t="s">
        <v>984</v>
      </c>
      <c r="D926" s="18" t="s">
        <v>995</v>
      </c>
    </row>
    <row r="927" spans="3:4" x14ac:dyDescent="0.15">
      <c r="C927" s="17" t="s">
        <v>984</v>
      </c>
      <c r="D927" s="18" t="s">
        <v>996</v>
      </c>
    </row>
    <row r="928" spans="3:4" x14ac:dyDescent="0.15">
      <c r="C928" s="17" t="s">
        <v>984</v>
      </c>
      <c r="D928" s="18" t="s">
        <v>997</v>
      </c>
    </row>
    <row r="929" spans="3:4" x14ac:dyDescent="0.15">
      <c r="C929" s="17" t="s">
        <v>984</v>
      </c>
      <c r="D929" s="18" t="s">
        <v>998</v>
      </c>
    </row>
    <row r="930" spans="3:4" x14ac:dyDescent="0.15">
      <c r="C930" s="17" t="s">
        <v>984</v>
      </c>
      <c r="D930" s="18" t="s">
        <v>999</v>
      </c>
    </row>
    <row r="931" spans="3:4" x14ac:dyDescent="0.15">
      <c r="C931" s="17" t="s">
        <v>984</v>
      </c>
      <c r="D931" s="18" t="s">
        <v>1000</v>
      </c>
    </row>
    <row r="932" spans="3:4" x14ac:dyDescent="0.15">
      <c r="C932" s="17" t="s">
        <v>984</v>
      </c>
      <c r="D932" s="18" t="s">
        <v>1001</v>
      </c>
    </row>
    <row r="933" spans="3:4" x14ac:dyDescent="0.15">
      <c r="C933" s="17" t="s">
        <v>984</v>
      </c>
      <c r="D933" s="18" t="s">
        <v>1002</v>
      </c>
    </row>
    <row r="934" spans="3:4" x14ac:dyDescent="0.15">
      <c r="C934" s="17" t="s">
        <v>984</v>
      </c>
      <c r="D934" s="18" t="s">
        <v>1003</v>
      </c>
    </row>
    <row r="935" spans="3:4" x14ac:dyDescent="0.15">
      <c r="C935" s="17" t="s">
        <v>984</v>
      </c>
      <c r="D935" s="18" t="s">
        <v>1004</v>
      </c>
    </row>
    <row r="936" spans="3:4" x14ac:dyDescent="0.15">
      <c r="C936" s="17" t="s">
        <v>984</v>
      </c>
      <c r="D936" s="18" t="s">
        <v>1005</v>
      </c>
    </row>
    <row r="937" spans="3:4" x14ac:dyDescent="0.15">
      <c r="C937" s="17" t="s">
        <v>984</v>
      </c>
      <c r="D937" s="18" t="s">
        <v>1006</v>
      </c>
    </row>
    <row r="938" spans="3:4" x14ac:dyDescent="0.15">
      <c r="C938" s="17" t="s">
        <v>984</v>
      </c>
      <c r="D938" s="18" t="s">
        <v>1007</v>
      </c>
    </row>
    <row r="939" spans="3:4" x14ac:dyDescent="0.15">
      <c r="C939" s="17" t="s">
        <v>984</v>
      </c>
      <c r="D939" s="18" t="s">
        <v>1008</v>
      </c>
    </row>
    <row r="940" spans="3:4" x14ac:dyDescent="0.15">
      <c r="C940" s="17" t="s">
        <v>984</v>
      </c>
      <c r="D940" s="18" t="s">
        <v>1009</v>
      </c>
    </row>
    <row r="941" spans="3:4" x14ac:dyDescent="0.15">
      <c r="C941" s="17" t="s">
        <v>984</v>
      </c>
      <c r="D941" s="18" t="s">
        <v>1010</v>
      </c>
    </row>
    <row r="942" spans="3:4" x14ac:dyDescent="0.15">
      <c r="C942" s="17" t="s">
        <v>984</v>
      </c>
      <c r="D942" s="18" t="s">
        <v>1011</v>
      </c>
    </row>
    <row r="943" spans="3:4" x14ac:dyDescent="0.15">
      <c r="C943" s="17" t="s">
        <v>984</v>
      </c>
      <c r="D943" s="18" t="s">
        <v>1012</v>
      </c>
    </row>
    <row r="944" spans="3:4" x14ac:dyDescent="0.15">
      <c r="C944" s="17" t="s">
        <v>984</v>
      </c>
      <c r="D944" s="18" t="s">
        <v>1013</v>
      </c>
    </row>
    <row r="945" spans="3:4" x14ac:dyDescent="0.15">
      <c r="C945" s="17" t="s">
        <v>984</v>
      </c>
      <c r="D945" s="18" t="s">
        <v>1014</v>
      </c>
    </row>
    <row r="946" spans="3:4" x14ac:dyDescent="0.15">
      <c r="C946" s="17" t="s">
        <v>984</v>
      </c>
      <c r="D946" s="18" t="s">
        <v>1015</v>
      </c>
    </row>
    <row r="947" spans="3:4" x14ac:dyDescent="0.15">
      <c r="C947" s="17" t="s">
        <v>984</v>
      </c>
      <c r="D947" s="18" t="s">
        <v>224</v>
      </c>
    </row>
    <row r="948" spans="3:4" x14ac:dyDescent="0.15">
      <c r="C948" s="17" t="s">
        <v>984</v>
      </c>
      <c r="D948" s="18" t="s">
        <v>1016</v>
      </c>
    </row>
    <row r="949" spans="3:4" x14ac:dyDescent="0.15">
      <c r="C949" s="17" t="s">
        <v>984</v>
      </c>
      <c r="D949" s="18" t="s">
        <v>1017</v>
      </c>
    </row>
    <row r="950" spans="3:4" x14ac:dyDescent="0.15">
      <c r="C950" s="17" t="s">
        <v>984</v>
      </c>
      <c r="D950" s="18" t="s">
        <v>1018</v>
      </c>
    </row>
    <row r="951" spans="3:4" x14ac:dyDescent="0.15">
      <c r="C951" s="17" t="s">
        <v>984</v>
      </c>
      <c r="D951" s="18" t="s">
        <v>1019</v>
      </c>
    </row>
    <row r="952" spans="3:4" x14ac:dyDescent="0.15">
      <c r="C952" s="17" t="s">
        <v>984</v>
      </c>
      <c r="D952" s="18" t="s">
        <v>1020</v>
      </c>
    </row>
    <row r="953" spans="3:4" x14ac:dyDescent="0.15">
      <c r="C953" s="17" t="s">
        <v>984</v>
      </c>
      <c r="D953" s="18" t="s">
        <v>1021</v>
      </c>
    </row>
    <row r="954" spans="3:4" x14ac:dyDescent="0.15">
      <c r="C954" s="17" t="s">
        <v>984</v>
      </c>
      <c r="D954" s="18" t="s">
        <v>1022</v>
      </c>
    </row>
    <row r="955" spans="3:4" x14ac:dyDescent="0.15">
      <c r="C955" s="17" t="s">
        <v>984</v>
      </c>
      <c r="D955" s="18" t="s">
        <v>1023</v>
      </c>
    </row>
    <row r="956" spans="3:4" x14ac:dyDescent="0.15">
      <c r="C956" s="17" t="s">
        <v>984</v>
      </c>
      <c r="D956" s="18" t="s">
        <v>1024</v>
      </c>
    </row>
    <row r="957" spans="3:4" x14ac:dyDescent="0.15">
      <c r="C957" s="17" t="s">
        <v>984</v>
      </c>
      <c r="D957" s="18" t="s">
        <v>1025</v>
      </c>
    </row>
    <row r="958" spans="3:4" x14ac:dyDescent="0.15">
      <c r="C958" s="17" t="s">
        <v>1026</v>
      </c>
      <c r="D958" s="18" t="s">
        <v>1027</v>
      </c>
    </row>
    <row r="959" spans="3:4" x14ac:dyDescent="0.15">
      <c r="C959" s="17" t="s">
        <v>1026</v>
      </c>
      <c r="D959" s="18" t="s">
        <v>1028</v>
      </c>
    </row>
    <row r="960" spans="3:4" x14ac:dyDescent="0.15">
      <c r="C960" s="17" t="s">
        <v>1026</v>
      </c>
      <c r="D960" s="18" t="s">
        <v>1029</v>
      </c>
    </row>
    <row r="961" spans="3:4" x14ac:dyDescent="0.15">
      <c r="C961" s="17" t="s">
        <v>1026</v>
      </c>
      <c r="D961" s="18" t="s">
        <v>1030</v>
      </c>
    </row>
    <row r="962" spans="3:4" x14ac:dyDescent="0.15">
      <c r="C962" s="17" t="s">
        <v>1026</v>
      </c>
      <c r="D962" s="18" t="s">
        <v>1031</v>
      </c>
    </row>
    <row r="963" spans="3:4" x14ac:dyDescent="0.15">
      <c r="C963" s="17" t="s">
        <v>1026</v>
      </c>
      <c r="D963" s="18" t="s">
        <v>1032</v>
      </c>
    </row>
    <row r="964" spans="3:4" x14ac:dyDescent="0.15">
      <c r="C964" s="17" t="s">
        <v>1026</v>
      </c>
      <c r="D964" s="18" t="s">
        <v>1033</v>
      </c>
    </row>
    <row r="965" spans="3:4" x14ac:dyDescent="0.15">
      <c r="C965" s="17" t="s">
        <v>1026</v>
      </c>
      <c r="D965" s="18" t="s">
        <v>1034</v>
      </c>
    </row>
    <row r="966" spans="3:4" x14ac:dyDescent="0.15">
      <c r="C966" s="17" t="s">
        <v>1026</v>
      </c>
      <c r="D966" s="18" t="s">
        <v>1035</v>
      </c>
    </row>
    <row r="967" spans="3:4" x14ac:dyDescent="0.15">
      <c r="C967" s="17" t="s">
        <v>1026</v>
      </c>
      <c r="D967" s="18" t="s">
        <v>1036</v>
      </c>
    </row>
    <row r="968" spans="3:4" x14ac:dyDescent="0.15">
      <c r="C968" s="17" t="s">
        <v>1026</v>
      </c>
      <c r="D968" s="18" t="s">
        <v>1037</v>
      </c>
    </row>
    <row r="969" spans="3:4" x14ac:dyDescent="0.15">
      <c r="C969" s="17" t="s">
        <v>1026</v>
      </c>
      <c r="D969" s="18" t="s">
        <v>1038</v>
      </c>
    </row>
    <row r="970" spans="3:4" x14ac:dyDescent="0.15">
      <c r="C970" s="17" t="s">
        <v>1026</v>
      </c>
      <c r="D970" s="18" t="s">
        <v>1039</v>
      </c>
    </row>
    <row r="971" spans="3:4" x14ac:dyDescent="0.15">
      <c r="C971" s="17" t="s">
        <v>1026</v>
      </c>
      <c r="D971" s="18" t="s">
        <v>1040</v>
      </c>
    </row>
    <row r="972" spans="3:4" x14ac:dyDescent="0.15">
      <c r="C972" s="17" t="s">
        <v>1026</v>
      </c>
      <c r="D972" s="18" t="s">
        <v>1041</v>
      </c>
    </row>
    <row r="973" spans="3:4" x14ac:dyDescent="0.15">
      <c r="C973" s="17" t="s">
        <v>1026</v>
      </c>
      <c r="D973" s="18" t="s">
        <v>1042</v>
      </c>
    </row>
    <row r="974" spans="3:4" x14ac:dyDescent="0.15">
      <c r="C974" s="17" t="s">
        <v>1026</v>
      </c>
      <c r="D974" s="18" t="s">
        <v>1043</v>
      </c>
    </row>
    <row r="975" spans="3:4" x14ac:dyDescent="0.15">
      <c r="C975" s="17" t="s">
        <v>1026</v>
      </c>
      <c r="D975" s="18" t="s">
        <v>1044</v>
      </c>
    </row>
    <row r="976" spans="3:4" x14ac:dyDescent="0.15">
      <c r="C976" s="17" t="s">
        <v>1026</v>
      </c>
      <c r="D976" s="18" t="s">
        <v>1045</v>
      </c>
    </row>
    <row r="977" spans="3:4" x14ac:dyDescent="0.15">
      <c r="C977" s="17" t="s">
        <v>1026</v>
      </c>
      <c r="D977" s="18" t="s">
        <v>1046</v>
      </c>
    </row>
    <row r="978" spans="3:4" x14ac:dyDescent="0.15">
      <c r="C978" s="17" t="s">
        <v>1026</v>
      </c>
      <c r="D978" s="18" t="s">
        <v>1047</v>
      </c>
    </row>
    <row r="979" spans="3:4" x14ac:dyDescent="0.15">
      <c r="C979" s="17" t="s">
        <v>1026</v>
      </c>
      <c r="D979" s="18" t="s">
        <v>1048</v>
      </c>
    </row>
    <row r="980" spans="3:4" x14ac:dyDescent="0.15">
      <c r="C980" s="17" t="s">
        <v>1026</v>
      </c>
      <c r="D980" s="18" t="s">
        <v>1049</v>
      </c>
    </row>
    <row r="981" spans="3:4" x14ac:dyDescent="0.15">
      <c r="C981" s="17" t="s">
        <v>1026</v>
      </c>
      <c r="D981" s="18" t="s">
        <v>1050</v>
      </c>
    </row>
    <row r="982" spans="3:4" x14ac:dyDescent="0.15">
      <c r="C982" s="17" t="s">
        <v>1026</v>
      </c>
      <c r="D982" s="18" t="s">
        <v>1051</v>
      </c>
    </row>
    <row r="983" spans="3:4" x14ac:dyDescent="0.15">
      <c r="C983" s="17" t="s">
        <v>1026</v>
      </c>
      <c r="D983" s="18" t="s">
        <v>1052</v>
      </c>
    </row>
    <row r="984" spans="3:4" x14ac:dyDescent="0.15">
      <c r="C984" s="17" t="s">
        <v>1026</v>
      </c>
      <c r="D984" s="18" t="s">
        <v>1053</v>
      </c>
    </row>
    <row r="985" spans="3:4" x14ac:dyDescent="0.15">
      <c r="C985" s="17" t="s">
        <v>1026</v>
      </c>
      <c r="D985" s="18" t="s">
        <v>1054</v>
      </c>
    </row>
    <row r="986" spans="3:4" x14ac:dyDescent="0.15">
      <c r="C986" s="17" t="s">
        <v>1026</v>
      </c>
      <c r="D986" s="18" t="s">
        <v>1055</v>
      </c>
    </row>
    <row r="987" spans="3:4" x14ac:dyDescent="0.15">
      <c r="C987" s="17" t="s">
        <v>1026</v>
      </c>
      <c r="D987" s="18" t="s">
        <v>217</v>
      </c>
    </row>
    <row r="988" spans="3:4" x14ac:dyDescent="0.15">
      <c r="C988" s="17" t="s">
        <v>1026</v>
      </c>
      <c r="D988" s="18" t="s">
        <v>1056</v>
      </c>
    </row>
    <row r="989" spans="3:4" x14ac:dyDescent="0.15">
      <c r="C989" s="17" t="s">
        <v>1026</v>
      </c>
      <c r="D989" s="18" t="s">
        <v>1057</v>
      </c>
    </row>
    <row r="990" spans="3:4" x14ac:dyDescent="0.15">
      <c r="C990" s="17" t="s">
        <v>1026</v>
      </c>
      <c r="D990" s="18" t="s">
        <v>1058</v>
      </c>
    </row>
    <row r="991" spans="3:4" x14ac:dyDescent="0.15">
      <c r="C991" s="17" t="s">
        <v>1026</v>
      </c>
      <c r="D991" s="18" t="s">
        <v>1059</v>
      </c>
    </row>
    <row r="992" spans="3:4" x14ac:dyDescent="0.15">
      <c r="C992" s="17" t="s">
        <v>1026</v>
      </c>
      <c r="D992" s="18" t="s">
        <v>105</v>
      </c>
    </row>
    <row r="993" spans="3:4" x14ac:dyDescent="0.15">
      <c r="C993" s="17" t="s">
        <v>1060</v>
      </c>
      <c r="D993" s="18" t="s">
        <v>1061</v>
      </c>
    </row>
    <row r="994" spans="3:4" x14ac:dyDescent="0.15">
      <c r="C994" s="17" t="s">
        <v>1060</v>
      </c>
      <c r="D994" s="18" t="s">
        <v>1062</v>
      </c>
    </row>
    <row r="995" spans="3:4" x14ac:dyDescent="0.15">
      <c r="C995" s="17" t="s">
        <v>1060</v>
      </c>
      <c r="D995" s="18" t="s">
        <v>1063</v>
      </c>
    </row>
    <row r="996" spans="3:4" x14ac:dyDescent="0.15">
      <c r="C996" s="17" t="s">
        <v>1060</v>
      </c>
      <c r="D996" s="18" t="s">
        <v>1064</v>
      </c>
    </row>
    <row r="997" spans="3:4" x14ac:dyDescent="0.15">
      <c r="C997" s="17" t="s">
        <v>1060</v>
      </c>
      <c r="D997" s="18" t="s">
        <v>1065</v>
      </c>
    </row>
    <row r="998" spans="3:4" x14ac:dyDescent="0.15">
      <c r="C998" s="17" t="s">
        <v>1060</v>
      </c>
      <c r="D998" s="18" t="s">
        <v>1066</v>
      </c>
    </row>
    <row r="999" spans="3:4" x14ac:dyDescent="0.15">
      <c r="C999" s="17" t="s">
        <v>1060</v>
      </c>
      <c r="D999" s="18" t="s">
        <v>1067</v>
      </c>
    </row>
    <row r="1000" spans="3:4" x14ac:dyDescent="0.15">
      <c r="C1000" s="17" t="s">
        <v>1060</v>
      </c>
      <c r="D1000" s="18" t="s">
        <v>1068</v>
      </c>
    </row>
    <row r="1001" spans="3:4" x14ac:dyDescent="0.15">
      <c r="C1001" s="17" t="s">
        <v>1060</v>
      </c>
      <c r="D1001" s="18" t="s">
        <v>1069</v>
      </c>
    </row>
    <row r="1002" spans="3:4" x14ac:dyDescent="0.15">
      <c r="C1002" s="17" t="s">
        <v>1060</v>
      </c>
      <c r="D1002" s="18" t="s">
        <v>1070</v>
      </c>
    </row>
    <row r="1003" spans="3:4" x14ac:dyDescent="0.15">
      <c r="C1003" s="17" t="s">
        <v>1060</v>
      </c>
      <c r="D1003" s="18" t="s">
        <v>1071</v>
      </c>
    </row>
    <row r="1004" spans="3:4" x14ac:dyDescent="0.15">
      <c r="C1004" s="17" t="s">
        <v>1060</v>
      </c>
      <c r="D1004" s="18" t="s">
        <v>1072</v>
      </c>
    </row>
    <row r="1005" spans="3:4" x14ac:dyDescent="0.15">
      <c r="C1005" s="17" t="s">
        <v>1060</v>
      </c>
      <c r="D1005" s="18" t="s">
        <v>1073</v>
      </c>
    </row>
    <row r="1006" spans="3:4" x14ac:dyDescent="0.15">
      <c r="C1006" s="17" t="s">
        <v>1060</v>
      </c>
      <c r="D1006" s="18" t="s">
        <v>1074</v>
      </c>
    </row>
    <row r="1007" spans="3:4" x14ac:dyDescent="0.15">
      <c r="C1007" s="17" t="s">
        <v>1060</v>
      </c>
      <c r="D1007" s="18" t="s">
        <v>1075</v>
      </c>
    </row>
    <row r="1008" spans="3:4" x14ac:dyDescent="0.15">
      <c r="C1008" s="17" t="s">
        <v>1060</v>
      </c>
      <c r="D1008" s="18" t="s">
        <v>1076</v>
      </c>
    </row>
    <row r="1009" spans="3:4" x14ac:dyDescent="0.15">
      <c r="C1009" s="17" t="s">
        <v>1060</v>
      </c>
      <c r="D1009" s="18" t="s">
        <v>1077</v>
      </c>
    </row>
    <row r="1010" spans="3:4" x14ac:dyDescent="0.15">
      <c r="C1010" s="17" t="s">
        <v>1060</v>
      </c>
      <c r="D1010" s="18" t="s">
        <v>1078</v>
      </c>
    </row>
    <row r="1011" spans="3:4" x14ac:dyDescent="0.15">
      <c r="C1011" s="17" t="s">
        <v>1060</v>
      </c>
      <c r="D1011" s="18" t="s">
        <v>1079</v>
      </c>
    </row>
    <row r="1012" spans="3:4" x14ac:dyDescent="0.15">
      <c r="C1012" s="17" t="s">
        <v>1060</v>
      </c>
      <c r="D1012" s="18" t="s">
        <v>1080</v>
      </c>
    </row>
    <row r="1013" spans="3:4" x14ac:dyDescent="0.15">
      <c r="C1013" s="17" t="s">
        <v>1060</v>
      </c>
      <c r="D1013" s="18" t="s">
        <v>1081</v>
      </c>
    </row>
    <row r="1014" spans="3:4" x14ac:dyDescent="0.15">
      <c r="C1014" s="17" t="s">
        <v>1060</v>
      </c>
      <c r="D1014" s="18" t="s">
        <v>1082</v>
      </c>
    </row>
    <row r="1015" spans="3:4" x14ac:dyDescent="0.15">
      <c r="C1015" s="17" t="s">
        <v>1060</v>
      </c>
      <c r="D1015" s="18" t="s">
        <v>1083</v>
      </c>
    </row>
    <row r="1016" spans="3:4" x14ac:dyDescent="0.15">
      <c r="C1016" s="17" t="s">
        <v>1060</v>
      </c>
      <c r="D1016" s="18" t="s">
        <v>1084</v>
      </c>
    </row>
    <row r="1017" spans="3:4" x14ac:dyDescent="0.15">
      <c r="C1017" s="17" t="s">
        <v>1060</v>
      </c>
      <c r="D1017" s="18" t="s">
        <v>1085</v>
      </c>
    </row>
    <row r="1018" spans="3:4" x14ac:dyDescent="0.15">
      <c r="C1018" s="17" t="s">
        <v>1060</v>
      </c>
      <c r="D1018" s="18" t="s">
        <v>1086</v>
      </c>
    </row>
    <row r="1019" spans="3:4" x14ac:dyDescent="0.15">
      <c r="C1019" s="17" t="s">
        <v>1060</v>
      </c>
      <c r="D1019" s="18" t="s">
        <v>1087</v>
      </c>
    </row>
    <row r="1020" spans="3:4" x14ac:dyDescent="0.15">
      <c r="C1020" s="17" t="s">
        <v>1060</v>
      </c>
      <c r="D1020" s="18" t="s">
        <v>1088</v>
      </c>
    </row>
    <row r="1021" spans="3:4" x14ac:dyDescent="0.15">
      <c r="C1021" s="17" t="s">
        <v>1060</v>
      </c>
      <c r="D1021" s="18" t="s">
        <v>1089</v>
      </c>
    </row>
    <row r="1022" spans="3:4" x14ac:dyDescent="0.15">
      <c r="C1022" s="17" t="s">
        <v>1060</v>
      </c>
      <c r="D1022" s="18" t="s">
        <v>1090</v>
      </c>
    </row>
    <row r="1023" spans="3:4" x14ac:dyDescent="0.15">
      <c r="C1023" s="17" t="s">
        <v>1060</v>
      </c>
      <c r="D1023" s="18" t="s">
        <v>1091</v>
      </c>
    </row>
    <row r="1024" spans="3:4" x14ac:dyDescent="0.15">
      <c r="C1024" s="17" t="s">
        <v>1060</v>
      </c>
      <c r="D1024" s="18" t="s">
        <v>1092</v>
      </c>
    </row>
    <row r="1025" spans="3:4" x14ac:dyDescent="0.15">
      <c r="C1025" s="17" t="s">
        <v>1060</v>
      </c>
      <c r="D1025" s="18" t="s">
        <v>1093</v>
      </c>
    </row>
    <row r="1026" spans="3:4" x14ac:dyDescent="0.15">
      <c r="C1026" s="17" t="s">
        <v>1060</v>
      </c>
      <c r="D1026" s="18" t="s">
        <v>1094</v>
      </c>
    </row>
    <row r="1027" spans="3:4" x14ac:dyDescent="0.15">
      <c r="C1027" s="17" t="s">
        <v>1060</v>
      </c>
      <c r="D1027" s="18" t="s">
        <v>1095</v>
      </c>
    </row>
    <row r="1028" spans="3:4" x14ac:dyDescent="0.15">
      <c r="C1028" s="17" t="s">
        <v>1060</v>
      </c>
      <c r="D1028" s="18" t="s">
        <v>1096</v>
      </c>
    </row>
    <row r="1029" spans="3:4" x14ac:dyDescent="0.15">
      <c r="C1029" s="17" t="s">
        <v>1060</v>
      </c>
      <c r="D1029" s="18" t="s">
        <v>1097</v>
      </c>
    </row>
    <row r="1030" spans="3:4" x14ac:dyDescent="0.15">
      <c r="C1030" s="17" t="s">
        <v>1060</v>
      </c>
      <c r="D1030" s="18" t="s">
        <v>1098</v>
      </c>
    </row>
    <row r="1031" spans="3:4" x14ac:dyDescent="0.15">
      <c r="C1031" s="17" t="s">
        <v>1060</v>
      </c>
      <c r="D1031" s="18" t="s">
        <v>1099</v>
      </c>
    </row>
    <row r="1032" spans="3:4" x14ac:dyDescent="0.15">
      <c r="C1032" s="17" t="s">
        <v>1060</v>
      </c>
      <c r="D1032" s="18" t="s">
        <v>1100</v>
      </c>
    </row>
    <row r="1033" spans="3:4" x14ac:dyDescent="0.15">
      <c r="C1033" s="17" t="s">
        <v>1060</v>
      </c>
      <c r="D1033" s="18" t="s">
        <v>1101</v>
      </c>
    </row>
    <row r="1034" spans="3:4" x14ac:dyDescent="0.15">
      <c r="C1034" s="17" t="s">
        <v>1060</v>
      </c>
      <c r="D1034" s="18" t="s">
        <v>1102</v>
      </c>
    </row>
    <row r="1035" spans="3:4" x14ac:dyDescent="0.15">
      <c r="C1035" s="17" t="s">
        <v>1060</v>
      </c>
      <c r="D1035" s="18" t="s">
        <v>1103</v>
      </c>
    </row>
    <row r="1036" spans="3:4" x14ac:dyDescent="0.15">
      <c r="C1036" s="17" t="s">
        <v>1060</v>
      </c>
      <c r="D1036" s="18" t="s">
        <v>1104</v>
      </c>
    </row>
    <row r="1037" spans="3:4" x14ac:dyDescent="0.15">
      <c r="C1037" s="17" t="s">
        <v>1060</v>
      </c>
      <c r="D1037" s="18" t="s">
        <v>1105</v>
      </c>
    </row>
    <row r="1038" spans="3:4" x14ac:dyDescent="0.15">
      <c r="C1038" s="17" t="s">
        <v>1060</v>
      </c>
      <c r="D1038" s="18" t="s">
        <v>1106</v>
      </c>
    </row>
    <row r="1039" spans="3:4" x14ac:dyDescent="0.15">
      <c r="C1039" s="17" t="s">
        <v>1060</v>
      </c>
      <c r="D1039" s="18" t="s">
        <v>1107</v>
      </c>
    </row>
    <row r="1040" spans="3:4" x14ac:dyDescent="0.15">
      <c r="C1040" s="17" t="s">
        <v>1060</v>
      </c>
      <c r="D1040" s="18" t="s">
        <v>1108</v>
      </c>
    </row>
    <row r="1041" spans="3:4" x14ac:dyDescent="0.15">
      <c r="C1041" s="17" t="s">
        <v>1060</v>
      </c>
      <c r="D1041" s="18" t="s">
        <v>878</v>
      </c>
    </row>
    <row r="1042" spans="3:4" x14ac:dyDescent="0.15">
      <c r="C1042" s="17" t="s">
        <v>1060</v>
      </c>
      <c r="D1042" s="18" t="s">
        <v>1109</v>
      </c>
    </row>
    <row r="1043" spans="3:4" x14ac:dyDescent="0.15">
      <c r="C1043" s="17" t="s">
        <v>1060</v>
      </c>
      <c r="D1043" s="18" t="s">
        <v>1110</v>
      </c>
    </row>
    <row r="1044" spans="3:4" x14ac:dyDescent="0.15">
      <c r="C1044" s="17" t="s">
        <v>1060</v>
      </c>
      <c r="D1044" s="18" t="s">
        <v>1111</v>
      </c>
    </row>
    <row r="1045" spans="3:4" x14ac:dyDescent="0.15">
      <c r="C1045" s="17" t="s">
        <v>1060</v>
      </c>
      <c r="D1045" s="18" t="s">
        <v>1112</v>
      </c>
    </row>
    <row r="1046" spans="3:4" x14ac:dyDescent="0.15">
      <c r="C1046" s="17" t="s">
        <v>1060</v>
      </c>
      <c r="D1046" s="18" t="s">
        <v>1113</v>
      </c>
    </row>
    <row r="1047" spans="3:4" x14ac:dyDescent="0.15">
      <c r="C1047" s="17" t="s">
        <v>1114</v>
      </c>
      <c r="D1047" s="18" t="s">
        <v>1115</v>
      </c>
    </row>
    <row r="1048" spans="3:4" x14ac:dyDescent="0.15">
      <c r="C1048" s="17" t="s">
        <v>1114</v>
      </c>
      <c r="D1048" s="18" t="s">
        <v>1116</v>
      </c>
    </row>
    <row r="1049" spans="3:4" x14ac:dyDescent="0.15">
      <c r="C1049" s="17" t="s">
        <v>1114</v>
      </c>
      <c r="D1049" s="18" t="s">
        <v>1117</v>
      </c>
    </row>
    <row r="1050" spans="3:4" x14ac:dyDescent="0.15">
      <c r="C1050" s="17" t="s">
        <v>1114</v>
      </c>
      <c r="D1050" s="18" t="s">
        <v>1118</v>
      </c>
    </row>
    <row r="1051" spans="3:4" x14ac:dyDescent="0.15">
      <c r="C1051" s="17" t="s">
        <v>1114</v>
      </c>
      <c r="D1051" s="18" t="s">
        <v>1119</v>
      </c>
    </row>
    <row r="1052" spans="3:4" x14ac:dyDescent="0.15">
      <c r="C1052" s="17" t="s">
        <v>1114</v>
      </c>
      <c r="D1052" s="18" t="s">
        <v>1120</v>
      </c>
    </row>
    <row r="1053" spans="3:4" x14ac:dyDescent="0.15">
      <c r="C1053" s="17" t="s">
        <v>1114</v>
      </c>
      <c r="D1053" s="18" t="s">
        <v>1121</v>
      </c>
    </row>
    <row r="1054" spans="3:4" x14ac:dyDescent="0.15">
      <c r="C1054" s="17" t="s">
        <v>1114</v>
      </c>
      <c r="D1054" s="18" t="s">
        <v>1122</v>
      </c>
    </row>
    <row r="1055" spans="3:4" x14ac:dyDescent="0.15">
      <c r="C1055" s="17" t="s">
        <v>1114</v>
      </c>
      <c r="D1055" s="18" t="s">
        <v>1123</v>
      </c>
    </row>
    <row r="1056" spans="3:4" x14ac:dyDescent="0.15">
      <c r="C1056" s="17" t="s">
        <v>1114</v>
      </c>
      <c r="D1056" s="18" t="s">
        <v>1124</v>
      </c>
    </row>
    <row r="1057" spans="3:4" x14ac:dyDescent="0.15">
      <c r="C1057" s="17" t="s">
        <v>1114</v>
      </c>
      <c r="D1057" s="18" t="s">
        <v>1125</v>
      </c>
    </row>
    <row r="1058" spans="3:4" x14ac:dyDescent="0.15">
      <c r="C1058" s="17" t="s">
        <v>1114</v>
      </c>
      <c r="D1058" s="18" t="s">
        <v>1126</v>
      </c>
    </row>
    <row r="1059" spans="3:4" x14ac:dyDescent="0.15">
      <c r="C1059" s="17" t="s">
        <v>1114</v>
      </c>
      <c r="D1059" s="18" t="s">
        <v>1127</v>
      </c>
    </row>
    <row r="1060" spans="3:4" x14ac:dyDescent="0.15">
      <c r="C1060" s="17" t="s">
        <v>1114</v>
      </c>
      <c r="D1060" s="18" t="s">
        <v>1128</v>
      </c>
    </row>
    <row r="1061" spans="3:4" x14ac:dyDescent="0.15">
      <c r="C1061" s="17" t="s">
        <v>1114</v>
      </c>
      <c r="D1061" s="18" t="s">
        <v>1129</v>
      </c>
    </row>
    <row r="1062" spans="3:4" x14ac:dyDescent="0.15">
      <c r="C1062" s="17" t="s">
        <v>1114</v>
      </c>
      <c r="D1062" s="18" t="s">
        <v>1130</v>
      </c>
    </row>
    <row r="1063" spans="3:4" x14ac:dyDescent="0.15">
      <c r="C1063" s="17" t="s">
        <v>1114</v>
      </c>
      <c r="D1063" s="18" t="s">
        <v>1131</v>
      </c>
    </row>
    <row r="1064" spans="3:4" x14ac:dyDescent="0.15">
      <c r="C1064" s="17" t="s">
        <v>1114</v>
      </c>
      <c r="D1064" s="18" t="s">
        <v>402</v>
      </c>
    </row>
    <row r="1065" spans="3:4" x14ac:dyDescent="0.15">
      <c r="C1065" s="17" t="s">
        <v>1114</v>
      </c>
      <c r="D1065" s="18" t="s">
        <v>1132</v>
      </c>
    </row>
    <row r="1066" spans="3:4" x14ac:dyDescent="0.15">
      <c r="C1066" s="17" t="s">
        <v>1114</v>
      </c>
      <c r="D1066" s="18" t="s">
        <v>1133</v>
      </c>
    </row>
    <row r="1067" spans="3:4" x14ac:dyDescent="0.15">
      <c r="C1067" s="17" t="s">
        <v>1114</v>
      </c>
      <c r="D1067" s="18" t="s">
        <v>580</v>
      </c>
    </row>
    <row r="1068" spans="3:4" x14ac:dyDescent="0.15">
      <c r="C1068" s="17" t="s">
        <v>1114</v>
      </c>
      <c r="D1068" s="18" t="s">
        <v>1134</v>
      </c>
    </row>
    <row r="1069" spans="3:4" x14ac:dyDescent="0.15">
      <c r="C1069" s="17" t="s">
        <v>1114</v>
      </c>
      <c r="D1069" s="18" t="s">
        <v>1135</v>
      </c>
    </row>
    <row r="1070" spans="3:4" x14ac:dyDescent="0.15">
      <c r="C1070" s="17" t="s">
        <v>1114</v>
      </c>
      <c r="D1070" s="18" t="s">
        <v>1136</v>
      </c>
    </row>
    <row r="1071" spans="3:4" x14ac:dyDescent="0.15">
      <c r="C1071" s="17" t="s">
        <v>1114</v>
      </c>
      <c r="D1071" s="18" t="s">
        <v>1137</v>
      </c>
    </row>
    <row r="1072" spans="3:4" x14ac:dyDescent="0.15">
      <c r="C1072" s="17" t="s">
        <v>1114</v>
      </c>
      <c r="D1072" s="18" t="s">
        <v>1138</v>
      </c>
    </row>
    <row r="1073" spans="3:4" x14ac:dyDescent="0.15">
      <c r="C1073" s="17" t="s">
        <v>1114</v>
      </c>
      <c r="D1073" s="18" t="s">
        <v>1139</v>
      </c>
    </row>
    <row r="1074" spans="3:4" x14ac:dyDescent="0.15">
      <c r="C1074" s="17" t="s">
        <v>1114</v>
      </c>
      <c r="D1074" s="18" t="s">
        <v>1140</v>
      </c>
    </row>
    <row r="1075" spans="3:4" x14ac:dyDescent="0.15">
      <c r="C1075" s="17" t="s">
        <v>1114</v>
      </c>
      <c r="D1075" s="18" t="s">
        <v>1141</v>
      </c>
    </row>
    <row r="1076" spans="3:4" x14ac:dyDescent="0.15">
      <c r="C1076" s="17" t="s">
        <v>1142</v>
      </c>
      <c r="D1076" s="18" t="s">
        <v>1143</v>
      </c>
    </row>
    <row r="1077" spans="3:4" x14ac:dyDescent="0.15">
      <c r="C1077" s="17" t="s">
        <v>1142</v>
      </c>
      <c r="D1077" s="18" t="s">
        <v>1144</v>
      </c>
    </row>
    <row r="1078" spans="3:4" x14ac:dyDescent="0.15">
      <c r="C1078" s="17" t="s">
        <v>1142</v>
      </c>
      <c r="D1078" s="18" t="s">
        <v>1145</v>
      </c>
    </row>
    <row r="1079" spans="3:4" x14ac:dyDescent="0.15">
      <c r="C1079" s="17" t="s">
        <v>1142</v>
      </c>
      <c r="D1079" s="18" t="s">
        <v>1146</v>
      </c>
    </row>
    <row r="1080" spans="3:4" x14ac:dyDescent="0.15">
      <c r="C1080" s="17" t="s">
        <v>1142</v>
      </c>
      <c r="D1080" s="18" t="s">
        <v>1147</v>
      </c>
    </row>
    <row r="1081" spans="3:4" x14ac:dyDescent="0.15">
      <c r="C1081" s="17" t="s">
        <v>1142</v>
      </c>
      <c r="D1081" s="18" t="s">
        <v>1148</v>
      </c>
    </row>
    <row r="1082" spans="3:4" x14ac:dyDescent="0.15">
      <c r="C1082" s="17" t="s">
        <v>1142</v>
      </c>
      <c r="D1082" s="18" t="s">
        <v>1149</v>
      </c>
    </row>
    <row r="1083" spans="3:4" x14ac:dyDescent="0.15">
      <c r="C1083" s="17" t="s">
        <v>1142</v>
      </c>
      <c r="D1083" s="18" t="s">
        <v>1150</v>
      </c>
    </row>
    <row r="1084" spans="3:4" x14ac:dyDescent="0.15">
      <c r="C1084" s="17" t="s">
        <v>1142</v>
      </c>
      <c r="D1084" s="18" t="s">
        <v>1151</v>
      </c>
    </row>
    <row r="1085" spans="3:4" x14ac:dyDescent="0.15">
      <c r="C1085" s="17" t="s">
        <v>1142</v>
      </c>
      <c r="D1085" s="18" t="s">
        <v>1152</v>
      </c>
    </row>
    <row r="1086" spans="3:4" x14ac:dyDescent="0.15">
      <c r="C1086" s="17" t="s">
        <v>1142</v>
      </c>
      <c r="D1086" s="18" t="s">
        <v>1153</v>
      </c>
    </row>
    <row r="1087" spans="3:4" x14ac:dyDescent="0.15">
      <c r="C1087" s="17" t="s">
        <v>1142</v>
      </c>
      <c r="D1087" s="18" t="s">
        <v>1154</v>
      </c>
    </row>
    <row r="1088" spans="3:4" x14ac:dyDescent="0.15">
      <c r="C1088" s="17" t="s">
        <v>1142</v>
      </c>
      <c r="D1088" s="18" t="s">
        <v>1155</v>
      </c>
    </row>
    <row r="1089" spans="3:4" x14ac:dyDescent="0.15">
      <c r="C1089" s="17" t="s">
        <v>1142</v>
      </c>
      <c r="D1089" s="18" t="s">
        <v>1156</v>
      </c>
    </row>
    <row r="1090" spans="3:4" x14ac:dyDescent="0.15">
      <c r="C1090" s="17" t="s">
        <v>1142</v>
      </c>
      <c r="D1090" s="18" t="s">
        <v>1157</v>
      </c>
    </row>
    <row r="1091" spans="3:4" x14ac:dyDescent="0.15">
      <c r="C1091" s="17" t="s">
        <v>1142</v>
      </c>
      <c r="D1091" s="18" t="s">
        <v>1158</v>
      </c>
    </row>
    <row r="1092" spans="3:4" x14ac:dyDescent="0.15">
      <c r="C1092" s="17" t="s">
        <v>1142</v>
      </c>
      <c r="D1092" s="18" t="s">
        <v>1159</v>
      </c>
    </row>
    <row r="1093" spans="3:4" x14ac:dyDescent="0.15">
      <c r="C1093" s="17" t="s">
        <v>1142</v>
      </c>
      <c r="D1093" s="18" t="s">
        <v>1160</v>
      </c>
    </row>
    <row r="1094" spans="3:4" x14ac:dyDescent="0.15">
      <c r="C1094" s="17" t="s">
        <v>1142</v>
      </c>
      <c r="D1094" s="18" t="s">
        <v>1161</v>
      </c>
    </row>
    <row r="1095" spans="3:4" x14ac:dyDescent="0.15">
      <c r="C1095" s="17" t="s">
        <v>1162</v>
      </c>
      <c r="D1095" s="18" t="s">
        <v>1163</v>
      </c>
    </row>
    <row r="1096" spans="3:4" x14ac:dyDescent="0.15">
      <c r="C1096" s="17" t="s">
        <v>1162</v>
      </c>
      <c r="D1096" s="18" t="s">
        <v>1164</v>
      </c>
    </row>
    <row r="1097" spans="3:4" x14ac:dyDescent="0.15">
      <c r="C1097" s="17" t="s">
        <v>1162</v>
      </c>
      <c r="D1097" s="18" t="s">
        <v>1165</v>
      </c>
    </row>
    <row r="1098" spans="3:4" x14ac:dyDescent="0.15">
      <c r="C1098" s="17" t="s">
        <v>1162</v>
      </c>
      <c r="D1098" s="18" t="s">
        <v>1166</v>
      </c>
    </row>
    <row r="1099" spans="3:4" x14ac:dyDescent="0.15">
      <c r="C1099" s="17" t="s">
        <v>1162</v>
      </c>
      <c r="D1099" s="18" t="s">
        <v>1167</v>
      </c>
    </row>
    <row r="1100" spans="3:4" x14ac:dyDescent="0.15">
      <c r="C1100" s="17" t="s">
        <v>1162</v>
      </c>
      <c r="D1100" s="18" t="s">
        <v>1168</v>
      </c>
    </row>
    <row r="1101" spans="3:4" x14ac:dyDescent="0.15">
      <c r="C1101" s="17" t="s">
        <v>1162</v>
      </c>
      <c r="D1101" s="18" t="s">
        <v>1169</v>
      </c>
    </row>
    <row r="1102" spans="3:4" x14ac:dyDescent="0.15">
      <c r="C1102" s="17" t="s">
        <v>1162</v>
      </c>
      <c r="D1102" s="18" t="s">
        <v>1170</v>
      </c>
    </row>
    <row r="1103" spans="3:4" x14ac:dyDescent="0.15">
      <c r="C1103" s="17" t="s">
        <v>1162</v>
      </c>
      <c r="D1103" s="18" t="s">
        <v>1171</v>
      </c>
    </row>
    <row r="1104" spans="3:4" x14ac:dyDescent="0.15">
      <c r="C1104" s="17" t="s">
        <v>1162</v>
      </c>
      <c r="D1104" s="18" t="s">
        <v>1172</v>
      </c>
    </row>
    <row r="1105" spans="3:4" x14ac:dyDescent="0.15">
      <c r="C1105" s="17" t="s">
        <v>1162</v>
      </c>
      <c r="D1105" s="18" t="s">
        <v>1173</v>
      </c>
    </row>
    <row r="1106" spans="3:4" x14ac:dyDescent="0.15">
      <c r="C1106" s="17" t="s">
        <v>1162</v>
      </c>
      <c r="D1106" s="18" t="s">
        <v>1174</v>
      </c>
    </row>
    <row r="1107" spans="3:4" x14ac:dyDescent="0.15">
      <c r="C1107" s="17" t="s">
        <v>1162</v>
      </c>
      <c r="D1107" s="18" t="s">
        <v>1175</v>
      </c>
    </row>
    <row r="1108" spans="3:4" x14ac:dyDescent="0.15">
      <c r="C1108" s="17" t="s">
        <v>1162</v>
      </c>
      <c r="D1108" s="18" t="s">
        <v>1176</v>
      </c>
    </row>
    <row r="1109" spans="3:4" x14ac:dyDescent="0.15">
      <c r="C1109" s="17" t="s">
        <v>1162</v>
      </c>
      <c r="D1109" s="18" t="s">
        <v>1177</v>
      </c>
    </row>
    <row r="1110" spans="3:4" x14ac:dyDescent="0.15">
      <c r="C1110" s="17" t="s">
        <v>1162</v>
      </c>
      <c r="D1110" s="18" t="s">
        <v>1178</v>
      </c>
    </row>
    <row r="1111" spans="3:4" x14ac:dyDescent="0.15">
      <c r="C1111" s="17" t="s">
        <v>1162</v>
      </c>
      <c r="D1111" s="18" t="s">
        <v>1179</v>
      </c>
    </row>
    <row r="1112" spans="3:4" x14ac:dyDescent="0.15">
      <c r="C1112" s="17" t="s">
        <v>1162</v>
      </c>
      <c r="D1112" s="18" t="s">
        <v>1180</v>
      </c>
    </row>
    <row r="1113" spans="3:4" x14ac:dyDescent="0.15">
      <c r="C1113" s="17" t="s">
        <v>1162</v>
      </c>
      <c r="D1113" s="18" t="s">
        <v>1181</v>
      </c>
    </row>
    <row r="1114" spans="3:4" x14ac:dyDescent="0.15">
      <c r="C1114" s="17" t="s">
        <v>1162</v>
      </c>
      <c r="D1114" s="18" t="s">
        <v>1182</v>
      </c>
    </row>
    <row r="1115" spans="3:4" x14ac:dyDescent="0.15">
      <c r="C1115" s="17" t="s">
        <v>1162</v>
      </c>
      <c r="D1115" s="18" t="s">
        <v>1183</v>
      </c>
    </row>
    <row r="1116" spans="3:4" x14ac:dyDescent="0.15">
      <c r="C1116" s="17" t="s">
        <v>1162</v>
      </c>
      <c r="D1116" s="18" t="s">
        <v>1184</v>
      </c>
    </row>
    <row r="1117" spans="3:4" x14ac:dyDescent="0.15">
      <c r="C1117" s="17" t="s">
        <v>1162</v>
      </c>
      <c r="D1117" s="18" t="s">
        <v>1185</v>
      </c>
    </row>
    <row r="1118" spans="3:4" x14ac:dyDescent="0.15">
      <c r="C1118" s="17" t="s">
        <v>1162</v>
      </c>
      <c r="D1118" s="18" t="s">
        <v>1186</v>
      </c>
    </row>
    <row r="1119" spans="3:4" x14ac:dyDescent="0.15">
      <c r="C1119" s="17" t="s">
        <v>1162</v>
      </c>
      <c r="D1119" s="18" t="s">
        <v>1187</v>
      </c>
    </row>
    <row r="1120" spans="3:4" x14ac:dyDescent="0.15">
      <c r="C1120" s="17" t="s">
        <v>1162</v>
      </c>
      <c r="D1120" s="18" t="s">
        <v>1188</v>
      </c>
    </row>
    <row r="1121" spans="3:4" x14ac:dyDescent="0.15">
      <c r="C1121" s="17" t="s">
        <v>1189</v>
      </c>
      <c r="D1121" s="18" t="s">
        <v>1190</v>
      </c>
    </row>
    <row r="1122" spans="3:4" x14ac:dyDescent="0.15">
      <c r="C1122" s="17" t="s">
        <v>1189</v>
      </c>
      <c r="D1122" s="18" t="s">
        <v>1191</v>
      </c>
    </row>
    <row r="1123" spans="3:4" x14ac:dyDescent="0.15">
      <c r="C1123" s="17" t="s">
        <v>1189</v>
      </c>
      <c r="D1123" s="18" t="s">
        <v>1192</v>
      </c>
    </row>
    <row r="1124" spans="3:4" x14ac:dyDescent="0.15">
      <c r="C1124" s="17" t="s">
        <v>1189</v>
      </c>
      <c r="D1124" s="18" t="s">
        <v>1193</v>
      </c>
    </row>
    <row r="1125" spans="3:4" x14ac:dyDescent="0.15">
      <c r="C1125" s="17" t="s">
        <v>1189</v>
      </c>
      <c r="D1125" s="18" t="s">
        <v>1194</v>
      </c>
    </row>
    <row r="1126" spans="3:4" x14ac:dyDescent="0.15">
      <c r="C1126" s="17" t="s">
        <v>1189</v>
      </c>
      <c r="D1126" s="18" t="s">
        <v>1195</v>
      </c>
    </row>
    <row r="1127" spans="3:4" x14ac:dyDescent="0.15">
      <c r="C1127" s="17" t="s">
        <v>1189</v>
      </c>
      <c r="D1127" s="18" t="s">
        <v>1196</v>
      </c>
    </row>
    <row r="1128" spans="3:4" x14ac:dyDescent="0.15">
      <c r="C1128" s="17" t="s">
        <v>1189</v>
      </c>
      <c r="D1128" s="18" t="s">
        <v>1197</v>
      </c>
    </row>
    <row r="1129" spans="3:4" x14ac:dyDescent="0.15">
      <c r="C1129" s="17" t="s">
        <v>1189</v>
      </c>
      <c r="D1129" s="18" t="s">
        <v>1198</v>
      </c>
    </row>
    <row r="1130" spans="3:4" x14ac:dyDescent="0.15">
      <c r="C1130" s="17" t="s">
        <v>1189</v>
      </c>
      <c r="D1130" s="18" t="s">
        <v>1199</v>
      </c>
    </row>
    <row r="1131" spans="3:4" x14ac:dyDescent="0.15">
      <c r="C1131" s="17" t="s">
        <v>1189</v>
      </c>
      <c r="D1131" s="18" t="s">
        <v>1200</v>
      </c>
    </row>
    <row r="1132" spans="3:4" x14ac:dyDescent="0.15">
      <c r="C1132" s="17" t="s">
        <v>1189</v>
      </c>
      <c r="D1132" s="18" t="s">
        <v>1201</v>
      </c>
    </row>
    <row r="1133" spans="3:4" x14ac:dyDescent="0.15">
      <c r="C1133" s="17" t="s">
        <v>1189</v>
      </c>
      <c r="D1133" s="18" t="s">
        <v>1202</v>
      </c>
    </row>
    <row r="1134" spans="3:4" x14ac:dyDescent="0.15">
      <c r="C1134" s="17" t="s">
        <v>1189</v>
      </c>
      <c r="D1134" s="18" t="s">
        <v>1203</v>
      </c>
    </row>
    <row r="1135" spans="3:4" x14ac:dyDescent="0.15">
      <c r="C1135" s="17" t="s">
        <v>1189</v>
      </c>
      <c r="D1135" s="18" t="s">
        <v>1204</v>
      </c>
    </row>
    <row r="1136" spans="3:4" x14ac:dyDescent="0.15">
      <c r="C1136" s="17" t="s">
        <v>1189</v>
      </c>
      <c r="D1136" s="18" t="s">
        <v>1205</v>
      </c>
    </row>
    <row r="1137" spans="3:4" x14ac:dyDescent="0.15">
      <c r="C1137" s="17" t="s">
        <v>1189</v>
      </c>
      <c r="D1137" s="18" t="s">
        <v>1206</v>
      </c>
    </row>
    <row r="1138" spans="3:4" x14ac:dyDescent="0.15">
      <c r="C1138" s="17" t="s">
        <v>1189</v>
      </c>
      <c r="D1138" s="18" t="s">
        <v>1207</v>
      </c>
    </row>
    <row r="1139" spans="3:4" x14ac:dyDescent="0.15">
      <c r="C1139" s="17" t="s">
        <v>1189</v>
      </c>
      <c r="D1139" s="18" t="s">
        <v>1208</v>
      </c>
    </row>
    <row r="1140" spans="3:4" x14ac:dyDescent="0.15">
      <c r="C1140" s="17" t="s">
        <v>1189</v>
      </c>
      <c r="D1140" s="18" t="s">
        <v>1209</v>
      </c>
    </row>
    <row r="1141" spans="3:4" x14ac:dyDescent="0.15">
      <c r="C1141" s="17" t="s">
        <v>1189</v>
      </c>
      <c r="D1141" s="18" t="s">
        <v>1210</v>
      </c>
    </row>
    <row r="1142" spans="3:4" x14ac:dyDescent="0.15">
      <c r="C1142" s="17" t="s">
        <v>1189</v>
      </c>
      <c r="D1142" s="18" t="s">
        <v>1211</v>
      </c>
    </row>
    <row r="1143" spans="3:4" x14ac:dyDescent="0.15">
      <c r="C1143" s="17" t="s">
        <v>1189</v>
      </c>
      <c r="D1143" s="18" t="s">
        <v>1212</v>
      </c>
    </row>
    <row r="1144" spans="3:4" x14ac:dyDescent="0.15">
      <c r="C1144" s="17" t="s">
        <v>1189</v>
      </c>
      <c r="D1144" s="18" t="s">
        <v>1213</v>
      </c>
    </row>
    <row r="1145" spans="3:4" x14ac:dyDescent="0.15">
      <c r="C1145" s="17" t="s">
        <v>1189</v>
      </c>
      <c r="D1145" s="18" t="s">
        <v>1214</v>
      </c>
    </row>
    <row r="1146" spans="3:4" x14ac:dyDescent="0.15">
      <c r="C1146" s="17" t="s">
        <v>1189</v>
      </c>
      <c r="D1146" s="18" t="s">
        <v>1215</v>
      </c>
    </row>
    <row r="1147" spans="3:4" x14ac:dyDescent="0.15">
      <c r="C1147" s="17" t="s">
        <v>1189</v>
      </c>
      <c r="D1147" s="18" t="s">
        <v>1216</v>
      </c>
    </row>
    <row r="1148" spans="3:4" x14ac:dyDescent="0.15">
      <c r="C1148" s="17" t="s">
        <v>1189</v>
      </c>
      <c r="D1148" s="18" t="s">
        <v>1217</v>
      </c>
    </row>
    <row r="1149" spans="3:4" x14ac:dyDescent="0.15">
      <c r="C1149" s="17" t="s">
        <v>1189</v>
      </c>
      <c r="D1149" s="18" t="s">
        <v>1218</v>
      </c>
    </row>
    <row r="1150" spans="3:4" x14ac:dyDescent="0.15">
      <c r="C1150" s="17" t="s">
        <v>1189</v>
      </c>
      <c r="D1150" s="18" t="s">
        <v>1219</v>
      </c>
    </row>
    <row r="1151" spans="3:4" x14ac:dyDescent="0.15">
      <c r="C1151" s="17" t="s">
        <v>1189</v>
      </c>
      <c r="D1151" s="18" t="s">
        <v>1220</v>
      </c>
    </row>
    <row r="1152" spans="3:4" x14ac:dyDescent="0.15">
      <c r="C1152" s="17" t="s">
        <v>1189</v>
      </c>
      <c r="D1152" s="18" t="s">
        <v>1221</v>
      </c>
    </row>
    <row r="1153" spans="3:4" x14ac:dyDescent="0.15">
      <c r="C1153" s="17" t="s">
        <v>1189</v>
      </c>
      <c r="D1153" s="18" t="s">
        <v>1222</v>
      </c>
    </row>
    <row r="1154" spans="3:4" x14ac:dyDescent="0.15">
      <c r="C1154" s="17" t="s">
        <v>1189</v>
      </c>
      <c r="D1154" s="18" t="s">
        <v>1223</v>
      </c>
    </row>
    <row r="1155" spans="3:4" x14ac:dyDescent="0.15">
      <c r="C1155" s="17" t="s">
        <v>1189</v>
      </c>
      <c r="D1155" s="18" t="s">
        <v>1224</v>
      </c>
    </row>
    <row r="1156" spans="3:4" x14ac:dyDescent="0.15">
      <c r="C1156" s="17" t="s">
        <v>1189</v>
      </c>
      <c r="D1156" s="18" t="s">
        <v>1225</v>
      </c>
    </row>
    <row r="1157" spans="3:4" x14ac:dyDescent="0.15">
      <c r="C1157" s="17" t="s">
        <v>1189</v>
      </c>
      <c r="D1157" s="18" t="s">
        <v>1226</v>
      </c>
    </row>
    <row r="1158" spans="3:4" x14ac:dyDescent="0.15">
      <c r="C1158" s="17" t="s">
        <v>1189</v>
      </c>
      <c r="D1158" s="18" t="s">
        <v>1227</v>
      </c>
    </row>
    <row r="1159" spans="3:4" x14ac:dyDescent="0.15">
      <c r="C1159" s="17" t="s">
        <v>1189</v>
      </c>
      <c r="D1159" s="18" t="s">
        <v>1228</v>
      </c>
    </row>
    <row r="1160" spans="3:4" x14ac:dyDescent="0.15">
      <c r="C1160" s="17" t="s">
        <v>1189</v>
      </c>
      <c r="D1160" s="18" t="s">
        <v>1229</v>
      </c>
    </row>
    <row r="1161" spans="3:4" x14ac:dyDescent="0.15">
      <c r="C1161" s="17" t="s">
        <v>1189</v>
      </c>
      <c r="D1161" s="18" t="s">
        <v>1230</v>
      </c>
    </row>
    <row r="1162" spans="3:4" x14ac:dyDescent="0.15">
      <c r="C1162" s="17" t="s">
        <v>1189</v>
      </c>
      <c r="D1162" s="18" t="s">
        <v>1231</v>
      </c>
    </row>
    <row r="1163" spans="3:4" x14ac:dyDescent="0.15">
      <c r="C1163" s="17" t="s">
        <v>1189</v>
      </c>
      <c r="D1163" s="18" t="s">
        <v>1232</v>
      </c>
    </row>
    <row r="1164" spans="3:4" x14ac:dyDescent="0.15">
      <c r="C1164" s="17" t="s">
        <v>1233</v>
      </c>
      <c r="D1164" s="18" t="s">
        <v>1234</v>
      </c>
    </row>
    <row r="1165" spans="3:4" x14ac:dyDescent="0.15">
      <c r="C1165" s="17" t="s">
        <v>1233</v>
      </c>
      <c r="D1165" s="18" t="s">
        <v>1235</v>
      </c>
    </row>
    <row r="1166" spans="3:4" x14ac:dyDescent="0.15">
      <c r="C1166" s="17" t="s">
        <v>1233</v>
      </c>
      <c r="D1166" s="18" t="s">
        <v>1236</v>
      </c>
    </row>
    <row r="1167" spans="3:4" x14ac:dyDescent="0.15">
      <c r="C1167" s="17" t="s">
        <v>1233</v>
      </c>
      <c r="D1167" s="18" t="s">
        <v>1237</v>
      </c>
    </row>
    <row r="1168" spans="3:4" x14ac:dyDescent="0.15">
      <c r="C1168" s="17" t="s">
        <v>1233</v>
      </c>
      <c r="D1168" s="18" t="s">
        <v>1238</v>
      </c>
    </row>
    <row r="1169" spans="3:4" x14ac:dyDescent="0.15">
      <c r="C1169" s="17" t="s">
        <v>1233</v>
      </c>
      <c r="D1169" s="18" t="s">
        <v>1239</v>
      </c>
    </row>
    <row r="1170" spans="3:4" x14ac:dyDescent="0.15">
      <c r="C1170" s="17" t="s">
        <v>1233</v>
      </c>
      <c r="D1170" s="18" t="s">
        <v>1240</v>
      </c>
    </row>
    <row r="1171" spans="3:4" x14ac:dyDescent="0.15">
      <c r="C1171" s="17" t="s">
        <v>1233</v>
      </c>
      <c r="D1171" s="18" t="s">
        <v>1241</v>
      </c>
    </row>
    <row r="1172" spans="3:4" x14ac:dyDescent="0.15">
      <c r="C1172" s="17" t="s">
        <v>1233</v>
      </c>
      <c r="D1172" s="18" t="s">
        <v>1242</v>
      </c>
    </row>
    <row r="1173" spans="3:4" x14ac:dyDescent="0.15">
      <c r="C1173" s="17" t="s">
        <v>1233</v>
      </c>
      <c r="D1173" s="18" t="s">
        <v>1243</v>
      </c>
    </row>
    <row r="1174" spans="3:4" x14ac:dyDescent="0.15">
      <c r="C1174" s="17" t="s">
        <v>1233</v>
      </c>
      <c r="D1174" s="18" t="s">
        <v>1244</v>
      </c>
    </row>
    <row r="1175" spans="3:4" x14ac:dyDescent="0.15">
      <c r="C1175" s="17" t="s">
        <v>1233</v>
      </c>
      <c r="D1175" s="18" t="s">
        <v>1245</v>
      </c>
    </row>
    <row r="1176" spans="3:4" x14ac:dyDescent="0.15">
      <c r="C1176" s="17" t="s">
        <v>1233</v>
      </c>
      <c r="D1176" s="18" t="s">
        <v>1246</v>
      </c>
    </row>
    <row r="1177" spans="3:4" x14ac:dyDescent="0.15">
      <c r="C1177" s="17" t="s">
        <v>1233</v>
      </c>
      <c r="D1177" s="18" t="s">
        <v>1247</v>
      </c>
    </row>
    <row r="1178" spans="3:4" x14ac:dyDescent="0.15">
      <c r="C1178" s="17" t="s">
        <v>1233</v>
      </c>
      <c r="D1178" s="18" t="s">
        <v>1248</v>
      </c>
    </row>
    <row r="1179" spans="3:4" x14ac:dyDescent="0.15">
      <c r="C1179" s="17" t="s">
        <v>1233</v>
      </c>
      <c r="D1179" s="18" t="s">
        <v>1249</v>
      </c>
    </row>
    <row r="1180" spans="3:4" x14ac:dyDescent="0.15">
      <c r="C1180" s="17" t="s">
        <v>1233</v>
      </c>
      <c r="D1180" s="18" t="s">
        <v>1250</v>
      </c>
    </row>
    <row r="1181" spans="3:4" x14ac:dyDescent="0.15">
      <c r="C1181" s="17" t="s">
        <v>1233</v>
      </c>
      <c r="D1181" s="18" t="s">
        <v>1251</v>
      </c>
    </row>
    <row r="1182" spans="3:4" x14ac:dyDescent="0.15">
      <c r="C1182" s="17" t="s">
        <v>1233</v>
      </c>
      <c r="D1182" s="18" t="s">
        <v>1252</v>
      </c>
    </row>
    <row r="1183" spans="3:4" x14ac:dyDescent="0.15">
      <c r="C1183" s="17" t="s">
        <v>1233</v>
      </c>
      <c r="D1183" s="18" t="s">
        <v>1253</v>
      </c>
    </row>
    <row r="1184" spans="3:4" x14ac:dyDescent="0.15">
      <c r="C1184" s="17" t="s">
        <v>1233</v>
      </c>
      <c r="D1184" s="18" t="s">
        <v>1254</v>
      </c>
    </row>
    <row r="1185" spans="3:4" x14ac:dyDescent="0.15">
      <c r="C1185" s="17" t="s">
        <v>1233</v>
      </c>
      <c r="D1185" s="18" t="s">
        <v>1255</v>
      </c>
    </row>
    <row r="1186" spans="3:4" x14ac:dyDescent="0.15">
      <c r="C1186" s="17" t="s">
        <v>1233</v>
      </c>
      <c r="D1186" s="18" t="s">
        <v>1256</v>
      </c>
    </row>
    <row r="1187" spans="3:4" x14ac:dyDescent="0.15">
      <c r="C1187" s="17" t="s">
        <v>1233</v>
      </c>
      <c r="D1187" s="18" t="s">
        <v>1257</v>
      </c>
    </row>
    <row r="1188" spans="3:4" x14ac:dyDescent="0.15">
      <c r="C1188" s="17" t="s">
        <v>1233</v>
      </c>
      <c r="D1188" s="18" t="s">
        <v>1258</v>
      </c>
    </row>
    <row r="1189" spans="3:4" x14ac:dyDescent="0.15">
      <c r="C1189" s="17" t="s">
        <v>1233</v>
      </c>
      <c r="D1189" s="18" t="s">
        <v>1259</v>
      </c>
    </row>
    <row r="1190" spans="3:4" x14ac:dyDescent="0.15">
      <c r="C1190" s="17" t="s">
        <v>1233</v>
      </c>
      <c r="D1190" s="18" t="s">
        <v>1260</v>
      </c>
    </row>
    <row r="1191" spans="3:4" x14ac:dyDescent="0.15">
      <c r="C1191" s="17" t="s">
        <v>1233</v>
      </c>
      <c r="D1191" s="18" t="s">
        <v>1261</v>
      </c>
    </row>
    <row r="1192" spans="3:4" x14ac:dyDescent="0.15">
      <c r="C1192" s="17" t="s">
        <v>1233</v>
      </c>
      <c r="D1192" s="18" t="s">
        <v>1262</v>
      </c>
    </row>
    <row r="1193" spans="3:4" x14ac:dyDescent="0.15">
      <c r="C1193" s="17" t="s">
        <v>1233</v>
      </c>
      <c r="D1193" s="18" t="s">
        <v>1263</v>
      </c>
    </row>
    <row r="1194" spans="3:4" x14ac:dyDescent="0.15">
      <c r="C1194" s="17" t="s">
        <v>1233</v>
      </c>
      <c r="D1194" s="18" t="s">
        <v>1264</v>
      </c>
    </row>
    <row r="1195" spans="3:4" x14ac:dyDescent="0.15">
      <c r="C1195" s="17" t="s">
        <v>1233</v>
      </c>
      <c r="D1195" s="18" t="s">
        <v>1265</v>
      </c>
    </row>
    <row r="1196" spans="3:4" x14ac:dyDescent="0.15">
      <c r="C1196" s="17" t="s">
        <v>1233</v>
      </c>
      <c r="D1196" s="18" t="s">
        <v>1266</v>
      </c>
    </row>
    <row r="1197" spans="3:4" x14ac:dyDescent="0.15">
      <c r="C1197" s="17" t="s">
        <v>1233</v>
      </c>
      <c r="D1197" s="18" t="s">
        <v>1267</v>
      </c>
    </row>
    <row r="1198" spans="3:4" x14ac:dyDescent="0.15">
      <c r="C1198" s="17" t="s">
        <v>1233</v>
      </c>
      <c r="D1198" s="18" t="s">
        <v>1268</v>
      </c>
    </row>
    <row r="1199" spans="3:4" x14ac:dyDescent="0.15">
      <c r="C1199" s="17" t="s">
        <v>1233</v>
      </c>
      <c r="D1199" s="18" t="s">
        <v>1269</v>
      </c>
    </row>
    <row r="1200" spans="3:4" x14ac:dyDescent="0.15">
      <c r="C1200" s="17" t="s">
        <v>1233</v>
      </c>
      <c r="D1200" s="18" t="s">
        <v>1230</v>
      </c>
    </row>
    <row r="1201" spans="3:4" x14ac:dyDescent="0.15">
      <c r="C1201" s="17" t="s">
        <v>1233</v>
      </c>
      <c r="D1201" s="18" t="s">
        <v>1270</v>
      </c>
    </row>
    <row r="1202" spans="3:4" x14ac:dyDescent="0.15">
      <c r="C1202" s="17" t="s">
        <v>1233</v>
      </c>
      <c r="D1202" s="18" t="s">
        <v>1271</v>
      </c>
    </row>
    <row r="1203" spans="3:4" x14ac:dyDescent="0.15">
      <c r="C1203" s="17" t="s">
        <v>1233</v>
      </c>
      <c r="D1203" s="18" t="s">
        <v>1272</v>
      </c>
    </row>
    <row r="1204" spans="3:4" x14ac:dyDescent="0.15">
      <c r="C1204" s="17" t="s">
        <v>1233</v>
      </c>
      <c r="D1204" s="18" t="s">
        <v>1273</v>
      </c>
    </row>
    <row r="1205" spans="3:4" x14ac:dyDescent="0.15">
      <c r="C1205" s="17" t="s">
        <v>1274</v>
      </c>
      <c r="D1205" s="18" t="s">
        <v>1275</v>
      </c>
    </row>
    <row r="1206" spans="3:4" x14ac:dyDescent="0.15">
      <c r="C1206" s="17" t="s">
        <v>1274</v>
      </c>
      <c r="D1206" s="18" t="s">
        <v>1276</v>
      </c>
    </row>
    <row r="1207" spans="3:4" x14ac:dyDescent="0.15">
      <c r="C1207" s="17" t="s">
        <v>1274</v>
      </c>
      <c r="D1207" s="18" t="s">
        <v>1277</v>
      </c>
    </row>
    <row r="1208" spans="3:4" x14ac:dyDescent="0.15">
      <c r="C1208" s="17" t="s">
        <v>1274</v>
      </c>
      <c r="D1208" s="18" t="s">
        <v>1278</v>
      </c>
    </row>
    <row r="1209" spans="3:4" x14ac:dyDescent="0.15">
      <c r="C1209" s="17" t="s">
        <v>1274</v>
      </c>
      <c r="D1209" s="18" t="s">
        <v>1279</v>
      </c>
    </row>
    <row r="1210" spans="3:4" x14ac:dyDescent="0.15">
      <c r="C1210" s="17" t="s">
        <v>1274</v>
      </c>
      <c r="D1210" s="18" t="s">
        <v>1280</v>
      </c>
    </row>
    <row r="1211" spans="3:4" x14ac:dyDescent="0.15">
      <c r="C1211" s="17" t="s">
        <v>1274</v>
      </c>
      <c r="D1211" s="18" t="s">
        <v>1281</v>
      </c>
    </row>
    <row r="1212" spans="3:4" x14ac:dyDescent="0.15">
      <c r="C1212" s="17" t="s">
        <v>1274</v>
      </c>
      <c r="D1212" s="18" t="s">
        <v>1282</v>
      </c>
    </row>
    <row r="1213" spans="3:4" x14ac:dyDescent="0.15">
      <c r="C1213" s="17" t="s">
        <v>1274</v>
      </c>
      <c r="D1213" s="18" t="s">
        <v>1283</v>
      </c>
    </row>
    <row r="1214" spans="3:4" x14ac:dyDescent="0.15">
      <c r="C1214" s="17" t="s">
        <v>1274</v>
      </c>
      <c r="D1214" s="18" t="s">
        <v>1284</v>
      </c>
    </row>
    <row r="1215" spans="3:4" x14ac:dyDescent="0.15">
      <c r="C1215" s="17" t="s">
        <v>1274</v>
      </c>
      <c r="D1215" s="18" t="s">
        <v>1285</v>
      </c>
    </row>
    <row r="1216" spans="3:4" x14ac:dyDescent="0.15">
      <c r="C1216" s="17" t="s">
        <v>1274</v>
      </c>
      <c r="D1216" s="18" t="s">
        <v>1286</v>
      </c>
    </row>
    <row r="1217" spans="3:4" x14ac:dyDescent="0.15">
      <c r="C1217" s="17" t="s">
        <v>1274</v>
      </c>
      <c r="D1217" s="18" t="s">
        <v>1287</v>
      </c>
    </row>
    <row r="1218" spans="3:4" x14ac:dyDescent="0.15">
      <c r="C1218" s="17" t="s">
        <v>1274</v>
      </c>
      <c r="D1218" s="18" t="s">
        <v>1288</v>
      </c>
    </row>
    <row r="1219" spans="3:4" x14ac:dyDescent="0.15">
      <c r="C1219" s="17" t="s">
        <v>1274</v>
      </c>
      <c r="D1219" s="18" t="s">
        <v>1289</v>
      </c>
    </row>
    <row r="1220" spans="3:4" x14ac:dyDescent="0.15">
      <c r="C1220" s="17" t="s">
        <v>1274</v>
      </c>
      <c r="D1220" s="18" t="s">
        <v>1290</v>
      </c>
    </row>
    <row r="1221" spans="3:4" x14ac:dyDescent="0.15">
      <c r="C1221" s="17" t="s">
        <v>1274</v>
      </c>
      <c r="D1221" s="18" t="s">
        <v>1291</v>
      </c>
    </row>
    <row r="1222" spans="3:4" x14ac:dyDescent="0.15">
      <c r="C1222" s="17" t="s">
        <v>1274</v>
      </c>
      <c r="D1222" s="18" t="s">
        <v>413</v>
      </c>
    </row>
    <row r="1223" spans="3:4" x14ac:dyDescent="0.15">
      <c r="C1223" s="17" t="s">
        <v>1274</v>
      </c>
      <c r="D1223" s="18" t="s">
        <v>1292</v>
      </c>
    </row>
    <row r="1224" spans="3:4" x14ac:dyDescent="0.15">
      <c r="C1224" s="17" t="s">
        <v>1274</v>
      </c>
      <c r="D1224" s="18" t="s">
        <v>1293</v>
      </c>
    </row>
    <row r="1225" spans="3:4" x14ac:dyDescent="0.15">
      <c r="C1225" s="17" t="s">
        <v>1274</v>
      </c>
      <c r="D1225" s="18" t="s">
        <v>1294</v>
      </c>
    </row>
    <row r="1226" spans="3:4" x14ac:dyDescent="0.15">
      <c r="C1226" s="17" t="s">
        <v>1274</v>
      </c>
      <c r="D1226" s="18" t="s">
        <v>1295</v>
      </c>
    </row>
    <row r="1227" spans="3:4" x14ac:dyDescent="0.15">
      <c r="C1227" s="17" t="s">
        <v>1274</v>
      </c>
      <c r="D1227" s="18" t="s">
        <v>1296</v>
      </c>
    </row>
    <row r="1228" spans="3:4" x14ac:dyDescent="0.15">
      <c r="C1228" s="17" t="s">
        <v>1274</v>
      </c>
      <c r="D1228" s="18" t="s">
        <v>1297</v>
      </c>
    </row>
    <row r="1229" spans="3:4" x14ac:dyDescent="0.15">
      <c r="C1229" s="17" t="s">
        <v>1274</v>
      </c>
      <c r="D1229" s="18" t="s">
        <v>1298</v>
      </c>
    </row>
    <row r="1230" spans="3:4" x14ac:dyDescent="0.15">
      <c r="C1230" s="17" t="s">
        <v>1274</v>
      </c>
      <c r="D1230" s="18" t="s">
        <v>1299</v>
      </c>
    </row>
    <row r="1231" spans="3:4" x14ac:dyDescent="0.15">
      <c r="C1231" s="17" t="s">
        <v>1274</v>
      </c>
      <c r="D1231" s="18" t="s">
        <v>1300</v>
      </c>
    </row>
    <row r="1232" spans="3:4" x14ac:dyDescent="0.15">
      <c r="C1232" s="17" t="s">
        <v>1274</v>
      </c>
      <c r="D1232" s="18" t="s">
        <v>1301</v>
      </c>
    </row>
    <row r="1233" spans="3:4" x14ac:dyDescent="0.15">
      <c r="C1233" s="17" t="s">
        <v>1274</v>
      </c>
      <c r="D1233" s="18" t="s">
        <v>1302</v>
      </c>
    </row>
    <row r="1234" spans="3:4" x14ac:dyDescent="0.15">
      <c r="C1234" s="17" t="s">
        <v>1274</v>
      </c>
      <c r="D1234" s="18" t="s">
        <v>1303</v>
      </c>
    </row>
    <row r="1235" spans="3:4" x14ac:dyDescent="0.15">
      <c r="C1235" s="17" t="s">
        <v>1274</v>
      </c>
      <c r="D1235" s="18" t="s">
        <v>1304</v>
      </c>
    </row>
    <row r="1236" spans="3:4" x14ac:dyDescent="0.15">
      <c r="C1236" s="17" t="s">
        <v>1274</v>
      </c>
      <c r="D1236" s="18" t="s">
        <v>1305</v>
      </c>
    </row>
    <row r="1237" spans="3:4" x14ac:dyDescent="0.15">
      <c r="C1237" s="17" t="s">
        <v>1274</v>
      </c>
      <c r="D1237" s="18" t="s">
        <v>1306</v>
      </c>
    </row>
    <row r="1238" spans="3:4" x14ac:dyDescent="0.15">
      <c r="C1238" s="17" t="s">
        <v>1274</v>
      </c>
      <c r="D1238" s="18" t="s">
        <v>1307</v>
      </c>
    </row>
    <row r="1239" spans="3:4" x14ac:dyDescent="0.15">
      <c r="C1239" s="17" t="s">
        <v>1274</v>
      </c>
      <c r="D1239" s="18" t="s">
        <v>1308</v>
      </c>
    </row>
    <row r="1240" spans="3:4" x14ac:dyDescent="0.15">
      <c r="C1240" s="17" t="s">
        <v>1274</v>
      </c>
      <c r="D1240" s="18" t="s">
        <v>1309</v>
      </c>
    </row>
    <row r="1241" spans="3:4" x14ac:dyDescent="0.15">
      <c r="C1241" s="17" t="s">
        <v>1274</v>
      </c>
      <c r="D1241" s="18" t="s">
        <v>1310</v>
      </c>
    </row>
    <row r="1242" spans="3:4" x14ac:dyDescent="0.15">
      <c r="C1242" s="17" t="s">
        <v>1274</v>
      </c>
      <c r="D1242" s="18" t="s">
        <v>930</v>
      </c>
    </row>
    <row r="1243" spans="3:4" x14ac:dyDescent="0.15">
      <c r="C1243" s="17" t="s">
        <v>1274</v>
      </c>
      <c r="D1243" s="18" t="s">
        <v>1311</v>
      </c>
    </row>
    <row r="1244" spans="3:4" x14ac:dyDescent="0.15">
      <c r="C1244" s="17" t="s">
        <v>1312</v>
      </c>
      <c r="D1244" s="18" t="s">
        <v>1313</v>
      </c>
    </row>
    <row r="1245" spans="3:4" x14ac:dyDescent="0.15">
      <c r="C1245" s="17" t="s">
        <v>1312</v>
      </c>
      <c r="D1245" s="18" t="s">
        <v>1314</v>
      </c>
    </row>
    <row r="1246" spans="3:4" x14ac:dyDescent="0.15">
      <c r="C1246" s="17" t="s">
        <v>1312</v>
      </c>
      <c r="D1246" s="18" t="s">
        <v>1315</v>
      </c>
    </row>
    <row r="1247" spans="3:4" x14ac:dyDescent="0.15">
      <c r="C1247" s="17" t="s">
        <v>1312</v>
      </c>
      <c r="D1247" s="18" t="s">
        <v>1316</v>
      </c>
    </row>
    <row r="1248" spans="3:4" x14ac:dyDescent="0.15">
      <c r="C1248" s="17" t="s">
        <v>1312</v>
      </c>
      <c r="D1248" s="18" t="s">
        <v>1317</v>
      </c>
    </row>
    <row r="1249" spans="3:4" x14ac:dyDescent="0.15">
      <c r="C1249" s="17" t="s">
        <v>1312</v>
      </c>
      <c r="D1249" s="18" t="s">
        <v>1318</v>
      </c>
    </row>
    <row r="1250" spans="3:4" x14ac:dyDescent="0.15">
      <c r="C1250" s="17" t="s">
        <v>1312</v>
      </c>
      <c r="D1250" s="18" t="s">
        <v>1319</v>
      </c>
    </row>
    <row r="1251" spans="3:4" x14ac:dyDescent="0.15">
      <c r="C1251" s="17" t="s">
        <v>1312</v>
      </c>
      <c r="D1251" s="18" t="s">
        <v>1320</v>
      </c>
    </row>
    <row r="1252" spans="3:4" x14ac:dyDescent="0.15">
      <c r="C1252" s="17" t="s">
        <v>1312</v>
      </c>
      <c r="D1252" s="18" t="s">
        <v>1321</v>
      </c>
    </row>
    <row r="1253" spans="3:4" x14ac:dyDescent="0.15">
      <c r="C1253" s="17" t="s">
        <v>1312</v>
      </c>
      <c r="D1253" s="18" t="s">
        <v>1322</v>
      </c>
    </row>
    <row r="1254" spans="3:4" x14ac:dyDescent="0.15">
      <c r="C1254" s="17" t="s">
        <v>1312</v>
      </c>
      <c r="D1254" s="18" t="s">
        <v>1323</v>
      </c>
    </row>
    <row r="1255" spans="3:4" x14ac:dyDescent="0.15">
      <c r="C1255" s="17" t="s">
        <v>1312</v>
      </c>
      <c r="D1255" s="18" t="s">
        <v>1324</v>
      </c>
    </row>
    <row r="1256" spans="3:4" x14ac:dyDescent="0.15">
      <c r="C1256" s="17" t="s">
        <v>1312</v>
      </c>
      <c r="D1256" s="18" t="s">
        <v>1325</v>
      </c>
    </row>
    <row r="1257" spans="3:4" x14ac:dyDescent="0.15">
      <c r="C1257" s="17" t="s">
        <v>1312</v>
      </c>
      <c r="D1257" s="18" t="s">
        <v>1326</v>
      </c>
    </row>
    <row r="1258" spans="3:4" x14ac:dyDescent="0.15">
      <c r="C1258" s="17" t="s">
        <v>1312</v>
      </c>
      <c r="D1258" s="18" t="s">
        <v>1327</v>
      </c>
    </row>
    <row r="1259" spans="3:4" x14ac:dyDescent="0.15">
      <c r="C1259" s="17" t="s">
        <v>1312</v>
      </c>
      <c r="D1259" s="18" t="s">
        <v>1328</v>
      </c>
    </row>
    <row r="1260" spans="3:4" x14ac:dyDescent="0.15">
      <c r="C1260" s="17" t="s">
        <v>1312</v>
      </c>
      <c r="D1260" s="18" t="s">
        <v>878</v>
      </c>
    </row>
    <row r="1261" spans="3:4" x14ac:dyDescent="0.15">
      <c r="C1261" s="17" t="s">
        <v>1312</v>
      </c>
      <c r="D1261" s="18" t="s">
        <v>205</v>
      </c>
    </row>
    <row r="1262" spans="3:4" x14ac:dyDescent="0.15">
      <c r="C1262" s="17" t="s">
        <v>1312</v>
      </c>
      <c r="D1262" s="18" t="s">
        <v>1329</v>
      </c>
    </row>
    <row r="1263" spans="3:4" x14ac:dyDescent="0.15">
      <c r="C1263" s="17" t="s">
        <v>1312</v>
      </c>
      <c r="D1263" s="18" t="s">
        <v>1330</v>
      </c>
    </row>
    <row r="1264" spans="3:4" x14ac:dyDescent="0.15">
      <c r="C1264" s="17" t="s">
        <v>1312</v>
      </c>
      <c r="D1264" s="18" t="s">
        <v>1331</v>
      </c>
    </row>
    <row r="1265" spans="3:4" x14ac:dyDescent="0.15">
      <c r="C1265" s="17" t="s">
        <v>1312</v>
      </c>
      <c r="D1265" s="18" t="s">
        <v>1332</v>
      </c>
    </row>
    <row r="1266" spans="3:4" x14ac:dyDescent="0.15">
      <c r="C1266" s="17" t="s">
        <v>1312</v>
      </c>
      <c r="D1266" s="18" t="s">
        <v>1333</v>
      </c>
    </row>
    <row r="1267" spans="3:4" x14ac:dyDescent="0.15">
      <c r="C1267" s="17" t="s">
        <v>1312</v>
      </c>
      <c r="D1267" s="18" t="s">
        <v>1334</v>
      </c>
    </row>
    <row r="1268" spans="3:4" x14ac:dyDescent="0.15">
      <c r="C1268" s="17" t="s">
        <v>1312</v>
      </c>
      <c r="D1268" s="18" t="s">
        <v>1335</v>
      </c>
    </row>
    <row r="1269" spans="3:4" x14ac:dyDescent="0.15">
      <c r="C1269" s="17" t="s">
        <v>1312</v>
      </c>
      <c r="D1269" s="18" t="s">
        <v>1336</v>
      </c>
    </row>
    <row r="1270" spans="3:4" x14ac:dyDescent="0.15">
      <c r="C1270" s="17" t="s">
        <v>1312</v>
      </c>
      <c r="D1270" s="18" t="s">
        <v>1337</v>
      </c>
    </row>
    <row r="1271" spans="3:4" x14ac:dyDescent="0.15">
      <c r="C1271" s="17" t="s">
        <v>1312</v>
      </c>
      <c r="D1271" s="18" t="s">
        <v>1338</v>
      </c>
    </row>
    <row r="1272" spans="3:4" x14ac:dyDescent="0.15">
      <c r="C1272" s="17" t="s">
        <v>1312</v>
      </c>
      <c r="D1272" s="18" t="s">
        <v>1339</v>
      </c>
    </row>
    <row r="1273" spans="3:4" x14ac:dyDescent="0.15">
      <c r="C1273" s="17" t="s">
        <v>1312</v>
      </c>
      <c r="D1273" s="18" t="s">
        <v>1340</v>
      </c>
    </row>
    <row r="1274" spans="3:4" x14ac:dyDescent="0.15">
      <c r="C1274" s="17" t="s">
        <v>1341</v>
      </c>
      <c r="D1274" s="18" t="s">
        <v>1342</v>
      </c>
    </row>
    <row r="1275" spans="3:4" x14ac:dyDescent="0.15">
      <c r="C1275" s="17" t="s">
        <v>1341</v>
      </c>
      <c r="D1275" s="18" t="s">
        <v>1343</v>
      </c>
    </row>
    <row r="1276" spans="3:4" x14ac:dyDescent="0.15">
      <c r="C1276" s="17" t="s">
        <v>1341</v>
      </c>
      <c r="D1276" s="18" t="s">
        <v>1344</v>
      </c>
    </row>
    <row r="1277" spans="3:4" x14ac:dyDescent="0.15">
      <c r="C1277" s="17" t="s">
        <v>1341</v>
      </c>
      <c r="D1277" s="18" t="s">
        <v>1345</v>
      </c>
    </row>
    <row r="1278" spans="3:4" x14ac:dyDescent="0.15">
      <c r="C1278" s="17" t="s">
        <v>1341</v>
      </c>
      <c r="D1278" s="18" t="s">
        <v>1346</v>
      </c>
    </row>
    <row r="1279" spans="3:4" x14ac:dyDescent="0.15">
      <c r="C1279" s="17" t="s">
        <v>1341</v>
      </c>
      <c r="D1279" s="18" t="s">
        <v>1347</v>
      </c>
    </row>
    <row r="1280" spans="3:4" x14ac:dyDescent="0.15">
      <c r="C1280" s="17" t="s">
        <v>1341</v>
      </c>
      <c r="D1280" s="18" t="s">
        <v>1348</v>
      </c>
    </row>
    <row r="1281" spans="3:4" x14ac:dyDescent="0.15">
      <c r="C1281" s="17" t="s">
        <v>1341</v>
      </c>
      <c r="D1281" s="18" t="s">
        <v>1349</v>
      </c>
    </row>
    <row r="1282" spans="3:4" x14ac:dyDescent="0.15">
      <c r="C1282" s="17" t="s">
        <v>1341</v>
      </c>
      <c r="D1282" s="18" t="s">
        <v>1350</v>
      </c>
    </row>
    <row r="1283" spans="3:4" x14ac:dyDescent="0.15">
      <c r="C1283" s="17" t="s">
        <v>1341</v>
      </c>
      <c r="D1283" s="18" t="s">
        <v>1351</v>
      </c>
    </row>
    <row r="1284" spans="3:4" x14ac:dyDescent="0.15">
      <c r="C1284" s="17" t="s">
        <v>1341</v>
      </c>
      <c r="D1284" s="18" t="s">
        <v>1352</v>
      </c>
    </row>
    <row r="1285" spans="3:4" x14ac:dyDescent="0.15">
      <c r="C1285" s="17" t="s">
        <v>1341</v>
      </c>
      <c r="D1285" s="18" t="s">
        <v>1353</v>
      </c>
    </row>
    <row r="1286" spans="3:4" x14ac:dyDescent="0.15">
      <c r="C1286" s="17" t="s">
        <v>1341</v>
      </c>
      <c r="D1286" s="18" t="s">
        <v>1354</v>
      </c>
    </row>
    <row r="1287" spans="3:4" x14ac:dyDescent="0.15">
      <c r="C1287" s="17" t="s">
        <v>1341</v>
      </c>
      <c r="D1287" s="18" t="s">
        <v>1355</v>
      </c>
    </row>
    <row r="1288" spans="3:4" x14ac:dyDescent="0.15">
      <c r="C1288" s="17" t="s">
        <v>1341</v>
      </c>
      <c r="D1288" s="18" t="s">
        <v>285</v>
      </c>
    </row>
    <row r="1289" spans="3:4" x14ac:dyDescent="0.15">
      <c r="C1289" s="17" t="s">
        <v>1341</v>
      </c>
      <c r="D1289" s="18" t="s">
        <v>1356</v>
      </c>
    </row>
    <row r="1290" spans="3:4" x14ac:dyDescent="0.15">
      <c r="C1290" s="17" t="s">
        <v>1341</v>
      </c>
      <c r="D1290" s="18" t="s">
        <v>1357</v>
      </c>
    </row>
    <row r="1291" spans="3:4" x14ac:dyDescent="0.15">
      <c r="C1291" s="17" t="s">
        <v>1341</v>
      </c>
      <c r="D1291" s="18" t="s">
        <v>1156</v>
      </c>
    </row>
    <row r="1292" spans="3:4" x14ac:dyDescent="0.15">
      <c r="C1292" s="17" t="s">
        <v>1341</v>
      </c>
      <c r="D1292" s="18" t="s">
        <v>1358</v>
      </c>
    </row>
    <row r="1293" spans="3:4" x14ac:dyDescent="0.15">
      <c r="C1293" s="17" t="s">
        <v>1359</v>
      </c>
      <c r="D1293" s="18" t="s">
        <v>1360</v>
      </c>
    </row>
    <row r="1294" spans="3:4" x14ac:dyDescent="0.15">
      <c r="C1294" s="17" t="s">
        <v>1359</v>
      </c>
      <c r="D1294" s="18" t="s">
        <v>1361</v>
      </c>
    </row>
    <row r="1295" spans="3:4" x14ac:dyDescent="0.15">
      <c r="C1295" s="17" t="s">
        <v>1359</v>
      </c>
      <c r="D1295" s="18" t="s">
        <v>1362</v>
      </c>
    </row>
    <row r="1296" spans="3:4" x14ac:dyDescent="0.15">
      <c r="C1296" s="17" t="s">
        <v>1359</v>
      </c>
      <c r="D1296" s="18" t="s">
        <v>1363</v>
      </c>
    </row>
    <row r="1297" spans="3:4" x14ac:dyDescent="0.15">
      <c r="C1297" s="17" t="s">
        <v>1359</v>
      </c>
      <c r="D1297" s="18" t="s">
        <v>1364</v>
      </c>
    </row>
    <row r="1298" spans="3:4" x14ac:dyDescent="0.15">
      <c r="C1298" s="17" t="s">
        <v>1359</v>
      </c>
      <c r="D1298" s="18" t="s">
        <v>1365</v>
      </c>
    </row>
    <row r="1299" spans="3:4" x14ac:dyDescent="0.15">
      <c r="C1299" s="17" t="s">
        <v>1359</v>
      </c>
      <c r="D1299" s="18" t="s">
        <v>1366</v>
      </c>
    </row>
    <row r="1300" spans="3:4" x14ac:dyDescent="0.15">
      <c r="C1300" s="17" t="s">
        <v>1359</v>
      </c>
      <c r="D1300" s="18" t="s">
        <v>1367</v>
      </c>
    </row>
    <row r="1301" spans="3:4" x14ac:dyDescent="0.15">
      <c r="C1301" s="17" t="s">
        <v>1359</v>
      </c>
      <c r="D1301" s="18" t="s">
        <v>1368</v>
      </c>
    </row>
    <row r="1302" spans="3:4" x14ac:dyDescent="0.15">
      <c r="C1302" s="17" t="s">
        <v>1359</v>
      </c>
      <c r="D1302" s="18" t="s">
        <v>1369</v>
      </c>
    </row>
    <row r="1303" spans="3:4" x14ac:dyDescent="0.15">
      <c r="C1303" s="17" t="s">
        <v>1359</v>
      </c>
      <c r="D1303" s="18" t="s">
        <v>1370</v>
      </c>
    </row>
    <row r="1304" spans="3:4" x14ac:dyDescent="0.15">
      <c r="C1304" s="17" t="s">
        <v>1359</v>
      </c>
      <c r="D1304" s="18" t="s">
        <v>381</v>
      </c>
    </row>
    <row r="1305" spans="3:4" x14ac:dyDescent="0.15">
      <c r="C1305" s="17" t="s">
        <v>1359</v>
      </c>
      <c r="D1305" s="18" t="s">
        <v>1371</v>
      </c>
    </row>
    <row r="1306" spans="3:4" x14ac:dyDescent="0.15">
      <c r="C1306" s="17" t="s">
        <v>1359</v>
      </c>
      <c r="D1306" s="18" t="s">
        <v>1372</v>
      </c>
    </row>
    <row r="1307" spans="3:4" x14ac:dyDescent="0.15">
      <c r="C1307" s="17" t="s">
        <v>1359</v>
      </c>
      <c r="D1307" s="18" t="s">
        <v>1373</v>
      </c>
    </row>
    <row r="1308" spans="3:4" x14ac:dyDescent="0.15">
      <c r="C1308" s="17" t="s">
        <v>1359</v>
      </c>
      <c r="D1308" s="18" t="s">
        <v>1374</v>
      </c>
    </row>
    <row r="1309" spans="3:4" x14ac:dyDescent="0.15">
      <c r="C1309" s="17" t="s">
        <v>1359</v>
      </c>
      <c r="D1309" s="18" t="s">
        <v>1375</v>
      </c>
    </row>
    <row r="1310" spans="3:4" x14ac:dyDescent="0.15">
      <c r="C1310" s="17" t="s">
        <v>1359</v>
      </c>
      <c r="D1310" s="18" t="s">
        <v>1376</v>
      </c>
    </row>
    <row r="1311" spans="3:4" x14ac:dyDescent="0.15">
      <c r="C1311" s="17" t="s">
        <v>1359</v>
      </c>
      <c r="D1311" s="18" t="s">
        <v>1377</v>
      </c>
    </row>
    <row r="1312" spans="3:4" x14ac:dyDescent="0.15">
      <c r="C1312" s="17" t="s">
        <v>1378</v>
      </c>
      <c r="D1312" s="18" t="s">
        <v>1379</v>
      </c>
    </row>
    <row r="1313" spans="3:4" x14ac:dyDescent="0.15">
      <c r="C1313" s="17" t="s">
        <v>1378</v>
      </c>
      <c r="D1313" s="18" t="s">
        <v>1380</v>
      </c>
    </row>
    <row r="1314" spans="3:4" x14ac:dyDescent="0.15">
      <c r="C1314" s="17" t="s">
        <v>1378</v>
      </c>
      <c r="D1314" s="18" t="s">
        <v>1381</v>
      </c>
    </row>
    <row r="1315" spans="3:4" x14ac:dyDescent="0.15">
      <c r="C1315" s="17" t="s">
        <v>1378</v>
      </c>
      <c r="D1315" s="18" t="s">
        <v>1382</v>
      </c>
    </row>
    <row r="1316" spans="3:4" x14ac:dyDescent="0.15">
      <c r="C1316" s="17" t="s">
        <v>1378</v>
      </c>
      <c r="D1316" s="18" t="s">
        <v>1383</v>
      </c>
    </row>
    <row r="1317" spans="3:4" x14ac:dyDescent="0.15">
      <c r="C1317" s="17" t="s">
        <v>1378</v>
      </c>
      <c r="D1317" s="18" t="s">
        <v>1384</v>
      </c>
    </row>
    <row r="1318" spans="3:4" x14ac:dyDescent="0.15">
      <c r="C1318" s="17" t="s">
        <v>1378</v>
      </c>
      <c r="D1318" s="18" t="s">
        <v>1385</v>
      </c>
    </row>
    <row r="1319" spans="3:4" x14ac:dyDescent="0.15">
      <c r="C1319" s="17" t="s">
        <v>1378</v>
      </c>
      <c r="D1319" s="18" t="s">
        <v>1386</v>
      </c>
    </row>
    <row r="1320" spans="3:4" x14ac:dyDescent="0.15">
      <c r="C1320" s="17" t="s">
        <v>1378</v>
      </c>
      <c r="D1320" s="18" t="s">
        <v>1387</v>
      </c>
    </row>
    <row r="1321" spans="3:4" x14ac:dyDescent="0.15">
      <c r="C1321" s="17" t="s">
        <v>1378</v>
      </c>
      <c r="D1321" s="18" t="s">
        <v>1388</v>
      </c>
    </row>
    <row r="1322" spans="3:4" x14ac:dyDescent="0.15">
      <c r="C1322" s="17" t="s">
        <v>1378</v>
      </c>
      <c r="D1322" s="18" t="s">
        <v>1389</v>
      </c>
    </row>
    <row r="1323" spans="3:4" x14ac:dyDescent="0.15">
      <c r="C1323" s="17" t="s">
        <v>1378</v>
      </c>
      <c r="D1323" s="18" t="s">
        <v>1390</v>
      </c>
    </row>
    <row r="1324" spans="3:4" x14ac:dyDescent="0.15">
      <c r="C1324" s="17" t="s">
        <v>1378</v>
      </c>
      <c r="D1324" s="18" t="s">
        <v>1391</v>
      </c>
    </row>
    <row r="1325" spans="3:4" x14ac:dyDescent="0.15">
      <c r="C1325" s="17" t="s">
        <v>1378</v>
      </c>
      <c r="D1325" s="18" t="s">
        <v>1392</v>
      </c>
    </row>
    <row r="1326" spans="3:4" x14ac:dyDescent="0.15">
      <c r="C1326" s="17" t="s">
        <v>1378</v>
      </c>
      <c r="D1326" s="18" t="s">
        <v>1393</v>
      </c>
    </row>
    <row r="1327" spans="3:4" x14ac:dyDescent="0.15">
      <c r="C1327" s="17" t="s">
        <v>1378</v>
      </c>
      <c r="D1327" s="18" t="s">
        <v>1394</v>
      </c>
    </row>
    <row r="1328" spans="3:4" x14ac:dyDescent="0.15">
      <c r="C1328" s="17" t="s">
        <v>1378</v>
      </c>
      <c r="D1328" s="18" t="s">
        <v>1395</v>
      </c>
    </row>
    <row r="1329" spans="3:4" x14ac:dyDescent="0.15">
      <c r="C1329" s="17" t="s">
        <v>1378</v>
      </c>
      <c r="D1329" s="18" t="s">
        <v>1396</v>
      </c>
    </row>
    <row r="1330" spans="3:4" x14ac:dyDescent="0.15">
      <c r="C1330" s="17" t="s">
        <v>1378</v>
      </c>
      <c r="D1330" s="18" t="s">
        <v>1397</v>
      </c>
    </row>
    <row r="1331" spans="3:4" x14ac:dyDescent="0.15">
      <c r="C1331" s="17" t="s">
        <v>1378</v>
      </c>
      <c r="D1331" s="18" t="s">
        <v>1398</v>
      </c>
    </row>
    <row r="1332" spans="3:4" x14ac:dyDescent="0.15">
      <c r="C1332" s="17" t="s">
        <v>1378</v>
      </c>
      <c r="D1332" s="18" t="s">
        <v>1399</v>
      </c>
    </row>
    <row r="1333" spans="3:4" x14ac:dyDescent="0.15">
      <c r="C1333" s="17" t="s">
        <v>1378</v>
      </c>
      <c r="D1333" s="18" t="s">
        <v>1400</v>
      </c>
    </row>
    <row r="1334" spans="3:4" x14ac:dyDescent="0.15">
      <c r="C1334" s="17" t="s">
        <v>1378</v>
      </c>
      <c r="D1334" s="18" t="s">
        <v>1401</v>
      </c>
    </row>
    <row r="1335" spans="3:4" x14ac:dyDescent="0.15">
      <c r="C1335" s="17" t="s">
        <v>1378</v>
      </c>
      <c r="D1335" s="18" t="s">
        <v>1402</v>
      </c>
    </row>
    <row r="1336" spans="3:4" x14ac:dyDescent="0.15">
      <c r="C1336" s="17" t="s">
        <v>1378</v>
      </c>
      <c r="D1336" s="18" t="s">
        <v>1403</v>
      </c>
    </row>
    <row r="1337" spans="3:4" x14ac:dyDescent="0.15">
      <c r="C1337" s="17" t="s">
        <v>1378</v>
      </c>
      <c r="D1337" s="18" t="s">
        <v>1404</v>
      </c>
    </row>
    <row r="1338" spans="3:4" x14ac:dyDescent="0.15">
      <c r="C1338" s="17" t="s">
        <v>1378</v>
      </c>
      <c r="D1338" s="18" t="s">
        <v>1405</v>
      </c>
    </row>
    <row r="1339" spans="3:4" x14ac:dyDescent="0.15">
      <c r="C1339" s="17" t="s">
        <v>1406</v>
      </c>
      <c r="D1339" s="18" t="s">
        <v>1407</v>
      </c>
    </row>
    <row r="1340" spans="3:4" x14ac:dyDescent="0.15">
      <c r="C1340" s="17" t="s">
        <v>1406</v>
      </c>
      <c r="D1340" s="18" t="s">
        <v>1408</v>
      </c>
    </row>
    <row r="1341" spans="3:4" x14ac:dyDescent="0.15">
      <c r="C1341" s="17" t="s">
        <v>1406</v>
      </c>
      <c r="D1341" s="18" t="s">
        <v>1409</v>
      </c>
    </row>
    <row r="1342" spans="3:4" x14ac:dyDescent="0.15">
      <c r="C1342" s="17" t="s">
        <v>1406</v>
      </c>
      <c r="D1342" s="18" t="s">
        <v>1410</v>
      </c>
    </row>
    <row r="1343" spans="3:4" x14ac:dyDescent="0.15">
      <c r="C1343" s="17" t="s">
        <v>1406</v>
      </c>
      <c r="D1343" s="18" t="s">
        <v>1411</v>
      </c>
    </row>
    <row r="1344" spans="3:4" x14ac:dyDescent="0.15">
      <c r="C1344" s="17" t="s">
        <v>1406</v>
      </c>
      <c r="D1344" s="18" t="s">
        <v>1412</v>
      </c>
    </row>
    <row r="1345" spans="3:4" x14ac:dyDescent="0.15">
      <c r="C1345" s="17" t="s">
        <v>1406</v>
      </c>
      <c r="D1345" s="18" t="s">
        <v>731</v>
      </c>
    </row>
    <row r="1346" spans="3:4" x14ac:dyDescent="0.15">
      <c r="C1346" s="17" t="s">
        <v>1406</v>
      </c>
      <c r="D1346" s="18" t="s">
        <v>1413</v>
      </c>
    </row>
    <row r="1347" spans="3:4" x14ac:dyDescent="0.15">
      <c r="C1347" s="17" t="s">
        <v>1406</v>
      </c>
      <c r="D1347" s="18" t="s">
        <v>1414</v>
      </c>
    </row>
    <row r="1348" spans="3:4" x14ac:dyDescent="0.15">
      <c r="C1348" s="17" t="s">
        <v>1406</v>
      </c>
      <c r="D1348" s="18" t="s">
        <v>1415</v>
      </c>
    </row>
    <row r="1349" spans="3:4" x14ac:dyDescent="0.15">
      <c r="C1349" s="17" t="s">
        <v>1406</v>
      </c>
      <c r="D1349" s="18" t="s">
        <v>1416</v>
      </c>
    </row>
    <row r="1350" spans="3:4" x14ac:dyDescent="0.15">
      <c r="C1350" s="17" t="s">
        <v>1406</v>
      </c>
      <c r="D1350" s="18" t="s">
        <v>1417</v>
      </c>
    </row>
    <row r="1351" spans="3:4" x14ac:dyDescent="0.15">
      <c r="C1351" s="17" t="s">
        <v>1406</v>
      </c>
      <c r="D1351" s="18" t="s">
        <v>1418</v>
      </c>
    </row>
    <row r="1352" spans="3:4" x14ac:dyDescent="0.15">
      <c r="C1352" s="17" t="s">
        <v>1406</v>
      </c>
      <c r="D1352" s="18" t="s">
        <v>1419</v>
      </c>
    </row>
    <row r="1353" spans="3:4" x14ac:dyDescent="0.15">
      <c r="C1353" s="17" t="s">
        <v>1406</v>
      </c>
      <c r="D1353" s="18" t="s">
        <v>1420</v>
      </c>
    </row>
    <row r="1354" spans="3:4" x14ac:dyDescent="0.15">
      <c r="C1354" s="17" t="s">
        <v>1406</v>
      </c>
      <c r="D1354" s="18" t="s">
        <v>1421</v>
      </c>
    </row>
    <row r="1355" spans="3:4" x14ac:dyDescent="0.15">
      <c r="C1355" s="17" t="s">
        <v>1406</v>
      </c>
      <c r="D1355" s="18" t="s">
        <v>1422</v>
      </c>
    </row>
    <row r="1356" spans="3:4" x14ac:dyDescent="0.15">
      <c r="C1356" s="17" t="s">
        <v>1406</v>
      </c>
      <c r="D1356" s="18" t="s">
        <v>1423</v>
      </c>
    </row>
    <row r="1357" spans="3:4" x14ac:dyDescent="0.15">
      <c r="C1357" s="17" t="s">
        <v>1406</v>
      </c>
      <c r="D1357" s="18" t="s">
        <v>1424</v>
      </c>
    </row>
    <row r="1358" spans="3:4" x14ac:dyDescent="0.15">
      <c r="C1358" s="17" t="s">
        <v>1406</v>
      </c>
      <c r="D1358" s="18" t="s">
        <v>1425</v>
      </c>
    </row>
    <row r="1359" spans="3:4" x14ac:dyDescent="0.15">
      <c r="C1359" s="17" t="s">
        <v>1406</v>
      </c>
      <c r="D1359" s="18" t="s">
        <v>1426</v>
      </c>
    </row>
    <row r="1360" spans="3:4" x14ac:dyDescent="0.15">
      <c r="C1360" s="17" t="s">
        <v>1406</v>
      </c>
      <c r="D1360" s="18" t="s">
        <v>1427</v>
      </c>
    </row>
    <row r="1361" spans="3:4" x14ac:dyDescent="0.15">
      <c r="C1361" s="17" t="s">
        <v>1406</v>
      </c>
      <c r="D1361" s="18" t="s">
        <v>1428</v>
      </c>
    </row>
    <row r="1362" spans="3:4" x14ac:dyDescent="0.15">
      <c r="C1362" s="17" t="s">
        <v>1429</v>
      </c>
      <c r="D1362" s="18" t="s">
        <v>1430</v>
      </c>
    </row>
    <row r="1363" spans="3:4" x14ac:dyDescent="0.15">
      <c r="C1363" s="17" t="s">
        <v>1429</v>
      </c>
      <c r="D1363" s="18" t="s">
        <v>1431</v>
      </c>
    </row>
    <row r="1364" spans="3:4" x14ac:dyDescent="0.15">
      <c r="C1364" s="17" t="s">
        <v>1429</v>
      </c>
      <c r="D1364" s="18" t="s">
        <v>1432</v>
      </c>
    </row>
    <row r="1365" spans="3:4" x14ac:dyDescent="0.15">
      <c r="C1365" s="17" t="s">
        <v>1429</v>
      </c>
      <c r="D1365" s="18" t="s">
        <v>1433</v>
      </c>
    </row>
    <row r="1366" spans="3:4" x14ac:dyDescent="0.15">
      <c r="C1366" s="17" t="s">
        <v>1429</v>
      </c>
      <c r="D1366" s="18" t="s">
        <v>1434</v>
      </c>
    </row>
    <row r="1367" spans="3:4" x14ac:dyDescent="0.15">
      <c r="C1367" s="17" t="s">
        <v>1429</v>
      </c>
      <c r="D1367" s="18" t="s">
        <v>1435</v>
      </c>
    </row>
    <row r="1368" spans="3:4" x14ac:dyDescent="0.15">
      <c r="C1368" s="17" t="s">
        <v>1429</v>
      </c>
      <c r="D1368" s="18" t="s">
        <v>1436</v>
      </c>
    </row>
    <row r="1369" spans="3:4" x14ac:dyDescent="0.15">
      <c r="C1369" s="17" t="s">
        <v>1429</v>
      </c>
      <c r="D1369" s="18" t="s">
        <v>1437</v>
      </c>
    </row>
    <row r="1370" spans="3:4" x14ac:dyDescent="0.15">
      <c r="C1370" s="17" t="s">
        <v>1429</v>
      </c>
      <c r="D1370" s="18" t="s">
        <v>1438</v>
      </c>
    </row>
    <row r="1371" spans="3:4" x14ac:dyDescent="0.15">
      <c r="C1371" s="17" t="s">
        <v>1429</v>
      </c>
      <c r="D1371" s="18" t="s">
        <v>1439</v>
      </c>
    </row>
    <row r="1372" spans="3:4" x14ac:dyDescent="0.15">
      <c r="C1372" s="17" t="s">
        <v>1429</v>
      </c>
      <c r="D1372" s="18" t="s">
        <v>1440</v>
      </c>
    </row>
    <row r="1373" spans="3:4" x14ac:dyDescent="0.15">
      <c r="C1373" s="17" t="s">
        <v>1429</v>
      </c>
      <c r="D1373" s="18" t="s">
        <v>1441</v>
      </c>
    </row>
    <row r="1374" spans="3:4" x14ac:dyDescent="0.15">
      <c r="C1374" s="17" t="s">
        <v>1429</v>
      </c>
      <c r="D1374" s="18" t="s">
        <v>1442</v>
      </c>
    </row>
    <row r="1375" spans="3:4" x14ac:dyDescent="0.15">
      <c r="C1375" s="17" t="s">
        <v>1429</v>
      </c>
      <c r="D1375" s="18" t="s">
        <v>1443</v>
      </c>
    </row>
    <row r="1376" spans="3:4" x14ac:dyDescent="0.15">
      <c r="C1376" s="17" t="s">
        <v>1429</v>
      </c>
      <c r="D1376" s="18" t="s">
        <v>1444</v>
      </c>
    </row>
    <row r="1377" spans="3:4" x14ac:dyDescent="0.15">
      <c r="C1377" s="17" t="s">
        <v>1429</v>
      </c>
      <c r="D1377" s="18" t="s">
        <v>1445</v>
      </c>
    </row>
    <row r="1378" spans="3:4" x14ac:dyDescent="0.15">
      <c r="C1378" s="17" t="s">
        <v>1429</v>
      </c>
      <c r="D1378" s="18" t="s">
        <v>1446</v>
      </c>
    </row>
    <row r="1379" spans="3:4" x14ac:dyDescent="0.15">
      <c r="C1379" s="17" t="s">
        <v>1429</v>
      </c>
      <c r="D1379" s="18" t="s">
        <v>1447</v>
      </c>
    </row>
    <row r="1380" spans="3:4" x14ac:dyDescent="0.15">
      <c r="C1380" s="17" t="s">
        <v>1429</v>
      </c>
      <c r="D1380" s="18" t="s">
        <v>1448</v>
      </c>
    </row>
    <row r="1381" spans="3:4" x14ac:dyDescent="0.15">
      <c r="C1381" s="17" t="s">
        <v>1449</v>
      </c>
      <c r="D1381" s="18" t="s">
        <v>1450</v>
      </c>
    </row>
    <row r="1382" spans="3:4" x14ac:dyDescent="0.15">
      <c r="C1382" s="17" t="s">
        <v>1449</v>
      </c>
      <c r="D1382" s="18" t="s">
        <v>1451</v>
      </c>
    </row>
    <row r="1383" spans="3:4" x14ac:dyDescent="0.15">
      <c r="C1383" s="17" t="s">
        <v>1449</v>
      </c>
      <c r="D1383" s="18" t="s">
        <v>1452</v>
      </c>
    </row>
    <row r="1384" spans="3:4" x14ac:dyDescent="0.15">
      <c r="C1384" s="17" t="s">
        <v>1449</v>
      </c>
      <c r="D1384" s="18" t="s">
        <v>1453</v>
      </c>
    </row>
    <row r="1385" spans="3:4" x14ac:dyDescent="0.15">
      <c r="C1385" s="17" t="s">
        <v>1449</v>
      </c>
      <c r="D1385" s="18" t="s">
        <v>1454</v>
      </c>
    </row>
    <row r="1386" spans="3:4" x14ac:dyDescent="0.15">
      <c r="C1386" s="17" t="s">
        <v>1449</v>
      </c>
      <c r="D1386" s="18" t="s">
        <v>1455</v>
      </c>
    </row>
    <row r="1387" spans="3:4" x14ac:dyDescent="0.15">
      <c r="C1387" s="17" t="s">
        <v>1449</v>
      </c>
      <c r="D1387" s="18" t="s">
        <v>1456</v>
      </c>
    </row>
    <row r="1388" spans="3:4" x14ac:dyDescent="0.15">
      <c r="C1388" s="17" t="s">
        <v>1449</v>
      </c>
      <c r="D1388" s="18" t="s">
        <v>1457</v>
      </c>
    </row>
    <row r="1389" spans="3:4" x14ac:dyDescent="0.15">
      <c r="C1389" s="17" t="s">
        <v>1449</v>
      </c>
      <c r="D1389" s="18" t="s">
        <v>1458</v>
      </c>
    </row>
    <row r="1390" spans="3:4" x14ac:dyDescent="0.15">
      <c r="C1390" s="17" t="s">
        <v>1449</v>
      </c>
      <c r="D1390" s="18" t="s">
        <v>1459</v>
      </c>
    </row>
    <row r="1391" spans="3:4" x14ac:dyDescent="0.15">
      <c r="C1391" s="17" t="s">
        <v>1449</v>
      </c>
      <c r="D1391" s="18" t="s">
        <v>1460</v>
      </c>
    </row>
    <row r="1392" spans="3:4" x14ac:dyDescent="0.15">
      <c r="C1392" s="17" t="s">
        <v>1449</v>
      </c>
      <c r="D1392" s="18" t="s">
        <v>1461</v>
      </c>
    </row>
    <row r="1393" spans="3:4" x14ac:dyDescent="0.15">
      <c r="C1393" s="17" t="s">
        <v>1449</v>
      </c>
      <c r="D1393" s="18" t="s">
        <v>1462</v>
      </c>
    </row>
    <row r="1394" spans="3:4" x14ac:dyDescent="0.15">
      <c r="C1394" s="17" t="s">
        <v>1449</v>
      </c>
      <c r="D1394" s="18" t="s">
        <v>1463</v>
      </c>
    </row>
    <row r="1395" spans="3:4" x14ac:dyDescent="0.15">
      <c r="C1395" s="17" t="s">
        <v>1449</v>
      </c>
      <c r="D1395" s="18" t="s">
        <v>1464</v>
      </c>
    </row>
    <row r="1396" spans="3:4" x14ac:dyDescent="0.15">
      <c r="C1396" s="17" t="s">
        <v>1449</v>
      </c>
      <c r="D1396" s="18" t="s">
        <v>1465</v>
      </c>
    </row>
    <row r="1397" spans="3:4" x14ac:dyDescent="0.15">
      <c r="C1397" s="17" t="s">
        <v>1449</v>
      </c>
      <c r="D1397" s="18" t="s">
        <v>1466</v>
      </c>
    </row>
    <row r="1398" spans="3:4" x14ac:dyDescent="0.15">
      <c r="C1398" s="17" t="s">
        <v>1449</v>
      </c>
      <c r="D1398" s="18" t="s">
        <v>1467</v>
      </c>
    </row>
    <row r="1399" spans="3:4" x14ac:dyDescent="0.15">
      <c r="C1399" s="17" t="s">
        <v>1449</v>
      </c>
      <c r="D1399" s="18" t="s">
        <v>1468</v>
      </c>
    </row>
    <row r="1400" spans="3:4" x14ac:dyDescent="0.15">
      <c r="C1400" s="17" t="s">
        <v>1449</v>
      </c>
      <c r="D1400" s="18" t="s">
        <v>1469</v>
      </c>
    </row>
    <row r="1401" spans="3:4" x14ac:dyDescent="0.15">
      <c r="C1401" s="17" t="s">
        <v>1449</v>
      </c>
      <c r="D1401" s="18" t="s">
        <v>1470</v>
      </c>
    </row>
    <row r="1402" spans="3:4" x14ac:dyDescent="0.15">
      <c r="C1402" s="17" t="s">
        <v>1449</v>
      </c>
      <c r="D1402" s="18" t="s">
        <v>1471</v>
      </c>
    </row>
    <row r="1403" spans="3:4" x14ac:dyDescent="0.15">
      <c r="C1403" s="17" t="s">
        <v>1449</v>
      </c>
      <c r="D1403" s="18" t="s">
        <v>1472</v>
      </c>
    </row>
    <row r="1404" spans="3:4" x14ac:dyDescent="0.15">
      <c r="C1404" s="17" t="s">
        <v>1449</v>
      </c>
      <c r="D1404" s="18" t="s">
        <v>1473</v>
      </c>
    </row>
    <row r="1405" spans="3:4" x14ac:dyDescent="0.15">
      <c r="C1405" s="17" t="s">
        <v>1474</v>
      </c>
      <c r="D1405" s="18" t="s">
        <v>1475</v>
      </c>
    </row>
    <row r="1406" spans="3:4" x14ac:dyDescent="0.15">
      <c r="C1406" s="17" t="s">
        <v>1474</v>
      </c>
      <c r="D1406" s="18" t="s">
        <v>1476</v>
      </c>
    </row>
    <row r="1407" spans="3:4" x14ac:dyDescent="0.15">
      <c r="C1407" s="17" t="s">
        <v>1474</v>
      </c>
      <c r="D1407" s="18" t="s">
        <v>1477</v>
      </c>
    </row>
    <row r="1408" spans="3:4" x14ac:dyDescent="0.15">
      <c r="C1408" s="17" t="s">
        <v>1474</v>
      </c>
      <c r="D1408" s="18" t="s">
        <v>1478</v>
      </c>
    </row>
    <row r="1409" spans="3:4" x14ac:dyDescent="0.15">
      <c r="C1409" s="17" t="s">
        <v>1474</v>
      </c>
      <c r="D1409" s="18" t="s">
        <v>1479</v>
      </c>
    </row>
    <row r="1410" spans="3:4" x14ac:dyDescent="0.15">
      <c r="C1410" s="17" t="s">
        <v>1474</v>
      </c>
      <c r="D1410" s="18" t="s">
        <v>1480</v>
      </c>
    </row>
    <row r="1411" spans="3:4" x14ac:dyDescent="0.15">
      <c r="C1411" s="17" t="s">
        <v>1474</v>
      </c>
      <c r="D1411" s="18" t="s">
        <v>1481</v>
      </c>
    </row>
    <row r="1412" spans="3:4" x14ac:dyDescent="0.15">
      <c r="C1412" s="17" t="s">
        <v>1474</v>
      </c>
      <c r="D1412" s="18" t="s">
        <v>1482</v>
      </c>
    </row>
    <row r="1413" spans="3:4" x14ac:dyDescent="0.15">
      <c r="C1413" s="17" t="s">
        <v>1474</v>
      </c>
      <c r="D1413" s="18" t="s">
        <v>1483</v>
      </c>
    </row>
    <row r="1414" spans="3:4" x14ac:dyDescent="0.15">
      <c r="C1414" s="17" t="s">
        <v>1474</v>
      </c>
      <c r="D1414" s="18" t="s">
        <v>1484</v>
      </c>
    </row>
    <row r="1415" spans="3:4" x14ac:dyDescent="0.15">
      <c r="C1415" s="17" t="s">
        <v>1474</v>
      </c>
      <c r="D1415" s="18" t="s">
        <v>1485</v>
      </c>
    </row>
    <row r="1416" spans="3:4" x14ac:dyDescent="0.15">
      <c r="C1416" s="17" t="s">
        <v>1474</v>
      </c>
      <c r="D1416" s="18" t="s">
        <v>1486</v>
      </c>
    </row>
    <row r="1417" spans="3:4" x14ac:dyDescent="0.15">
      <c r="C1417" s="17" t="s">
        <v>1474</v>
      </c>
      <c r="D1417" s="18" t="s">
        <v>1487</v>
      </c>
    </row>
    <row r="1418" spans="3:4" x14ac:dyDescent="0.15">
      <c r="C1418" s="17" t="s">
        <v>1474</v>
      </c>
      <c r="D1418" s="18" t="s">
        <v>1488</v>
      </c>
    </row>
    <row r="1419" spans="3:4" x14ac:dyDescent="0.15">
      <c r="C1419" s="17" t="s">
        <v>1474</v>
      </c>
      <c r="D1419" s="18" t="s">
        <v>1489</v>
      </c>
    </row>
    <row r="1420" spans="3:4" x14ac:dyDescent="0.15">
      <c r="C1420" s="17" t="s">
        <v>1474</v>
      </c>
      <c r="D1420" s="18" t="s">
        <v>1490</v>
      </c>
    </row>
    <row r="1421" spans="3:4" x14ac:dyDescent="0.15">
      <c r="C1421" s="17" t="s">
        <v>1474</v>
      </c>
      <c r="D1421" s="18" t="s">
        <v>1491</v>
      </c>
    </row>
    <row r="1422" spans="3:4" x14ac:dyDescent="0.15">
      <c r="C1422" s="17" t="s">
        <v>1492</v>
      </c>
      <c r="D1422" s="18" t="s">
        <v>1493</v>
      </c>
    </row>
    <row r="1423" spans="3:4" x14ac:dyDescent="0.15">
      <c r="C1423" s="17" t="s">
        <v>1492</v>
      </c>
      <c r="D1423" s="18" t="s">
        <v>1494</v>
      </c>
    </row>
    <row r="1424" spans="3:4" x14ac:dyDescent="0.15">
      <c r="C1424" s="17" t="s">
        <v>1492</v>
      </c>
      <c r="D1424" s="18" t="s">
        <v>1495</v>
      </c>
    </row>
    <row r="1425" spans="3:4" x14ac:dyDescent="0.15">
      <c r="C1425" s="17" t="s">
        <v>1492</v>
      </c>
      <c r="D1425" s="18" t="s">
        <v>1496</v>
      </c>
    </row>
    <row r="1426" spans="3:4" x14ac:dyDescent="0.15">
      <c r="C1426" s="17" t="s">
        <v>1492</v>
      </c>
      <c r="D1426" s="18" t="s">
        <v>1497</v>
      </c>
    </row>
    <row r="1427" spans="3:4" x14ac:dyDescent="0.15">
      <c r="C1427" s="17" t="s">
        <v>1492</v>
      </c>
      <c r="D1427" s="18" t="s">
        <v>1498</v>
      </c>
    </row>
    <row r="1428" spans="3:4" x14ac:dyDescent="0.15">
      <c r="C1428" s="17" t="s">
        <v>1492</v>
      </c>
      <c r="D1428" s="18" t="s">
        <v>1499</v>
      </c>
    </row>
    <row r="1429" spans="3:4" x14ac:dyDescent="0.15">
      <c r="C1429" s="17" t="s">
        <v>1492</v>
      </c>
      <c r="D1429" s="18" t="s">
        <v>1500</v>
      </c>
    </row>
    <row r="1430" spans="3:4" x14ac:dyDescent="0.15">
      <c r="C1430" s="17" t="s">
        <v>1492</v>
      </c>
      <c r="D1430" s="18" t="s">
        <v>1501</v>
      </c>
    </row>
    <row r="1431" spans="3:4" x14ac:dyDescent="0.15">
      <c r="C1431" s="17" t="s">
        <v>1492</v>
      </c>
      <c r="D1431" s="18" t="s">
        <v>1502</v>
      </c>
    </row>
    <row r="1432" spans="3:4" x14ac:dyDescent="0.15">
      <c r="C1432" s="17" t="s">
        <v>1492</v>
      </c>
      <c r="D1432" s="18" t="s">
        <v>1503</v>
      </c>
    </row>
    <row r="1433" spans="3:4" x14ac:dyDescent="0.15">
      <c r="C1433" s="17" t="s">
        <v>1492</v>
      </c>
      <c r="D1433" s="18" t="s">
        <v>1504</v>
      </c>
    </row>
    <row r="1434" spans="3:4" x14ac:dyDescent="0.15">
      <c r="C1434" s="17" t="s">
        <v>1492</v>
      </c>
      <c r="D1434" s="18" t="s">
        <v>1505</v>
      </c>
    </row>
    <row r="1435" spans="3:4" x14ac:dyDescent="0.15">
      <c r="C1435" s="17" t="s">
        <v>1492</v>
      </c>
      <c r="D1435" s="18" t="s">
        <v>99</v>
      </c>
    </row>
    <row r="1436" spans="3:4" x14ac:dyDescent="0.15">
      <c r="C1436" s="17" t="s">
        <v>1492</v>
      </c>
      <c r="D1436" s="18" t="s">
        <v>1506</v>
      </c>
    </row>
    <row r="1437" spans="3:4" x14ac:dyDescent="0.15">
      <c r="C1437" s="17" t="s">
        <v>1492</v>
      </c>
      <c r="D1437" s="18" t="s">
        <v>1507</v>
      </c>
    </row>
    <row r="1438" spans="3:4" x14ac:dyDescent="0.15">
      <c r="C1438" s="17" t="s">
        <v>1492</v>
      </c>
      <c r="D1438" s="18" t="s">
        <v>1508</v>
      </c>
    </row>
    <row r="1439" spans="3:4" x14ac:dyDescent="0.15">
      <c r="C1439" s="17" t="s">
        <v>1492</v>
      </c>
      <c r="D1439" s="18" t="s">
        <v>1509</v>
      </c>
    </row>
    <row r="1440" spans="3:4" x14ac:dyDescent="0.15">
      <c r="C1440" s="17" t="s">
        <v>1492</v>
      </c>
      <c r="D1440" s="18" t="s">
        <v>1510</v>
      </c>
    </row>
    <row r="1441" spans="3:4" x14ac:dyDescent="0.15">
      <c r="C1441" s="17" t="s">
        <v>1492</v>
      </c>
      <c r="D1441" s="18" t="s">
        <v>1511</v>
      </c>
    </row>
    <row r="1442" spans="3:4" x14ac:dyDescent="0.15">
      <c r="C1442" s="17" t="s">
        <v>1512</v>
      </c>
      <c r="D1442" s="18" t="s">
        <v>1513</v>
      </c>
    </row>
    <row r="1443" spans="3:4" x14ac:dyDescent="0.15">
      <c r="C1443" s="17" t="s">
        <v>1512</v>
      </c>
      <c r="D1443" s="18" t="s">
        <v>1514</v>
      </c>
    </row>
    <row r="1444" spans="3:4" x14ac:dyDescent="0.15">
      <c r="C1444" s="17" t="s">
        <v>1512</v>
      </c>
      <c r="D1444" s="18" t="s">
        <v>1515</v>
      </c>
    </row>
    <row r="1445" spans="3:4" x14ac:dyDescent="0.15">
      <c r="C1445" s="17" t="s">
        <v>1512</v>
      </c>
      <c r="D1445" s="18" t="s">
        <v>1516</v>
      </c>
    </row>
    <row r="1446" spans="3:4" x14ac:dyDescent="0.15">
      <c r="C1446" s="17" t="s">
        <v>1512</v>
      </c>
      <c r="D1446" s="18" t="s">
        <v>1517</v>
      </c>
    </row>
    <row r="1447" spans="3:4" x14ac:dyDescent="0.15">
      <c r="C1447" s="17" t="s">
        <v>1512</v>
      </c>
      <c r="D1447" s="18" t="s">
        <v>1518</v>
      </c>
    </row>
    <row r="1448" spans="3:4" x14ac:dyDescent="0.15">
      <c r="C1448" s="17" t="s">
        <v>1512</v>
      </c>
      <c r="D1448" s="18" t="s">
        <v>1519</v>
      </c>
    </row>
    <row r="1449" spans="3:4" x14ac:dyDescent="0.15">
      <c r="C1449" s="17" t="s">
        <v>1512</v>
      </c>
      <c r="D1449" s="18" t="s">
        <v>1520</v>
      </c>
    </row>
    <row r="1450" spans="3:4" x14ac:dyDescent="0.15">
      <c r="C1450" s="17" t="s">
        <v>1512</v>
      </c>
      <c r="D1450" s="18" t="s">
        <v>1521</v>
      </c>
    </row>
    <row r="1451" spans="3:4" x14ac:dyDescent="0.15">
      <c r="C1451" s="17" t="s">
        <v>1512</v>
      </c>
      <c r="D1451" s="18" t="s">
        <v>1522</v>
      </c>
    </row>
    <row r="1452" spans="3:4" x14ac:dyDescent="0.15">
      <c r="C1452" s="17" t="s">
        <v>1512</v>
      </c>
      <c r="D1452" s="18" t="s">
        <v>1523</v>
      </c>
    </row>
    <row r="1453" spans="3:4" x14ac:dyDescent="0.15">
      <c r="C1453" s="17" t="s">
        <v>1512</v>
      </c>
      <c r="D1453" s="18" t="s">
        <v>1524</v>
      </c>
    </row>
    <row r="1454" spans="3:4" x14ac:dyDescent="0.15">
      <c r="C1454" s="17" t="s">
        <v>1512</v>
      </c>
      <c r="D1454" s="18" t="s">
        <v>1525</v>
      </c>
    </row>
    <row r="1455" spans="3:4" x14ac:dyDescent="0.15">
      <c r="C1455" s="17" t="s">
        <v>1512</v>
      </c>
      <c r="D1455" s="18" t="s">
        <v>1526</v>
      </c>
    </row>
    <row r="1456" spans="3:4" x14ac:dyDescent="0.15">
      <c r="C1456" s="17" t="s">
        <v>1512</v>
      </c>
      <c r="D1456" s="18" t="s">
        <v>1527</v>
      </c>
    </row>
    <row r="1457" spans="3:4" x14ac:dyDescent="0.15">
      <c r="C1457" s="17" t="s">
        <v>1512</v>
      </c>
      <c r="D1457" s="18" t="s">
        <v>1528</v>
      </c>
    </row>
    <row r="1458" spans="3:4" x14ac:dyDescent="0.15">
      <c r="C1458" s="17" t="s">
        <v>1512</v>
      </c>
      <c r="D1458" s="18" t="s">
        <v>1529</v>
      </c>
    </row>
    <row r="1459" spans="3:4" x14ac:dyDescent="0.15">
      <c r="C1459" s="17" t="s">
        <v>1512</v>
      </c>
      <c r="D1459" s="18" t="s">
        <v>1530</v>
      </c>
    </row>
    <row r="1460" spans="3:4" x14ac:dyDescent="0.15">
      <c r="C1460" s="17" t="s">
        <v>1512</v>
      </c>
      <c r="D1460" s="18" t="s">
        <v>1531</v>
      </c>
    </row>
    <row r="1461" spans="3:4" x14ac:dyDescent="0.15">
      <c r="C1461" s="17" t="s">
        <v>1512</v>
      </c>
      <c r="D1461" s="18" t="s">
        <v>1532</v>
      </c>
    </row>
    <row r="1462" spans="3:4" x14ac:dyDescent="0.15">
      <c r="C1462" s="17" t="s">
        <v>1512</v>
      </c>
      <c r="D1462" s="18" t="s">
        <v>1533</v>
      </c>
    </row>
    <row r="1463" spans="3:4" x14ac:dyDescent="0.15">
      <c r="C1463" s="17" t="s">
        <v>1512</v>
      </c>
      <c r="D1463" s="18" t="s">
        <v>1534</v>
      </c>
    </row>
    <row r="1464" spans="3:4" x14ac:dyDescent="0.15">
      <c r="C1464" s="17" t="s">
        <v>1512</v>
      </c>
      <c r="D1464" s="18" t="s">
        <v>1535</v>
      </c>
    </row>
    <row r="1465" spans="3:4" x14ac:dyDescent="0.15">
      <c r="C1465" s="17" t="s">
        <v>1512</v>
      </c>
      <c r="D1465" s="18" t="s">
        <v>1536</v>
      </c>
    </row>
    <row r="1466" spans="3:4" x14ac:dyDescent="0.15">
      <c r="C1466" s="17" t="s">
        <v>1512</v>
      </c>
      <c r="D1466" s="18" t="s">
        <v>1537</v>
      </c>
    </row>
    <row r="1467" spans="3:4" x14ac:dyDescent="0.15">
      <c r="C1467" s="17" t="s">
        <v>1512</v>
      </c>
      <c r="D1467" s="18" t="s">
        <v>1538</v>
      </c>
    </row>
    <row r="1468" spans="3:4" x14ac:dyDescent="0.15">
      <c r="C1468" s="17" t="s">
        <v>1512</v>
      </c>
      <c r="D1468" s="18" t="s">
        <v>1539</v>
      </c>
    </row>
    <row r="1469" spans="3:4" x14ac:dyDescent="0.15">
      <c r="C1469" s="17" t="s">
        <v>1512</v>
      </c>
      <c r="D1469" s="18" t="s">
        <v>1540</v>
      </c>
    </row>
    <row r="1470" spans="3:4" x14ac:dyDescent="0.15">
      <c r="C1470" s="17" t="s">
        <v>1512</v>
      </c>
      <c r="D1470" s="18" t="s">
        <v>1541</v>
      </c>
    </row>
    <row r="1471" spans="3:4" x14ac:dyDescent="0.15">
      <c r="C1471" s="17" t="s">
        <v>1512</v>
      </c>
      <c r="D1471" s="18" t="s">
        <v>1542</v>
      </c>
    </row>
    <row r="1472" spans="3:4" x14ac:dyDescent="0.15">
      <c r="C1472" s="17" t="s">
        <v>1512</v>
      </c>
      <c r="D1472" s="18" t="s">
        <v>1543</v>
      </c>
    </row>
    <row r="1473" spans="3:4" x14ac:dyDescent="0.15">
      <c r="C1473" s="17" t="s">
        <v>1512</v>
      </c>
      <c r="D1473" s="18" t="s">
        <v>1544</v>
      </c>
    </row>
    <row r="1474" spans="3:4" x14ac:dyDescent="0.15">
      <c r="C1474" s="17" t="s">
        <v>1512</v>
      </c>
      <c r="D1474" s="18" t="s">
        <v>1545</v>
      </c>
    </row>
    <row r="1475" spans="3:4" x14ac:dyDescent="0.15">
      <c r="C1475" s="17" t="s">
        <v>1512</v>
      </c>
      <c r="D1475" s="18" t="s">
        <v>1546</v>
      </c>
    </row>
    <row r="1476" spans="3:4" x14ac:dyDescent="0.15">
      <c r="C1476" s="17" t="s">
        <v>1547</v>
      </c>
      <c r="D1476" s="18" t="s">
        <v>1548</v>
      </c>
    </row>
    <row r="1477" spans="3:4" x14ac:dyDescent="0.15">
      <c r="C1477" s="17" t="s">
        <v>1547</v>
      </c>
      <c r="D1477" s="18" t="s">
        <v>1549</v>
      </c>
    </row>
    <row r="1478" spans="3:4" x14ac:dyDescent="0.15">
      <c r="C1478" s="17" t="s">
        <v>1547</v>
      </c>
      <c r="D1478" s="18" t="s">
        <v>1550</v>
      </c>
    </row>
    <row r="1479" spans="3:4" x14ac:dyDescent="0.15">
      <c r="C1479" s="17" t="s">
        <v>1547</v>
      </c>
      <c r="D1479" s="18" t="s">
        <v>1551</v>
      </c>
    </row>
    <row r="1480" spans="3:4" x14ac:dyDescent="0.15">
      <c r="C1480" s="17" t="s">
        <v>1547</v>
      </c>
      <c r="D1480" s="18" t="s">
        <v>1552</v>
      </c>
    </row>
    <row r="1481" spans="3:4" x14ac:dyDescent="0.15">
      <c r="C1481" s="17" t="s">
        <v>1547</v>
      </c>
      <c r="D1481" s="18" t="s">
        <v>1553</v>
      </c>
    </row>
    <row r="1482" spans="3:4" x14ac:dyDescent="0.15">
      <c r="C1482" s="17" t="s">
        <v>1547</v>
      </c>
      <c r="D1482" s="18" t="s">
        <v>1554</v>
      </c>
    </row>
    <row r="1483" spans="3:4" x14ac:dyDescent="0.15">
      <c r="C1483" s="17" t="s">
        <v>1547</v>
      </c>
      <c r="D1483" s="18" t="s">
        <v>1555</v>
      </c>
    </row>
    <row r="1484" spans="3:4" x14ac:dyDescent="0.15">
      <c r="C1484" s="17" t="s">
        <v>1547</v>
      </c>
      <c r="D1484" s="18" t="s">
        <v>1556</v>
      </c>
    </row>
    <row r="1485" spans="3:4" x14ac:dyDescent="0.15">
      <c r="C1485" s="17" t="s">
        <v>1547</v>
      </c>
      <c r="D1485" s="18" t="s">
        <v>1557</v>
      </c>
    </row>
    <row r="1486" spans="3:4" x14ac:dyDescent="0.15">
      <c r="C1486" s="17" t="s">
        <v>1547</v>
      </c>
      <c r="D1486" s="18" t="s">
        <v>1558</v>
      </c>
    </row>
    <row r="1487" spans="3:4" x14ac:dyDescent="0.15">
      <c r="C1487" s="17" t="s">
        <v>1547</v>
      </c>
      <c r="D1487" s="18" t="s">
        <v>1559</v>
      </c>
    </row>
    <row r="1488" spans="3:4" x14ac:dyDescent="0.15">
      <c r="C1488" s="17" t="s">
        <v>1547</v>
      </c>
      <c r="D1488" s="18" t="s">
        <v>1560</v>
      </c>
    </row>
    <row r="1489" spans="3:4" x14ac:dyDescent="0.15">
      <c r="C1489" s="17" t="s">
        <v>1547</v>
      </c>
      <c r="D1489" s="18" t="s">
        <v>1561</v>
      </c>
    </row>
    <row r="1490" spans="3:4" x14ac:dyDescent="0.15">
      <c r="C1490" s="17" t="s">
        <v>1547</v>
      </c>
      <c r="D1490" s="18" t="s">
        <v>1562</v>
      </c>
    </row>
    <row r="1491" spans="3:4" x14ac:dyDescent="0.15">
      <c r="C1491" s="17" t="s">
        <v>1547</v>
      </c>
      <c r="D1491" s="18" t="s">
        <v>1563</v>
      </c>
    </row>
    <row r="1492" spans="3:4" x14ac:dyDescent="0.15">
      <c r="C1492" s="17" t="s">
        <v>1547</v>
      </c>
      <c r="D1492" s="18" t="s">
        <v>1564</v>
      </c>
    </row>
    <row r="1493" spans="3:4" x14ac:dyDescent="0.15">
      <c r="C1493" s="17" t="s">
        <v>1547</v>
      </c>
      <c r="D1493" s="18" t="s">
        <v>1565</v>
      </c>
    </row>
    <row r="1494" spans="3:4" x14ac:dyDescent="0.15">
      <c r="C1494" s="17" t="s">
        <v>1547</v>
      </c>
      <c r="D1494" s="18" t="s">
        <v>1566</v>
      </c>
    </row>
    <row r="1495" spans="3:4" x14ac:dyDescent="0.15">
      <c r="C1495" s="17" t="s">
        <v>1547</v>
      </c>
      <c r="D1495" s="18" t="s">
        <v>1567</v>
      </c>
    </row>
    <row r="1496" spans="3:4" x14ac:dyDescent="0.15">
      <c r="C1496" s="17" t="s">
        <v>1547</v>
      </c>
      <c r="D1496" s="18" t="s">
        <v>1568</v>
      </c>
    </row>
    <row r="1497" spans="3:4" x14ac:dyDescent="0.15">
      <c r="C1497" s="17" t="s">
        <v>1547</v>
      </c>
      <c r="D1497" s="18" t="s">
        <v>1569</v>
      </c>
    </row>
    <row r="1498" spans="3:4" x14ac:dyDescent="0.15">
      <c r="C1498" s="17" t="s">
        <v>1547</v>
      </c>
      <c r="D1498" s="18" t="s">
        <v>1570</v>
      </c>
    </row>
    <row r="1499" spans="3:4" x14ac:dyDescent="0.15">
      <c r="C1499" s="17" t="s">
        <v>1547</v>
      </c>
      <c r="D1499" s="18" t="s">
        <v>1571</v>
      </c>
    </row>
    <row r="1500" spans="3:4" x14ac:dyDescent="0.15">
      <c r="C1500" s="17" t="s">
        <v>1547</v>
      </c>
      <c r="D1500" s="18" t="s">
        <v>1572</v>
      </c>
    </row>
    <row r="1501" spans="3:4" x14ac:dyDescent="0.15">
      <c r="C1501" s="17" t="s">
        <v>1547</v>
      </c>
      <c r="D1501" s="18" t="s">
        <v>1573</v>
      </c>
    </row>
    <row r="1502" spans="3:4" x14ac:dyDescent="0.15">
      <c r="C1502" s="17" t="s">
        <v>1547</v>
      </c>
      <c r="D1502" s="18" t="s">
        <v>1574</v>
      </c>
    </row>
    <row r="1503" spans="3:4" x14ac:dyDescent="0.15">
      <c r="C1503" s="17" t="s">
        <v>1547</v>
      </c>
      <c r="D1503" s="18" t="s">
        <v>1575</v>
      </c>
    </row>
    <row r="1504" spans="3:4" x14ac:dyDescent="0.15">
      <c r="C1504" s="17" t="s">
        <v>1576</v>
      </c>
      <c r="D1504" s="18" t="s">
        <v>1577</v>
      </c>
    </row>
    <row r="1505" spans="3:4" x14ac:dyDescent="0.15">
      <c r="C1505" s="17" t="s">
        <v>1547</v>
      </c>
      <c r="D1505" s="18" t="s">
        <v>1578</v>
      </c>
    </row>
    <row r="1506" spans="3:4" x14ac:dyDescent="0.15">
      <c r="C1506" s="17" t="s">
        <v>1547</v>
      </c>
      <c r="D1506" s="18" t="s">
        <v>1579</v>
      </c>
    </row>
    <row r="1507" spans="3:4" x14ac:dyDescent="0.15">
      <c r="C1507" s="17" t="s">
        <v>1547</v>
      </c>
      <c r="D1507" s="18" t="s">
        <v>1580</v>
      </c>
    </row>
    <row r="1508" spans="3:4" x14ac:dyDescent="0.15">
      <c r="C1508" s="17" t="s">
        <v>1547</v>
      </c>
      <c r="D1508" s="18" t="s">
        <v>1581</v>
      </c>
    </row>
    <row r="1509" spans="3:4" x14ac:dyDescent="0.15">
      <c r="C1509" s="17" t="s">
        <v>1547</v>
      </c>
      <c r="D1509" s="18" t="s">
        <v>1582</v>
      </c>
    </row>
    <row r="1510" spans="3:4" x14ac:dyDescent="0.15">
      <c r="C1510" s="17" t="s">
        <v>1547</v>
      </c>
      <c r="D1510" s="18" t="s">
        <v>1583</v>
      </c>
    </row>
    <row r="1511" spans="3:4" x14ac:dyDescent="0.15">
      <c r="C1511" s="17" t="s">
        <v>1547</v>
      </c>
      <c r="D1511" s="18" t="s">
        <v>1584</v>
      </c>
    </row>
    <row r="1512" spans="3:4" x14ac:dyDescent="0.15">
      <c r="C1512" s="17" t="s">
        <v>1547</v>
      </c>
      <c r="D1512" s="18" t="s">
        <v>1585</v>
      </c>
    </row>
    <row r="1513" spans="3:4" x14ac:dyDescent="0.15">
      <c r="C1513" s="17" t="s">
        <v>1547</v>
      </c>
      <c r="D1513" s="18" t="s">
        <v>1586</v>
      </c>
    </row>
    <row r="1514" spans="3:4" x14ac:dyDescent="0.15">
      <c r="C1514" s="17" t="s">
        <v>1547</v>
      </c>
      <c r="D1514" s="18" t="s">
        <v>1587</v>
      </c>
    </row>
    <row r="1515" spans="3:4" x14ac:dyDescent="0.15">
      <c r="C1515" s="17" t="s">
        <v>1547</v>
      </c>
      <c r="D1515" s="18" t="s">
        <v>1588</v>
      </c>
    </row>
    <row r="1516" spans="3:4" x14ac:dyDescent="0.15">
      <c r="C1516" s="17" t="s">
        <v>1547</v>
      </c>
      <c r="D1516" s="18" t="s">
        <v>1589</v>
      </c>
    </row>
    <row r="1517" spans="3:4" x14ac:dyDescent="0.15">
      <c r="C1517" s="17" t="s">
        <v>1547</v>
      </c>
      <c r="D1517" s="18" t="s">
        <v>1590</v>
      </c>
    </row>
    <row r="1518" spans="3:4" x14ac:dyDescent="0.15">
      <c r="C1518" s="17" t="s">
        <v>1547</v>
      </c>
      <c r="D1518" s="18" t="s">
        <v>1591</v>
      </c>
    </row>
    <row r="1519" spans="3:4" x14ac:dyDescent="0.15">
      <c r="C1519" s="17" t="s">
        <v>1547</v>
      </c>
      <c r="D1519" s="18" t="s">
        <v>1592</v>
      </c>
    </row>
    <row r="1520" spans="3:4" x14ac:dyDescent="0.15">
      <c r="C1520" s="17" t="s">
        <v>1547</v>
      </c>
      <c r="D1520" s="18" t="s">
        <v>1593</v>
      </c>
    </row>
    <row r="1521" spans="3:4" x14ac:dyDescent="0.15">
      <c r="C1521" s="17" t="s">
        <v>1547</v>
      </c>
      <c r="D1521" s="18" t="s">
        <v>1594</v>
      </c>
    </row>
    <row r="1522" spans="3:4" x14ac:dyDescent="0.15">
      <c r="C1522" s="17" t="s">
        <v>1547</v>
      </c>
      <c r="D1522" s="18" t="s">
        <v>1595</v>
      </c>
    </row>
    <row r="1523" spans="3:4" x14ac:dyDescent="0.15">
      <c r="C1523" s="17" t="s">
        <v>1547</v>
      </c>
      <c r="D1523" s="18" t="s">
        <v>1327</v>
      </c>
    </row>
    <row r="1524" spans="3:4" x14ac:dyDescent="0.15">
      <c r="C1524" s="17" t="s">
        <v>1547</v>
      </c>
      <c r="D1524" s="18" t="s">
        <v>1596</v>
      </c>
    </row>
    <row r="1525" spans="3:4" x14ac:dyDescent="0.15">
      <c r="C1525" s="17" t="s">
        <v>1547</v>
      </c>
      <c r="D1525" s="18" t="s">
        <v>1597</v>
      </c>
    </row>
    <row r="1526" spans="3:4" x14ac:dyDescent="0.15">
      <c r="C1526" s="17" t="s">
        <v>1547</v>
      </c>
      <c r="D1526" s="18" t="s">
        <v>1598</v>
      </c>
    </row>
    <row r="1527" spans="3:4" x14ac:dyDescent="0.15">
      <c r="C1527" s="17" t="s">
        <v>1547</v>
      </c>
      <c r="D1527" s="18" t="s">
        <v>342</v>
      </c>
    </row>
    <row r="1528" spans="3:4" x14ac:dyDescent="0.15">
      <c r="C1528" s="17" t="s">
        <v>1547</v>
      </c>
      <c r="D1528" s="18" t="s">
        <v>1599</v>
      </c>
    </row>
    <row r="1529" spans="3:4" x14ac:dyDescent="0.15">
      <c r="C1529" s="17" t="s">
        <v>1547</v>
      </c>
      <c r="D1529" s="18" t="s">
        <v>1600</v>
      </c>
    </row>
    <row r="1530" spans="3:4" x14ac:dyDescent="0.15">
      <c r="C1530" s="17" t="s">
        <v>1547</v>
      </c>
      <c r="D1530" s="18" t="s">
        <v>1601</v>
      </c>
    </row>
    <row r="1531" spans="3:4" x14ac:dyDescent="0.15">
      <c r="C1531" s="17" t="s">
        <v>1547</v>
      </c>
      <c r="D1531" s="18" t="s">
        <v>1602</v>
      </c>
    </row>
    <row r="1532" spans="3:4" x14ac:dyDescent="0.15">
      <c r="C1532" s="17" t="s">
        <v>1547</v>
      </c>
      <c r="D1532" s="18" t="s">
        <v>1603</v>
      </c>
    </row>
    <row r="1533" spans="3:4" x14ac:dyDescent="0.15">
      <c r="C1533" s="17" t="s">
        <v>1547</v>
      </c>
      <c r="D1533" s="18" t="s">
        <v>1604</v>
      </c>
    </row>
    <row r="1534" spans="3:4" x14ac:dyDescent="0.15">
      <c r="C1534" s="17" t="s">
        <v>1547</v>
      </c>
      <c r="D1534" s="18" t="s">
        <v>1605</v>
      </c>
    </row>
    <row r="1535" spans="3:4" x14ac:dyDescent="0.15">
      <c r="C1535" s="17" t="s">
        <v>1547</v>
      </c>
      <c r="D1535" s="18" t="s">
        <v>1606</v>
      </c>
    </row>
    <row r="1536" spans="3:4" x14ac:dyDescent="0.15">
      <c r="C1536" s="17" t="s">
        <v>1607</v>
      </c>
      <c r="D1536" s="18" t="s">
        <v>1608</v>
      </c>
    </row>
    <row r="1537" spans="3:4" x14ac:dyDescent="0.15">
      <c r="C1537" s="17" t="s">
        <v>1607</v>
      </c>
      <c r="D1537" s="18" t="s">
        <v>1609</v>
      </c>
    </row>
    <row r="1538" spans="3:4" x14ac:dyDescent="0.15">
      <c r="C1538" s="17" t="s">
        <v>1607</v>
      </c>
      <c r="D1538" s="18" t="s">
        <v>1610</v>
      </c>
    </row>
    <row r="1539" spans="3:4" x14ac:dyDescent="0.15">
      <c r="C1539" s="17" t="s">
        <v>1607</v>
      </c>
      <c r="D1539" s="18" t="s">
        <v>1611</v>
      </c>
    </row>
    <row r="1540" spans="3:4" x14ac:dyDescent="0.15">
      <c r="C1540" s="17" t="s">
        <v>1607</v>
      </c>
      <c r="D1540" s="18" t="s">
        <v>1612</v>
      </c>
    </row>
    <row r="1541" spans="3:4" x14ac:dyDescent="0.15">
      <c r="C1541" s="17" t="s">
        <v>1607</v>
      </c>
      <c r="D1541" s="18" t="s">
        <v>1613</v>
      </c>
    </row>
    <row r="1542" spans="3:4" x14ac:dyDescent="0.15">
      <c r="C1542" s="17" t="s">
        <v>1607</v>
      </c>
      <c r="D1542" s="18" t="s">
        <v>1614</v>
      </c>
    </row>
    <row r="1543" spans="3:4" x14ac:dyDescent="0.15">
      <c r="C1543" s="17" t="s">
        <v>1607</v>
      </c>
      <c r="D1543" s="18" t="s">
        <v>1615</v>
      </c>
    </row>
    <row r="1544" spans="3:4" x14ac:dyDescent="0.15">
      <c r="C1544" s="17" t="s">
        <v>1607</v>
      </c>
      <c r="D1544" s="18" t="s">
        <v>1616</v>
      </c>
    </row>
    <row r="1545" spans="3:4" x14ac:dyDescent="0.15">
      <c r="C1545" s="17" t="s">
        <v>1607</v>
      </c>
      <c r="D1545" s="18" t="s">
        <v>1617</v>
      </c>
    </row>
    <row r="1546" spans="3:4" x14ac:dyDescent="0.15">
      <c r="C1546" s="17" t="s">
        <v>1607</v>
      </c>
      <c r="D1546" s="18" t="s">
        <v>1618</v>
      </c>
    </row>
    <row r="1547" spans="3:4" x14ac:dyDescent="0.15">
      <c r="C1547" s="17" t="s">
        <v>1607</v>
      </c>
      <c r="D1547" s="18" t="s">
        <v>1619</v>
      </c>
    </row>
    <row r="1548" spans="3:4" x14ac:dyDescent="0.15">
      <c r="C1548" s="17" t="s">
        <v>1607</v>
      </c>
      <c r="D1548" s="18" t="s">
        <v>1620</v>
      </c>
    </row>
    <row r="1549" spans="3:4" x14ac:dyDescent="0.15">
      <c r="C1549" s="17" t="s">
        <v>1607</v>
      </c>
      <c r="D1549" s="18" t="s">
        <v>1621</v>
      </c>
    </row>
    <row r="1550" spans="3:4" x14ac:dyDescent="0.15">
      <c r="C1550" s="17" t="s">
        <v>1607</v>
      </c>
      <c r="D1550" s="18" t="s">
        <v>1622</v>
      </c>
    </row>
    <row r="1551" spans="3:4" x14ac:dyDescent="0.15">
      <c r="C1551" s="17" t="s">
        <v>1607</v>
      </c>
      <c r="D1551" s="18" t="s">
        <v>1623</v>
      </c>
    </row>
    <row r="1552" spans="3:4" x14ac:dyDescent="0.15">
      <c r="C1552" s="17" t="s">
        <v>1607</v>
      </c>
      <c r="D1552" s="18" t="s">
        <v>1624</v>
      </c>
    </row>
    <row r="1553" spans="3:4" x14ac:dyDescent="0.15">
      <c r="C1553" s="17" t="s">
        <v>1607</v>
      </c>
      <c r="D1553" s="18" t="s">
        <v>1625</v>
      </c>
    </row>
    <row r="1554" spans="3:4" x14ac:dyDescent="0.15">
      <c r="C1554" s="17" t="s">
        <v>1607</v>
      </c>
      <c r="D1554" s="18" t="s">
        <v>1626</v>
      </c>
    </row>
    <row r="1555" spans="3:4" x14ac:dyDescent="0.15">
      <c r="C1555" s="17" t="s">
        <v>1607</v>
      </c>
      <c r="D1555" s="18" t="s">
        <v>1627</v>
      </c>
    </row>
    <row r="1556" spans="3:4" x14ac:dyDescent="0.15">
      <c r="C1556" s="17" t="s">
        <v>1628</v>
      </c>
      <c r="D1556" s="18" t="s">
        <v>1629</v>
      </c>
    </row>
    <row r="1557" spans="3:4" x14ac:dyDescent="0.15">
      <c r="C1557" s="17" t="s">
        <v>1628</v>
      </c>
      <c r="D1557" s="18" t="s">
        <v>1630</v>
      </c>
    </row>
    <row r="1558" spans="3:4" x14ac:dyDescent="0.15">
      <c r="C1558" s="17" t="s">
        <v>1628</v>
      </c>
      <c r="D1558" s="18" t="s">
        <v>1631</v>
      </c>
    </row>
    <row r="1559" spans="3:4" x14ac:dyDescent="0.15">
      <c r="C1559" s="17" t="s">
        <v>1628</v>
      </c>
      <c r="D1559" s="18" t="s">
        <v>1632</v>
      </c>
    </row>
    <row r="1560" spans="3:4" x14ac:dyDescent="0.15">
      <c r="C1560" s="17" t="s">
        <v>1628</v>
      </c>
      <c r="D1560" s="18" t="s">
        <v>1633</v>
      </c>
    </row>
    <row r="1561" spans="3:4" x14ac:dyDescent="0.15">
      <c r="C1561" s="17" t="s">
        <v>1628</v>
      </c>
      <c r="D1561" s="18" t="s">
        <v>1634</v>
      </c>
    </row>
    <row r="1562" spans="3:4" x14ac:dyDescent="0.15">
      <c r="C1562" s="17" t="s">
        <v>1628</v>
      </c>
      <c r="D1562" s="18" t="s">
        <v>1635</v>
      </c>
    </row>
    <row r="1563" spans="3:4" x14ac:dyDescent="0.15">
      <c r="C1563" s="17" t="s">
        <v>1628</v>
      </c>
      <c r="D1563" s="18" t="s">
        <v>1636</v>
      </c>
    </row>
    <row r="1564" spans="3:4" x14ac:dyDescent="0.15">
      <c r="C1564" s="17" t="s">
        <v>1628</v>
      </c>
      <c r="D1564" s="18" t="s">
        <v>1637</v>
      </c>
    </row>
    <row r="1565" spans="3:4" x14ac:dyDescent="0.15">
      <c r="C1565" s="17" t="s">
        <v>1628</v>
      </c>
      <c r="D1565" s="18" t="s">
        <v>1638</v>
      </c>
    </row>
    <row r="1566" spans="3:4" x14ac:dyDescent="0.15">
      <c r="C1566" s="17" t="s">
        <v>1628</v>
      </c>
      <c r="D1566" s="18" t="s">
        <v>1639</v>
      </c>
    </row>
    <row r="1567" spans="3:4" x14ac:dyDescent="0.15">
      <c r="C1567" s="17" t="s">
        <v>1628</v>
      </c>
      <c r="D1567" s="18" t="s">
        <v>1640</v>
      </c>
    </row>
    <row r="1568" spans="3:4" x14ac:dyDescent="0.15">
      <c r="C1568" s="17" t="s">
        <v>1628</v>
      </c>
      <c r="D1568" s="18" t="s">
        <v>1641</v>
      </c>
    </row>
    <row r="1569" spans="3:4" x14ac:dyDescent="0.15">
      <c r="C1569" s="17" t="s">
        <v>1628</v>
      </c>
      <c r="D1569" s="18" t="s">
        <v>1642</v>
      </c>
    </row>
    <row r="1570" spans="3:4" x14ac:dyDescent="0.15">
      <c r="C1570" s="17" t="s">
        <v>1628</v>
      </c>
      <c r="D1570" s="18" t="s">
        <v>1643</v>
      </c>
    </row>
    <row r="1571" spans="3:4" x14ac:dyDescent="0.15">
      <c r="C1571" s="17" t="s">
        <v>1628</v>
      </c>
      <c r="D1571" s="18" t="s">
        <v>1644</v>
      </c>
    </row>
    <row r="1572" spans="3:4" x14ac:dyDescent="0.15">
      <c r="C1572" s="17" t="s">
        <v>1628</v>
      </c>
      <c r="D1572" s="18" t="s">
        <v>1645</v>
      </c>
    </row>
    <row r="1573" spans="3:4" x14ac:dyDescent="0.15">
      <c r="C1573" s="17" t="s">
        <v>1628</v>
      </c>
      <c r="D1573" s="18" t="s">
        <v>1646</v>
      </c>
    </row>
    <row r="1574" spans="3:4" x14ac:dyDescent="0.15">
      <c r="C1574" s="17" t="s">
        <v>1628</v>
      </c>
      <c r="D1574" s="18" t="s">
        <v>1647</v>
      </c>
    </row>
    <row r="1575" spans="3:4" x14ac:dyDescent="0.15">
      <c r="C1575" s="17" t="s">
        <v>1628</v>
      </c>
      <c r="D1575" s="18" t="s">
        <v>1648</v>
      </c>
    </row>
    <row r="1576" spans="3:4" x14ac:dyDescent="0.15">
      <c r="C1576" s="17" t="s">
        <v>1628</v>
      </c>
      <c r="D1576" s="18" t="s">
        <v>1649</v>
      </c>
    </row>
    <row r="1577" spans="3:4" x14ac:dyDescent="0.15">
      <c r="C1577" s="17" t="s">
        <v>1650</v>
      </c>
      <c r="D1577" s="18" t="s">
        <v>1651</v>
      </c>
    </row>
    <row r="1578" spans="3:4" x14ac:dyDescent="0.15">
      <c r="C1578" s="17" t="s">
        <v>1650</v>
      </c>
      <c r="D1578" s="18" t="s">
        <v>1652</v>
      </c>
    </row>
    <row r="1579" spans="3:4" x14ac:dyDescent="0.15">
      <c r="C1579" s="17" t="s">
        <v>1650</v>
      </c>
      <c r="D1579" s="18" t="s">
        <v>1653</v>
      </c>
    </row>
    <row r="1580" spans="3:4" x14ac:dyDescent="0.15">
      <c r="C1580" s="17" t="s">
        <v>1650</v>
      </c>
      <c r="D1580" s="18" t="s">
        <v>1654</v>
      </c>
    </row>
    <row r="1581" spans="3:4" x14ac:dyDescent="0.15">
      <c r="C1581" s="17" t="s">
        <v>1650</v>
      </c>
      <c r="D1581" s="18" t="s">
        <v>1655</v>
      </c>
    </row>
    <row r="1582" spans="3:4" x14ac:dyDescent="0.15">
      <c r="C1582" s="17" t="s">
        <v>1650</v>
      </c>
      <c r="D1582" s="18" t="s">
        <v>1656</v>
      </c>
    </row>
    <row r="1583" spans="3:4" x14ac:dyDescent="0.15">
      <c r="C1583" s="17" t="s">
        <v>1650</v>
      </c>
      <c r="D1583" s="18" t="s">
        <v>1657</v>
      </c>
    </row>
    <row r="1584" spans="3:4" x14ac:dyDescent="0.15">
      <c r="C1584" s="17" t="s">
        <v>1650</v>
      </c>
      <c r="D1584" s="18" t="s">
        <v>1658</v>
      </c>
    </row>
    <row r="1585" spans="3:4" x14ac:dyDescent="0.15">
      <c r="C1585" s="17" t="s">
        <v>1650</v>
      </c>
      <c r="D1585" s="18" t="s">
        <v>1659</v>
      </c>
    </row>
    <row r="1586" spans="3:4" x14ac:dyDescent="0.15">
      <c r="C1586" s="17" t="s">
        <v>1650</v>
      </c>
      <c r="D1586" s="18" t="s">
        <v>1660</v>
      </c>
    </row>
    <row r="1587" spans="3:4" x14ac:dyDescent="0.15">
      <c r="C1587" s="17" t="s">
        <v>1650</v>
      </c>
      <c r="D1587" s="18" t="s">
        <v>1661</v>
      </c>
    </row>
    <row r="1588" spans="3:4" x14ac:dyDescent="0.15">
      <c r="C1588" s="17" t="s">
        <v>1650</v>
      </c>
      <c r="D1588" s="18" t="s">
        <v>1662</v>
      </c>
    </row>
    <row r="1589" spans="3:4" x14ac:dyDescent="0.15">
      <c r="C1589" s="17" t="s">
        <v>1650</v>
      </c>
      <c r="D1589" s="18" t="s">
        <v>1663</v>
      </c>
    </row>
    <row r="1590" spans="3:4" x14ac:dyDescent="0.15">
      <c r="C1590" s="17" t="s">
        <v>1650</v>
      </c>
      <c r="D1590" s="18" t="s">
        <v>1664</v>
      </c>
    </row>
    <row r="1591" spans="3:4" x14ac:dyDescent="0.15">
      <c r="C1591" s="17" t="s">
        <v>1650</v>
      </c>
      <c r="D1591" s="18" t="s">
        <v>355</v>
      </c>
    </row>
    <row r="1592" spans="3:4" x14ac:dyDescent="0.15">
      <c r="C1592" s="17" t="s">
        <v>1650</v>
      </c>
      <c r="D1592" s="18" t="s">
        <v>1665</v>
      </c>
    </row>
    <row r="1593" spans="3:4" x14ac:dyDescent="0.15">
      <c r="C1593" s="17" t="s">
        <v>1650</v>
      </c>
      <c r="D1593" s="18" t="s">
        <v>1666</v>
      </c>
    </row>
    <row r="1594" spans="3:4" x14ac:dyDescent="0.15">
      <c r="C1594" s="17" t="s">
        <v>1650</v>
      </c>
      <c r="D1594" s="18" t="s">
        <v>1667</v>
      </c>
    </row>
    <row r="1595" spans="3:4" x14ac:dyDescent="0.15">
      <c r="C1595" s="17" t="s">
        <v>1650</v>
      </c>
      <c r="D1595" s="18" t="s">
        <v>1668</v>
      </c>
    </row>
    <row r="1596" spans="3:4" x14ac:dyDescent="0.15">
      <c r="C1596" s="17" t="s">
        <v>1650</v>
      </c>
      <c r="D1596" s="18" t="s">
        <v>1669</v>
      </c>
    </row>
    <row r="1597" spans="3:4" x14ac:dyDescent="0.15">
      <c r="C1597" s="17" t="s">
        <v>1650</v>
      </c>
      <c r="D1597" s="18" t="s">
        <v>1670</v>
      </c>
    </row>
    <row r="1598" spans="3:4" x14ac:dyDescent="0.15">
      <c r="C1598" s="17" t="s">
        <v>1650</v>
      </c>
      <c r="D1598" s="18" t="s">
        <v>1671</v>
      </c>
    </row>
    <row r="1599" spans="3:4" x14ac:dyDescent="0.15">
      <c r="C1599" s="17" t="s">
        <v>1650</v>
      </c>
      <c r="D1599" s="18" t="s">
        <v>414</v>
      </c>
    </row>
    <row r="1600" spans="3:4" x14ac:dyDescent="0.15">
      <c r="C1600" s="17" t="s">
        <v>1650</v>
      </c>
      <c r="D1600" s="18" t="s">
        <v>1672</v>
      </c>
    </row>
    <row r="1601" spans="3:4" x14ac:dyDescent="0.15">
      <c r="C1601" s="17" t="s">
        <v>1650</v>
      </c>
      <c r="D1601" s="18" t="s">
        <v>949</v>
      </c>
    </row>
    <row r="1602" spans="3:4" x14ac:dyDescent="0.15">
      <c r="C1602" s="17" t="s">
        <v>1650</v>
      </c>
      <c r="D1602" s="18" t="s">
        <v>1673</v>
      </c>
    </row>
    <row r="1603" spans="3:4" x14ac:dyDescent="0.15">
      <c r="C1603" s="17" t="s">
        <v>1650</v>
      </c>
      <c r="D1603" s="18" t="s">
        <v>1674</v>
      </c>
    </row>
    <row r="1604" spans="3:4" x14ac:dyDescent="0.15">
      <c r="C1604" s="17" t="s">
        <v>1650</v>
      </c>
      <c r="D1604" s="18" t="s">
        <v>1675</v>
      </c>
    </row>
    <row r="1605" spans="3:4" x14ac:dyDescent="0.15">
      <c r="C1605" s="17" t="s">
        <v>1650</v>
      </c>
      <c r="D1605" s="18" t="s">
        <v>1676</v>
      </c>
    </row>
    <row r="1606" spans="3:4" x14ac:dyDescent="0.15">
      <c r="C1606" s="17" t="s">
        <v>1650</v>
      </c>
      <c r="D1606" s="18" t="s">
        <v>1677</v>
      </c>
    </row>
    <row r="1607" spans="3:4" x14ac:dyDescent="0.15">
      <c r="C1607" s="17" t="s">
        <v>1650</v>
      </c>
      <c r="D1607" s="18" t="s">
        <v>1678</v>
      </c>
    </row>
    <row r="1608" spans="3:4" x14ac:dyDescent="0.15">
      <c r="C1608" s="17" t="s">
        <v>1650</v>
      </c>
      <c r="D1608" s="18" t="s">
        <v>1679</v>
      </c>
    </row>
    <row r="1609" spans="3:4" x14ac:dyDescent="0.15">
      <c r="C1609" s="17" t="s">
        <v>1650</v>
      </c>
      <c r="D1609" s="18" t="s">
        <v>1680</v>
      </c>
    </row>
    <row r="1610" spans="3:4" x14ac:dyDescent="0.15">
      <c r="C1610" s="17" t="s">
        <v>1650</v>
      </c>
      <c r="D1610" s="18" t="s">
        <v>1681</v>
      </c>
    </row>
    <row r="1611" spans="3:4" x14ac:dyDescent="0.15">
      <c r="C1611" s="17" t="s">
        <v>1650</v>
      </c>
      <c r="D1611" s="18" t="s">
        <v>1682</v>
      </c>
    </row>
    <row r="1612" spans="3:4" x14ac:dyDescent="0.15">
      <c r="C1612" s="17" t="s">
        <v>1650</v>
      </c>
      <c r="D1612" s="18" t="s">
        <v>1683</v>
      </c>
    </row>
    <row r="1613" spans="3:4" x14ac:dyDescent="0.15">
      <c r="C1613" s="17" t="s">
        <v>1650</v>
      </c>
      <c r="D1613" s="18" t="s">
        <v>1684</v>
      </c>
    </row>
    <row r="1614" spans="3:4" x14ac:dyDescent="0.15">
      <c r="C1614" s="17" t="s">
        <v>1650</v>
      </c>
      <c r="D1614" s="18" t="s">
        <v>1685</v>
      </c>
    </row>
    <row r="1615" spans="3:4" x14ac:dyDescent="0.15">
      <c r="C1615" s="17" t="s">
        <v>1650</v>
      </c>
      <c r="D1615" s="18" t="s">
        <v>1686</v>
      </c>
    </row>
    <row r="1616" spans="3:4" x14ac:dyDescent="0.15">
      <c r="C1616" s="17" t="s">
        <v>1650</v>
      </c>
      <c r="D1616" s="18" t="s">
        <v>1687</v>
      </c>
    </row>
    <row r="1617" spans="3:4" x14ac:dyDescent="0.15">
      <c r="C1617" s="17" t="s">
        <v>1650</v>
      </c>
      <c r="D1617" s="18" t="s">
        <v>1688</v>
      </c>
    </row>
    <row r="1618" spans="3:4" x14ac:dyDescent="0.15">
      <c r="C1618" s="17" t="s">
        <v>1650</v>
      </c>
      <c r="D1618" s="18" t="s">
        <v>1689</v>
      </c>
    </row>
    <row r="1619" spans="3:4" x14ac:dyDescent="0.15">
      <c r="C1619" s="17" t="s">
        <v>1650</v>
      </c>
      <c r="D1619" s="18" t="s">
        <v>1690</v>
      </c>
    </row>
    <row r="1620" spans="3:4" x14ac:dyDescent="0.15">
      <c r="C1620" s="17" t="s">
        <v>1650</v>
      </c>
      <c r="D1620" s="18" t="s">
        <v>1691</v>
      </c>
    </row>
    <row r="1621" spans="3:4" x14ac:dyDescent="0.15">
      <c r="C1621" s="17" t="s">
        <v>1650</v>
      </c>
      <c r="D1621" s="18" t="s">
        <v>1692</v>
      </c>
    </row>
    <row r="1622" spans="3:4" x14ac:dyDescent="0.15">
      <c r="C1622" s="17" t="s">
        <v>1693</v>
      </c>
      <c r="D1622" s="18" t="s">
        <v>1694</v>
      </c>
    </row>
    <row r="1623" spans="3:4" x14ac:dyDescent="0.15">
      <c r="C1623" s="17" t="s">
        <v>1693</v>
      </c>
      <c r="D1623" s="18" t="s">
        <v>1695</v>
      </c>
    </row>
    <row r="1624" spans="3:4" x14ac:dyDescent="0.15">
      <c r="C1624" s="17" t="s">
        <v>1693</v>
      </c>
      <c r="D1624" s="18" t="s">
        <v>1696</v>
      </c>
    </row>
    <row r="1625" spans="3:4" x14ac:dyDescent="0.15">
      <c r="C1625" s="17" t="s">
        <v>1693</v>
      </c>
      <c r="D1625" s="18" t="s">
        <v>1697</v>
      </c>
    </row>
    <row r="1626" spans="3:4" x14ac:dyDescent="0.15">
      <c r="C1626" s="17" t="s">
        <v>1693</v>
      </c>
      <c r="D1626" s="18" t="s">
        <v>1698</v>
      </c>
    </row>
    <row r="1627" spans="3:4" x14ac:dyDescent="0.15">
      <c r="C1627" s="17" t="s">
        <v>1693</v>
      </c>
      <c r="D1627" s="18" t="s">
        <v>1699</v>
      </c>
    </row>
    <row r="1628" spans="3:4" x14ac:dyDescent="0.15">
      <c r="C1628" s="17" t="s">
        <v>1693</v>
      </c>
      <c r="D1628" s="18" t="s">
        <v>1700</v>
      </c>
    </row>
    <row r="1629" spans="3:4" x14ac:dyDescent="0.15">
      <c r="C1629" s="17" t="s">
        <v>1693</v>
      </c>
      <c r="D1629" s="18" t="s">
        <v>1701</v>
      </c>
    </row>
    <row r="1630" spans="3:4" x14ac:dyDescent="0.15">
      <c r="C1630" s="17" t="s">
        <v>1693</v>
      </c>
      <c r="D1630" s="18" t="s">
        <v>1702</v>
      </c>
    </row>
    <row r="1631" spans="3:4" x14ac:dyDescent="0.15">
      <c r="C1631" s="17" t="s">
        <v>1693</v>
      </c>
      <c r="D1631" s="18" t="s">
        <v>1703</v>
      </c>
    </row>
    <row r="1632" spans="3:4" x14ac:dyDescent="0.15">
      <c r="C1632" s="17" t="s">
        <v>1693</v>
      </c>
      <c r="D1632" s="18" t="s">
        <v>1704</v>
      </c>
    </row>
    <row r="1633" spans="3:4" x14ac:dyDescent="0.15">
      <c r="C1633" s="17" t="s">
        <v>1693</v>
      </c>
      <c r="D1633" s="18" t="s">
        <v>1705</v>
      </c>
    </row>
    <row r="1634" spans="3:4" x14ac:dyDescent="0.15">
      <c r="C1634" s="17" t="s">
        <v>1693</v>
      </c>
      <c r="D1634" s="18" t="s">
        <v>1706</v>
      </c>
    </row>
    <row r="1635" spans="3:4" x14ac:dyDescent="0.15">
      <c r="C1635" s="17" t="s">
        <v>1693</v>
      </c>
      <c r="D1635" s="18" t="s">
        <v>1707</v>
      </c>
    </row>
    <row r="1636" spans="3:4" x14ac:dyDescent="0.15">
      <c r="C1636" s="17" t="s">
        <v>1693</v>
      </c>
      <c r="D1636" s="18" t="s">
        <v>1708</v>
      </c>
    </row>
    <row r="1637" spans="3:4" x14ac:dyDescent="0.15">
      <c r="C1637" s="17" t="s">
        <v>1693</v>
      </c>
      <c r="D1637" s="18" t="s">
        <v>1709</v>
      </c>
    </row>
    <row r="1638" spans="3:4" x14ac:dyDescent="0.15">
      <c r="C1638" s="17" t="s">
        <v>1693</v>
      </c>
      <c r="D1638" s="18" t="s">
        <v>1710</v>
      </c>
    </row>
    <row r="1639" spans="3:4" x14ac:dyDescent="0.15">
      <c r="C1639" s="17" t="s">
        <v>1693</v>
      </c>
      <c r="D1639" s="18" t="s">
        <v>1711</v>
      </c>
    </row>
    <row r="1640" spans="3:4" x14ac:dyDescent="0.15">
      <c r="C1640" s="17" t="s">
        <v>1712</v>
      </c>
      <c r="D1640" s="18" t="s">
        <v>1713</v>
      </c>
    </row>
    <row r="1641" spans="3:4" x14ac:dyDescent="0.15">
      <c r="C1641" s="17" t="s">
        <v>1712</v>
      </c>
      <c r="D1641" s="18" t="s">
        <v>1714</v>
      </c>
    </row>
    <row r="1642" spans="3:4" x14ac:dyDescent="0.15">
      <c r="C1642" s="17" t="s">
        <v>1712</v>
      </c>
      <c r="D1642" s="18" t="s">
        <v>1715</v>
      </c>
    </row>
    <row r="1643" spans="3:4" x14ac:dyDescent="0.15">
      <c r="C1643" s="17" t="s">
        <v>1712</v>
      </c>
      <c r="D1643" s="18" t="s">
        <v>1716</v>
      </c>
    </row>
    <row r="1644" spans="3:4" x14ac:dyDescent="0.15">
      <c r="C1644" s="17" t="s">
        <v>1712</v>
      </c>
      <c r="D1644" s="18" t="s">
        <v>1717</v>
      </c>
    </row>
    <row r="1645" spans="3:4" x14ac:dyDescent="0.15">
      <c r="C1645" s="17" t="s">
        <v>1712</v>
      </c>
      <c r="D1645" s="18" t="s">
        <v>1718</v>
      </c>
    </row>
    <row r="1646" spans="3:4" x14ac:dyDescent="0.15">
      <c r="C1646" s="17" t="s">
        <v>1712</v>
      </c>
      <c r="D1646" s="18" t="s">
        <v>1719</v>
      </c>
    </row>
    <row r="1647" spans="3:4" x14ac:dyDescent="0.15">
      <c r="C1647" s="17" t="s">
        <v>1712</v>
      </c>
      <c r="D1647" s="18" t="s">
        <v>1720</v>
      </c>
    </row>
    <row r="1648" spans="3:4" x14ac:dyDescent="0.15">
      <c r="C1648" s="17" t="s">
        <v>1712</v>
      </c>
      <c r="D1648" s="18" t="s">
        <v>1721</v>
      </c>
    </row>
    <row r="1649" spans="3:4" x14ac:dyDescent="0.15">
      <c r="C1649" s="17" t="s">
        <v>1712</v>
      </c>
      <c r="D1649" s="18" t="s">
        <v>1722</v>
      </c>
    </row>
    <row r="1650" spans="3:4" x14ac:dyDescent="0.15">
      <c r="C1650" s="17" t="s">
        <v>1712</v>
      </c>
      <c r="D1650" s="18" t="s">
        <v>1723</v>
      </c>
    </row>
    <row r="1651" spans="3:4" x14ac:dyDescent="0.15">
      <c r="C1651" s="17" t="s">
        <v>1712</v>
      </c>
      <c r="D1651" s="18" t="s">
        <v>1724</v>
      </c>
    </row>
    <row r="1652" spans="3:4" x14ac:dyDescent="0.15">
      <c r="C1652" s="17" t="s">
        <v>1712</v>
      </c>
      <c r="D1652" s="18" t="s">
        <v>1725</v>
      </c>
    </row>
    <row r="1653" spans="3:4" x14ac:dyDescent="0.15">
      <c r="C1653" s="17" t="s">
        <v>1712</v>
      </c>
      <c r="D1653" s="18" t="s">
        <v>1726</v>
      </c>
    </row>
    <row r="1654" spans="3:4" x14ac:dyDescent="0.15">
      <c r="C1654" s="17" t="s">
        <v>1712</v>
      </c>
      <c r="D1654" s="18" t="s">
        <v>1727</v>
      </c>
    </row>
    <row r="1655" spans="3:4" x14ac:dyDescent="0.15">
      <c r="C1655" s="17" t="s">
        <v>1712</v>
      </c>
      <c r="D1655" s="18" t="s">
        <v>1728</v>
      </c>
    </row>
    <row r="1656" spans="3:4" x14ac:dyDescent="0.15">
      <c r="C1656" s="17" t="s">
        <v>1712</v>
      </c>
      <c r="D1656" s="18" t="s">
        <v>1729</v>
      </c>
    </row>
    <row r="1657" spans="3:4" x14ac:dyDescent="0.15">
      <c r="C1657" s="17" t="s">
        <v>1712</v>
      </c>
      <c r="D1657" s="18" t="s">
        <v>1730</v>
      </c>
    </row>
    <row r="1658" spans="3:4" x14ac:dyDescent="0.15">
      <c r="C1658" s="17" t="s">
        <v>1712</v>
      </c>
      <c r="D1658" s="18" t="s">
        <v>1731</v>
      </c>
    </row>
    <row r="1659" spans="3:4" x14ac:dyDescent="0.15">
      <c r="C1659" s="17" t="s">
        <v>1712</v>
      </c>
      <c r="D1659" s="18" t="s">
        <v>1732</v>
      </c>
    </row>
    <row r="1660" spans="3:4" x14ac:dyDescent="0.15">
      <c r="C1660" s="17" t="s">
        <v>1712</v>
      </c>
      <c r="D1660" s="18" t="s">
        <v>1733</v>
      </c>
    </row>
    <row r="1661" spans="3:4" x14ac:dyDescent="0.15">
      <c r="C1661" s="17" t="s">
        <v>1712</v>
      </c>
      <c r="D1661" s="18" t="s">
        <v>1734</v>
      </c>
    </row>
    <row r="1662" spans="3:4" x14ac:dyDescent="0.15">
      <c r="C1662" s="17" t="s">
        <v>1712</v>
      </c>
      <c r="D1662" s="18" t="s">
        <v>381</v>
      </c>
    </row>
    <row r="1663" spans="3:4" x14ac:dyDescent="0.15">
      <c r="C1663" s="17" t="s">
        <v>1712</v>
      </c>
      <c r="D1663" s="18" t="s">
        <v>1735</v>
      </c>
    </row>
    <row r="1664" spans="3:4" x14ac:dyDescent="0.15">
      <c r="C1664" s="17" t="s">
        <v>1712</v>
      </c>
      <c r="D1664" s="18" t="s">
        <v>1736</v>
      </c>
    </row>
    <row r="1665" spans="3:4" x14ac:dyDescent="0.15">
      <c r="C1665" s="17" t="s">
        <v>1712</v>
      </c>
      <c r="D1665" s="18" t="s">
        <v>1737</v>
      </c>
    </row>
    <row r="1666" spans="3:4" x14ac:dyDescent="0.15">
      <c r="C1666" s="17" t="s">
        <v>1738</v>
      </c>
      <c r="D1666" s="18" t="s">
        <v>1739</v>
      </c>
    </row>
    <row r="1667" spans="3:4" x14ac:dyDescent="0.15">
      <c r="C1667" s="17" t="s">
        <v>1738</v>
      </c>
      <c r="D1667" s="18" t="s">
        <v>1740</v>
      </c>
    </row>
    <row r="1668" spans="3:4" x14ac:dyDescent="0.15">
      <c r="C1668" s="17" t="s">
        <v>1738</v>
      </c>
      <c r="D1668" s="18" t="s">
        <v>1741</v>
      </c>
    </row>
    <row r="1669" spans="3:4" x14ac:dyDescent="0.15">
      <c r="C1669" s="17" t="s">
        <v>1738</v>
      </c>
      <c r="D1669" s="18" t="s">
        <v>1742</v>
      </c>
    </row>
    <row r="1670" spans="3:4" x14ac:dyDescent="0.15">
      <c r="C1670" s="17" t="s">
        <v>1738</v>
      </c>
      <c r="D1670" s="18" t="s">
        <v>1743</v>
      </c>
    </row>
    <row r="1671" spans="3:4" x14ac:dyDescent="0.15">
      <c r="C1671" s="17" t="s">
        <v>1738</v>
      </c>
      <c r="D1671" s="18" t="s">
        <v>1744</v>
      </c>
    </row>
    <row r="1672" spans="3:4" x14ac:dyDescent="0.15">
      <c r="C1672" s="17" t="s">
        <v>1738</v>
      </c>
      <c r="D1672" s="18" t="s">
        <v>1745</v>
      </c>
    </row>
    <row r="1673" spans="3:4" x14ac:dyDescent="0.15">
      <c r="C1673" s="17" t="s">
        <v>1738</v>
      </c>
      <c r="D1673" s="18" t="s">
        <v>1746</v>
      </c>
    </row>
    <row r="1674" spans="3:4" x14ac:dyDescent="0.15">
      <c r="C1674" s="17" t="s">
        <v>1738</v>
      </c>
      <c r="D1674" s="18" t="s">
        <v>1747</v>
      </c>
    </row>
    <row r="1675" spans="3:4" x14ac:dyDescent="0.15">
      <c r="C1675" s="17" t="s">
        <v>1738</v>
      </c>
      <c r="D1675" s="18" t="s">
        <v>1748</v>
      </c>
    </row>
    <row r="1676" spans="3:4" x14ac:dyDescent="0.15">
      <c r="C1676" s="17" t="s">
        <v>1738</v>
      </c>
      <c r="D1676" s="18" t="s">
        <v>1749</v>
      </c>
    </row>
    <row r="1677" spans="3:4" x14ac:dyDescent="0.15">
      <c r="C1677" s="17" t="s">
        <v>1738</v>
      </c>
      <c r="D1677" s="18" t="s">
        <v>1750</v>
      </c>
    </row>
    <row r="1678" spans="3:4" x14ac:dyDescent="0.15">
      <c r="C1678" s="17" t="s">
        <v>1738</v>
      </c>
      <c r="D1678" s="18" t="s">
        <v>1751</v>
      </c>
    </row>
    <row r="1679" spans="3:4" x14ac:dyDescent="0.15">
      <c r="C1679" s="17" t="s">
        <v>1738</v>
      </c>
      <c r="D1679" s="18" t="s">
        <v>1752</v>
      </c>
    </row>
    <row r="1680" spans="3:4" x14ac:dyDescent="0.15">
      <c r="C1680" s="17" t="s">
        <v>1738</v>
      </c>
      <c r="D1680" s="18" t="s">
        <v>1753</v>
      </c>
    </row>
    <row r="1681" spans="3:4" x14ac:dyDescent="0.15">
      <c r="C1681" s="17" t="s">
        <v>1738</v>
      </c>
      <c r="D1681" s="18" t="s">
        <v>1754</v>
      </c>
    </row>
    <row r="1682" spans="3:4" x14ac:dyDescent="0.15">
      <c r="C1682" s="17" t="s">
        <v>1738</v>
      </c>
      <c r="D1682" s="18" t="s">
        <v>1755</v>
      </c>
    </row>
    <row r="1683" spans="3:4" x14ac:dyDescent="0.15">
      <c r="C1683" s="17" t="s">
        <v>1738</v>
      </c>
      <c r="D1683" s="18" t="s">
        <v>1756</v>
      </c>
    </row>
    <row r="1684" spans="3:4" x14ac:dyDescent="0.15">
      <c r="C1684" s="17" t="s">
        <v>1738</v>
      </c>
      <c r="D1684" s="18" t="s">
        <v>1757</v>
      </c>
    </row>
    <row r="1685" spans="3:4" x14ac:dyDescent="0.15">
      <c r="C1685" s="17" t="s">
        <v>1738</v>
      </c>
      <c r="D1685" s="18" t="s">
        <v>1758</v>
      </c>
    </row>
    <row r="1686" spans="3:4" x14ac:dyDescent="0.15">
      <c r="C1686" s="17" t="s">
        <v>1738</v>
      </c>
      <c r="D1686" s="18" t="s">
        <v>1759</v>
      </c>
    </row>
    <row r="1687" spans="3:4" x14ac:dyDescent="0.15">
      <c r="C1687" s="17" t="s">
        <v>1738</v>
      </c>
      <c r="D1687" s="18" t="s">
        <v>1760</v>
      </c>
    </row>
    <row r="1688" spans="3:4" x14ac:dyDescent="0.15">
      <c r="C1688" s="17" t="s">
        <v>1738</v>
      </c>
      <c r="D1688" s="18" t="s">
        <v>1761</v>
      </c>
    </row>
    <row r="1689" spans="3:4" x14ac:dyDescent="0.15">
      <c r="C1689" s="17" t="s">
        <v>1738</v>
      </c>
      <c r="D1689" s="18" t="s">
        <v>1762</v>
      </c>
    </row>
    <row r="1690" spans="3:4" x14ac:dyDescent="0.15">
      <c r="C1690" s="17" t="s">
        <v>1738</v>
      </c>
      <c r="D1690" s="18" t="s">
        <v>1763</v>
      </c>
    </row>
    <row r="1691" spans="3:4" x14ac:dyDescent="0.15">
      <c r="C1691" s="17" t="s">
        <v>1738</v>
      </c>
      <c r="D1691" s="18" t="s">
        <v>1764</v>
      </c>
    </row>
    <row r="1692" spans="3:4" x14ac:dyDescent="0.15">
      <c r="C1692" s="17" t="s">
        <v>1738</v>
      </c>
      <c r="D1692" s="18" t="s">
        <v>1765</v>
      </c>
    </row>
    <row r="1693" spans="3:4" x14ac:dyDescent="0.15">
      <c r="C1693" s="17" t="s">
        <v>1738</v>
      </c>
      <c r="D1693" s="18" t="s">
        <v>1766</v>
      </c>
    </row>
    <row r="1694" spans="3:4" x14ac:dyDescent="0.15">
      <c r="C1694" s="17" t="s">
        <v>1738</v>
      </c>
      <c r="D1694" s="18" t="s">
        <v>1767</v>
      </c>
    </row>
    <row r="1695" spans="3:4" x14ac:dyDescent="0.15">
      <c r="C1695" s="17" t="s">
        <v>1738</v>
      </c>
      <c r="D1695" s="18" t="s">
        <v>1768</v>
      </c>
    </row>
    <row r="1696" spans="3:4" x14ac:dyDescent="0.15">
      <c r="C1696" s="17" t="s">
        <v>1738</v>
      </c>
      <c r="D1696" s="18" t="s">
        <v>1769</v>
      </c>
    </row>
    <row r="1697" spans="3:4" x14ac:dyDescent="0.15">
      <c r="C1697" s="17" t="s">
        <v>1738</v>
      </c>
      <c r="D1697" s="18" t="s">
        <v>1770</v>
      </c>
    </row>
    <row r="1698" spans="3:4" x14ac:dyDescent="0.15">
      <c r="C1698" s="17" t="s">
        <v>1738</v>
      </c>
      <c r="D1698" s="18" t="s">
        <v>1771</v>
      </c>
    </row>
    <row r="1699" spans="3:4" x14ac:dyDescent="0.15">
      <c r="C1699" s="17" t="s">
        <v>1738</v>
      </c>
      <c r="D1699" s="18" t="s">
        <v>1772</v>
      </c>
    </row>
    <row r="1700" spans="3:4" x14ac:dyDescent="0.15">
      <c r="C1700" s="17" t="s">
        <v>1738</v>
      </c>
      <c r="D1700" s="18" t="s">
        <v>1773</v>
      </c>
    </row>
    <row r="1701" spans="3:4" x14ac:dyDescent="0.15">
      <c r="C1701" s="17" t="s">
        <v>1738</v>
      </c>
      <c r="D1701" s="18" t="s">
        <v>1774</v>
      </c>
    </row>
    <row r="1702" spans="3:4" x14ac:dyDescent="0.15">
      <c r="C1702" s="17" t="s">
        <v>1738</v>
      </c>
      <c r="D1702" s="18" t="s">
        <v>1775</v>
      </c>
    </row>
    <row r="1703" spans="3:4" x14ac:dyDescent="0.15">
      <c r="C1703" s="17" t="s">
        <v>1738</v>
      </c>
      <c r="D1703" s="18" t="s">
        <v>1776</v>
      </c>
    </row>
    <row r="1704" spans="3:4" x14ac:dyDescent="0.15">
      <c r="C1704" s="17" t="s">
        <v>1738</v>
      </c>
      <c r="D1704" s="18" t="s">
        <v>1777</v>
      </c>
    </row>
    <row r="1705" spans="3:4" x14ac:dyDescent="0.15">
      <c r="C1705" s="17" t="s">
        <v>1738</v>
      </c>
      <c r="D1705" s="18" t="s">
        <v>1778</v>
      </c>
    </row>
    <row r="1706" spans="3:4" x14ac:dyDescent="0.15">
      <c r="C1706" s="17" t="s">
        <v>1738</v>
      </c>
      <c r="D1706" s="18" t="s">
        <v>1779</v>
      </c>
    </row>
    <row r="1707" spans="3:4" x14ac:dyDescent="0.15">
      <c r="C1707" s="17" t="s">
        <v>1738</v>
      </c>
      <c r="D1707" s="18" t="s">
        <v>1780</v>
      </c>
    </row>
    <row r="1708" spans="3:4" x14ac:dyDescent="0.15">
      <c r="C1708" s="17" t="s">
        <v>1738</v>
      </c>
      <c r="D1708" s="18" t="s">
        <v>1781</v>
      </c>
    </row>
    <row r="1709" spans="3:4" x14ac:dyDescent="0.15">
      <c r="C1709" s="17" t="s">
        <v>1782</v>
      </c>
      <c r="D1709" s="18" t="s">
        <v>1783</v>
      </c>
    </row>
    <row r="1710" spans="3:4" x14ac:dyDescent="0.15">
      <c r="C1710" s="17" t="s">
        <v>1782</v>
      </c>
      <c r="D1710" s="18" t="s">
        <v>1784</v>
      </c>
    </row>
    <row r="1711" spans="3:4" x14ac:dyDescent="0.15">
      <c r="C1711" s="17" t="s">
        <v>1782</v>
      </c>
      <c r="D1711" s="18" t="s">
        <v>1785</v>
      </c>
    </row>
    <row r="1712" spans="3:4" x14ac:dyDescent="0.15">
      <c r="C1712" s="17" t="s">
        <v>1782</v>
      </c>
      <c r="D1712" s="18" t="s">
        <v>1786</v>
      </c>
    </row>
    <row r="1713" spans="3:4" x14ac:dyDescent="0.15">
      <c r="C1713" s="17" t="s">
        <v>1782</v>
      </c>
      <c r="D1713" s="18" t="s">
        <v>1787</v>
      </c>
    </row>
    <row r="1714" spans="3:4" x14ac:dyDescent="0.15">
      <c r="C1714" s="17" t="s">
        <v>1782</v>
      </c>
      <c r="D1714" s="18" t="s">
        <v>1788</v>
      </c>
    </row>
    <row r="1715" spans="3:4" x14ac:dyDescent="0.15">
      <c r="C1715" s="17" t="s">
        <v>1782</v>
      </c>
      <c r="D1715" s="18" t="s">
        <v>1789</v>
      </c>
    </row>
    <row r="1716" spans="3:4" x14ac:dyDescent="0.15">
      <c r="C1716" s="17" t="s">
        <v>1782</v>
      </c>
      <c r="D1716" s="18" t="s">
        <v>1790</v>
      </c>
    </row>
    <row r="1717" spans="3:4" x14ac:dyDescent="0.15">
      <c r="C1717" s="17" t="s">
        <v>1782</v>
      </c>
      <c r="D1717" s="18" t="s">
        <v>1791</v>
      </c>
    </row>
    <row r="1718" spans="3:4" x14ac:dyDescent="0.15">
      <c r="C1718" s="17" t="s">
        <v>1782</v>
      </c>
      <c r="D1718" s="18" t="s">
        <v>1792</v>
      </c>
    </row>
    <row r="1719" spans="3:4" x14ac:dyDescent="0.15">
      <c r="C1719" s="17" t="s">
        <v>1782</v>
      </c>
      <c r="D1719" s="18" t="s">
        <v>1793</v>
      </c>
    </row>
    <row r="1720" spans="3:4" x14ac:dyDescent="0.15">
      <c r="C1720" s="17" t="s">
        <v>1782</v>
      </c>
      <c r="D1720" s="18" t="s">
        <v>1794</v>
      </c>
    </row>
    <row r="1721" spans="3:4" x14ac:dyDescent="0.15">
      <c r="C1721" s="17" t="s">
        <v>1782</v>
      </c>
      <c r="D1721" s="18" t="s">
        <v>1795</v>
      </c>
    </row>
    <row r="1722" spans="3:4" x14ac:dyDescent="0.15">
      <c r="C1722" s="17" t="s">
        <v>1782</v>
      </c>
      <c r="D1722" s="18" t="s">
        <v>1796</v>
      </c>
    </row>
    <row r="1723" spans="3:4" x14ac:dyDescent="0.15">
      <c r="C1723" s="17" t="s">
        <v>1782</v>
      </c>
      <c r="D1723" s="18" t="s">
        <v>1797</v>
      </c>
    </row>
    <row r="1724" spans="3:4" x14ac:dyDescent="0.15">
      <c r="C1724" s="17" t="s">
        <v>1782</v>
      </c>
      <c r="D1724" s="18" t="s">
        <v>1798</v>
      </c>
    </row>
    <row r="1725" spans="3:4" x14ac:dyDescent="0.15">
      <c r="C1725" s="17" t="s">
        <v>1782</v>
      </c>
      <c r="D1725" s="18" t="s">
        <v>1799</v>
      </c>
    </row>
    <row r="1726" spans="3:4" x14ac:dyDescent="0.15">
      <c r="C1726" s="17" t="s">
        <v>1782</v>
      </c>
      <c r="D1726" s="18" t="s">
        <v>1800</v>
      </c>
    </row>
    <row r="1727" spans="3:4" x14ac:dyDescent="0.15">
      <c r="C1727" s="17" t="s">
        <v>1782</v>
      </c>
      <c r="D1727" s="18" t="s">
        <v>1801</v>
      </c>
    </row>
    <row r="1728" spans="3:4" x14ac:dyDescent="0.15">
      <c r="C1728" s="17" t="s">
        <v>1782</v>
      </c>
      <c r="D1728" s="18" t="s">
        <v>1802</v>
      </c>
    </row>
    <row r="1729" spans="3:4" x14ac:dyDescent="0.15">
      <c r="C1729" s="17" t="s">
        <v>1782</v>
      </c>
      <c r="D1729" s="18" t="s">
        <v>1803</v>
      </c>
    </row>
    <row r="1730" spans="3:4" x14ac:dyDescent="0.15">
      <c r="C1730" s="17" t="s">
        <v>1782</v>
      </c>
      <c r="D1730" s="18" t="s">
        <v>1804</v>
      </c>
    </row>
    <row r="1731" spans="3:4" x14ac:dyDescent="0.15">
      <c r="C1731" s="17" t="s">
        <v>1782</v>
      </c>
      <c r="D1731" s="18" t="s">
        <v>1805</v>
      </c>
    </row>
    <row r="1732" spans="3:4" x14ac:dyDescent="0.15">
      <c r="C1732" s="17" t="s">
        <v>1782</v>
      </c>
      <c r="D1732" s="18" t="s">
        <v>1806</v>
      </c>
    </row>
    <row r="1733" spans="3:4" x14ac:dyDescent="0.15">
      <c r="C1733" s="17" t="s">
        <v>1782</v>
      </c>
      <c r="D1733" s="18" t="s">
        <v>1807</v>
      </c>
    </row>
    <row r="1734" spans="3:4" x14ac:dyDescent="0.15">
      <c r="C1734" s="17" t="s">
        <v>1782</v>
      </c>
      <c r="D1734" s="18" t="s">
        <v>1808</v>
      </c>
    </row>
    <row r="1735" spans="3:4" x14ac:dyDescent="0.15">
      <c r="C1735" s="17" t="s">
        <v>1782</v>
      </c>
      <c r="D1735" s="18" t="s">
        <v>1809</v>
      </c>
    </row>
    <row r="1736" spans="3:4" x14ac:dyDescent="0.15">
      <c r="C1736" s="17" t="s">
        <v>1782</v>
      </c>
      <c r="D1736" s="18" t="s">
        <v>1810</v>
      </c>
    </row>
    <row r="1737" spans="3:4" x14ac:dyDescent="0.15">
      <c r="C1737" s="17" t="s">
        <v>1782</v>
      </c>
      <c r="D1737" s="18" t="s">
        <v>1811</v>
      </c>
    </row>
    <row r="1738" spans="3:4" x14ac:dyDescent="0.15">
      <c r="C1738" s="17" t="s">
        <v>1782</v>
      </c>
      <c r="D1738" s="18" t="s">
        <v>1812</v>
      </c>
    </row>
    <row r="1739" spans="3:4" x14ac:dyDescent="0.15">
      <c r="C1739" s="17" t="s">
        <v>1782</v>
      </c>
      <c r="D1739" s="18" t="s">
        <v>1813</v>
      </c>
    </row>
    <row r="1740" spans="3:4" x14ac:dyDescent="0.15">
      <c r="C1740" s="17" t="s">
        <v>1782</v>
      </c>
      <c r="D1740" s="18" t="s">
        <v>1814</v>
      </c>
    </row>
    <row r="1741" spans="3:4" x14ac:dyDescent="0.15">
      <c r="C1741" s="17" t="s">
        <v>1782</v>
      </c>
      <c r="D1741" s="18" t="s">
        <v>1815</v>
      </c>
    </row>
    <row r="1742" spans="3:4" x14ac:dyDescent="0.15">
      <c r="C1742" s="17" t="s">
        <v>1782</v>
      </c>
      <c r="D1742" s="18" t="s">
        <v>1816</v>
      </c>
    </row>
    <row r="1743" spans="3:4" x14ac:dyDescent="0.15">
      <c r="C1743" s="17" t="s">
        <v>1782</v>
      </c>
      <c r="D1743" s="18" t="s">
        <v>1817</v>
      </c>
    </row>
    <row r="1744" spans="3:4" x14ac:dyDescent="0.15">
      <c r="C1744" s="17" t="s">
        <v>1782</v>
      </c>
      <c r="D1744" s="18" t="s">
        <v>1818</v>
      </c>
    </row>
    <row r="1745" spans="3:4" x14ac:dyDescent="0.15">
      <c r="C1745" s="17" t="s">
        <v>1782</v>
      </c>
      <c r="D1745" s="18" t="s">
        <v>1819</v>
      </c>
    </row>
    <row r="1746" spans="3:4" x14ac:dyDescent="0.15">
      <c r="C1746" s="17" t="s">
        <v>1782</v>
      </c>
      <c r="D1746" s="18" t="s">
        <v>1820</v>
      </c>
    </row>
    <row r="1747" spans="3:4" x14ac:dyDescent="0.15">
      <c r="C1747" s="17" t="s">
        <v>1782</v>
      </c>
      <c r="D1747" s="18" t="s">
        <v>1821</v>
      </c>
    </row>
    <row r="1748" spans="3:4" x14ac:dyDescent="0.15">
      <c r="C1748" s="17" t="s">
        <v>1782</v>
      </c>
      <c r="D1748" s="18" t="s">
        <v>1822</v>
      </c>
    </row>
    <row r="1749" spans="3:4" ht="14.25" thickBot="1" x14ac:dyDescent="0.2">
      <c r="C1749" s="19" t="s">
        <v>1782</v>
      </c>
      <c r="D1749" s="20" t="s">
        <v>1823</v>
      </c>
    </row>
  </sheetData>
  <phoneticPr fontId="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dimension ref="B2:BU27"/>
  <sheetViews>
    <sheetView topLeftCell="AE1" zoomScale="70" zoomScaleNormal="70" workbookViewId="0">
      <selection activeCell="AN24" sqref="AN24"/>
    </sheetView>
  </sheetViews>
  <sheetFormatPr defaultRowHeight="13.5" x14ac:dyDescent="0.15"/>
  <cols>
    <col min="1" max="2" width="4.125" customWidth="1"/>
    <col min="3" max="3" width="12.25" customWidth="1"/>
    <col min="4" max="37" width="5.75" customWidth="1"/>
    <col min="38" max="39" width="5" customWidth="1"/>
    <col min="40" max="40" width="22.625" customWidth="1"/>
    <col min="41" max="41" width="7.875" customWidth="1"/>
    <col min="42" max="63" width="7.25" customWidth="1"/>
    <col min="66" max="66" width="9" customWidth="1"/>
  </cols>
  <sheetData>
    <row r="2" spans="2:73" ht="67.5" x14ac:dyDescent="0.15">
      <c r="B2" s="36"/>
      <c r="C2" s="31"/>
      <c r="D2" s="149" t="s">
        <v>1875</v>
      </c>
      <c r="E2" s="149" t="s">
        <v>1876</v>
      </c>
      <c r="F2" s="149" t="s">
        <v>1877</v>
      </c>
      <c r="G2" s="149" t="s">
        <v>1878</v>
      </c>
      <c r="H2" s="149" t="s">
        <v>1879</v>
      </c>
      <c r="I2" s="149" t="s">
        <v>1881</v>
      </c>
      <c r="J2" s="149" t="s">
        <v>1882</v>
      </c>
      <c r="K2" s="149" t="s">
        <v>1883</v>
      </c>
      <c r="L2" s="149" t="s">
        <v>1884</v>
      </c>
      <c r="M2" s="149" t="s">
        <v>1885</v>
      </c>
      <c r="N2" s="149" t="s">
        <v>1886</v>
      </c>
      <c r="O2" s="149" t="s">
        <v>1887</v>
      </c>
      <c r="P2" s="149" t="s">
        <v>1888</v>
      </c>
      <c r="Q2" s="149" t="s">
        <v>1889</v>
      </c>
      <c r="R2" s="149" t="s">
        <v>1890</v>
      </c>
      <c r="S2" s="149" t="s">
        <v>1891</v>
      </c>
      <c r="T2" s="149" t="s">
        <v>1892</v>
      </c>
      <c r="U2" s="149" t="s">
        <v>1893</v>
      </c>
      <c r="V2" s="149" t="s">
        <v>1894</v>
      </c>
      <c r="W2" s="149" t="s">
        <v>1895</v>
      </c>
      <c r="X2" s="149" t="s">
        <v>1896</v>
      </c>
      <c r="Y2" s="149" t="s">
        <v>1897</v>
      </c>
      <c r="Z2" s="149" t="s">
        <v>1898</v>
      </c>
      <c r="AA2" s="149" t="s">
        <v>1899</v>
      </c>
      <c r="AB2" s="149" t="s">
        <v>1900</v>
      </c>
      <c r="AC2" s="149" t="s">
        <v>1901</v>
      </c>
      <c r="AD2" s="149" t="s">
        <v>1902</v>
      </c>
      <c r="AE2" s="150" t="s">
        <v>1903</v>
      </c>
      <c r="AF2" s="150" t="s">
        <v>1904</v>
      </c>
      <c r="AG2" s="150" t="s">
        <v>1905</v>
      </c>
      <c r="AH2" s="150" t="s">
        <v>1906</v>
      </c>
      <c r="AI2" s="150" t="s">
        <v>1907</v>
      </c>
      <c r="AJ2" s="150" t="s">
        <v>1908</v>
      </c>
      <c r="AL2" s="38" t="s">
        <v>1863</v>
      </c>
      <c r="AM2" s="38" t="s">
        <v>1862</v>
      </c>
      <c r="AN2" s="38" t="s">
        <v>1864</v>
      </c>
      <c r="AO2" s="149" t="s">
        <v>1875</v>
      </c>
      <c r="AP2" s="149" t="s">
        <v>1876</v>
      </c>
      <c r="AQ2" s="149" t="s">
        <v>1877</v>
      </c>
      <c r="AR2" s="149" t="s">
        <v>1878</v>
      </c>
      <c r="AS2" s="149" t="s">
        <v>1879</v>
      </c>
      <c r="AT2" s="149" t="s">
        <v>1881</v>
      </c>
      <c r="AU2" s="149" t="s">
        <v>1882</v>
      </c>
      <c r="AV2" s="149" t="s">
        <v>1883</v>
      </c>
      <c r="AW2" s="149" t="s">
        <v>1884</v>
      </c>
      <c r="AX2" s="149" t="s">
        <v>1885</v>
      </c>
      <c r="AY2" s="149" t="s">
        <v>1886</v>
      </c>
      <c r="AZ2" s="149" t="s">
        <v>1887</v>
      </c>
      <c r="BA2" s="149" t="s">
        <v>1888</v>
      </c>
      <c r="BB2" s="149" t="s">
        <v>1889</v>
      </c>
      <c r="BC2" s="149" t="s">
        <v>1890</v>
      </c>
      <c r="BD2" s="149" t="s">
        <v>1891</v>
      </c>
      <c r="BE2" s="149" t="s">
        <v>1892</v>
      </c>
      <c r="BF2" s="149" t="s">
        <v>1893</v>
      </c>
      <c r="BG2" s="149" t="s">
        <v>1894</v>
      </c>
      <c r="BH2" s="149" t="s">
        <v>1895</v>
      </c>
      <c r="BI2" s="149" t="s">
        <v>1896</v>
      </c>
      <c r="BJ2" s="149" t="s">
        <v>1897</v>
      </c>
      <c r="BK2" s="149" t="s">
        <v>1898</v>
      </c>
      <c r="BL2" s="149" t="s">
        <v>1899</v>
      </c>
      <c r="BM2" s="149" t="s">
        <v>1900</v>
      </c>
      <c r="BN2" s="149" t="s">
        <v>1901</v>
      </c>
      <c r="BO2" s="149" t="s">
        <v>1902</v>
      </c>
      <c r="BP2" s="150" t="s">
        <v>1903</v>
      </c>
      <c r="BQ2" s="150" t="s">
        <v>1904</v>
      </c>
      <c r="BR2" s="150" t="s">
        <v>1905</v>
      </c>
      <c r="BS2" s="150" t="s">
        <v>1906</v>
      </c>
      <c r="BT2" s="150" t="s">
        <v>1907</v>
      </c>
      <c r="BU2" s="150" t="s">
        <v>1908</v>
      </c>
    </row>
    <row r="3" spans="2:73" x14ac:dyDescent="0.15">
      <c r="B3" s="36">
        <v>1</v>
      </c>
      <c r="C3" s="31" t="s">
        <v>34</v>
      </c>
      <c r="D3" s="9">
        <v>0.27400000000000002</v>
      </c>
      <c r="E3" s="9">
        <v>0.2</v>
      </c>
      <c r="F3" s="9">
        <v>0.27400000000000002</v>
      </c>
      <c r="G3" s="9">
        <v>0.23899999999999999</v>
      </c>
      <c r="H3" s="9">
        <v>8.8999999999999996E-2</v>
      </c>
      <c r="I3" s="9">
        <v>4.3999999999999997E-2</v>
      </c>
      <c r="J3" s="9">
        <v>8.5999999999999993E-2</v>
      </c>
      <c r="K3" s="9">
        <v>8.5999999999999993E-2</v>
      </c>
      <c r="L3" s="9">
        <v>6.4000000000000001E-2</v>
      </c>
      <c r="M3" s="9">
        <v>6.7000000000000004E-2</v>
      </c>
      <c r="N3" s="9">
        <v>6.7000000000000004E-2</v>
      </c>
      <c r="O3" s="9">
        <v>6.4000000000000001E-2</v>
      </c>
      <c r="P3" s="9">
        <v>6.4000000000000001E-2</v>
      </c>
      <c r="Q3" s="9">
        <v>5.7000000000000002E-2</v>
      </c>
      <c r="R3" s="9">
        <v>5.3999999999999999E-2</v>
      </c>
      <c r="S3" s="9">
        <v>6.4000000000000001E-2</v>
      </c>
      <c r="T3" s="9">
        <v>6.4000000000000001E-2</v>
      </c>
      <c r="U3" s="9">
        <v>8.5999999999999993E-2</v>
      </c>
      <c r="V3" s="9">
        <v>8.5999999999999993E-2</v>
      </c>
      <c r="W3" s="9">
        <v>0.15</v>
      </c>
      <c r="X3" s="9">
        <v>8.1000000000000003E-2</v>
      </c>
      <c r="Y3" s="9">
        <v>0.126</v>
      </c>
      <c r="Z3" s="9">
        <v>8.4000000000000005E-2</v>
      </c>
      <c r="AA3" s="111">
        <v>8.1000000000000003E-2</v>
      </c>
      <c r="AB3" s="111">
        <v>8.1000000000000003E-2</v>
      </c>
      <c r="AC3" s="111">
        <v>9.9000000000000005E-2</v>
      </c>
      <c r="AD3" s="111">
        <v>7.9000000000000001E-2</v>
      </c>
      <c r="AE3" s="111">
        <v>6.1000000000000006E-2</v>
      </c>
      <c r="AF3" s="111">
        <v>6.8000000000000005E-2</v>
      </c>
      <c r="AG3" s="111">
        <v>6.8000000000000005E-2</v>
      </c>
      <c r="AH3" s="111">
        <v>6.7000000000000004E-2</v>
      </c>
      <c r="AI3" s="111">
        <v>6.5000000000000002E-2</v>
      </c>
      <c r="AJ3" s="111">
        <v>6.4000000000000001E-2</v>
      </c>
      <c r="AL3" s="34">
        <v>1</v>
      </c>
      <c r="AM3" s="34">
        <v>1</v>
      </c>
      <c r="AN3" s="34" t="str">
        <f>VLOOKUP(AL3,$B$3:$C$11,2)&amp;"から"&amp;VLOOKUP(AM3,$B$3:$C$11,2)</f>
        <v>処遇加算Ⅰから処遇加算Ⅰ</v>
      </c>
      <c r="AO3" s="37">
        <f t="shared" ref="AO3:BU3" si="0">(D$3-D$3)/D$3</f>
        <v>0</v>
      </c>
      <c r="AP3" s="37">
        <f t="shared" si="0"/>
        <v>0</v>
      </c>
      <c r="AQ3" s="37">
        <f t="shared" si="0"/>
        <v>0</v>
      </c>
      <c r="AR3" s="37">
        <f t="shared" si="0"/>
        <v>0</v>
      </c>
      <c r="AS3" s="37">
        <f t="shared" si="0"/>
        <v>0</v>
      </c>
      <c r="AT3" s="37">
        <f t="shared" si="0"/>
        <v>0</v>
      </c>
      <c r="AU3" s="37">
        <f t="shared" si="0"/>
        <v>0</v>
      </c>
      <c r="AV3" s="37">
        <f t="shared" si="0"/>
        <v>0</v>
      </c>
      <c r="AW3" s="37">
        <f t="shared" si="0"/>
        <v>0</v>
      </c>
      <c r="AX3" s="37">
        <f t="shared" si="0"/>
        <v>0</v>
      </c>
      <c r="AY3" s="37">
        <f t="shared" si="0"/>
        <v>0</v>
      </c>
      <c r="AZ3" s="37">
        <f t="shared" si="0"/>
        <v>0</v>
      </c>
      <c r="BA3" s="37">
        <f t="shared" si="0"/>
        <v>0</v>
      </c>
      <c r="BB3" s="37">
        <f t="shared" si="0"/>
        <v>0</v>
      </c>
      <c r="BC3" s="37">
        <f t="shared" si="0"/>
        <v>0</v>
      </c>
      <c r="BD3" s="37">
        <f t="shared" si="0"/>
        <v>0</v>
      </c>
      <c r="BE3" s="37">
        <f t="shared" si="0"/>
        <v>0</v>
      </c>
      <c r="BF3" s="37">
        <f t="shared" si="0"/>
        <v>0</v>
      </c>
      <c r="BG3" s="37">
        <f t="shared" si="0"/>
        <v>0</v>
      </c>
      <c r="BH3" s="37">
        <f t="shared" si="0"/>
        <v>0</v>
      </c>
      <c r="BI3" s="37">
        <f t="shared" si="0"/>
        <v>0</v>
      </c>
      <c r="BJ3" s="37">
        <f t="shared" si="0"/>
        <v>0</v>
      </c>
      <c r="BK3" s="37">
        <f t="shared" si="0"/>
        <v>0</v>
      </c>
      <c r="BL3" s="37">
        <f t="shared" si="0"/>
        <v>0</v>
      </c>
      <c r="BM3" s="37">
        <f t="shared" si="0"/>
        <v>0</v>
      </c>
      <c r="BN3" s="37">
        <f t="shared" si="0"/>
        <v>0</v>
      </c>
      <c r="BO3" s="37">
        <f t="shared" si="0"/>
        <v>0</v>
      </c>
      <c r="BP3" s="37">
        <f t="shared" si="0"/>
        <v>0</v>
      </c>
      <c r="BQ3" s="37">
        <f t="shared" si="0"/>
        <v>0</v>
      </c>
      <c r="BR3" s="37">
        <f t="shared" si="0"/>
        <v>0</v>
      </c>
      <c r="BS3" s="37">
        <f t="shared" si="0"/>
        <v>0</v>
      </c>
      <c r="BT3" s="37">
        <f t="shared" si="0"/>
        <v>0</v>
      </c>
      <c r="BU3" s="37">
        <f t="shared" si="0"/>
        <v>0</v>
      </c>
    </row>
    <row r="4" spans="2:73" x14ac:dyDescent="0.15">
      <c r="B4" s="36">
        <v>2</v>
      </c>
      <c r="C4" s="31" t="s">
        <v>35</v>
      </c>
      <c r="D4" s="9">
        <v>0.2</v>
      </c>
      <c r="E4" s="9">
        <v>0.14599999999999999</v>
      </c>
      <c r="F4" s="9">
        <v>0.2</v>
      </c>
      <c r="G4" s="9">
        <v>0.17499999999999999</v>
      </c>
      <c r="H4" s="9">
        <v>6.5000000000000002E-2</v>
      </c>
      <c r="I4" s="9">
        <v>3.2000000000000001E-2</v>
      </c>
      <c r="J4" s="9">
        <v>6.3E-2</v>
      </c>
      <c r="K4" s="9">
        <v>6.3E-2</v>
      </c>
      <c r="L4" s="9">
        <v>4.7E-2</v>
      </c>
      <c r="M4" s="9">
        <v>4.9000000000000002E-2</v>
      </c>
      <c r="N4" s="9">
        <v>4.9000000000000002E-2</v>
      </c>
      <c r="O4" s="9">
        <v>4.7E-2</v>
      </c>
      <c r="P4" s="9">
        <v>4.7E-2</v>
      </c>
      <c r="Q4" s="9">
        <v>4.1000000000000002E-2</v>
      </c>
      <c r="R4" s="9">
        <v>0.04</v>
      </c>
      <c r="S4" s="9">
        <v>4.7E-2</v>
      </c>
      <c r="T4" s="9">
        <v>4.7E-2</v>
      </c>
      <c r="U4" s="9">
        <v>6.3E-2</v>
      </c>
      <c r="V4" s="9">
        <v>6.3E-2</v>
      </c>
      <c r="W4" s="9">
        <v>0.11</v>
      </c>
      <c r="X4" s="9">
        <v>5.8999999999999997E-2</v>
      </c>
      <c r="Y4" s="9">
        <v>9.1999999999999998E-2</v>
      </c>
      <c r="Z4" s="9">
        <v>6.0999999999999999E-2</v>
      </c>
      <c r="AA4" s="111">
        <v>5.8999999999999997E-2</v>
      </c>
      <c r="AB4" s="111">
        <v>5.8999999999999997E-2</v>
      </c>
      <c r="AC4" s="111">
        <v>7.1999999999999995E-2</v>
      </c>
      <c r="AD4" s="111">
        <v>5.8000000000000003E-2</v>
      </c>
      <c r="AE4" s="111">
        <v>4.4000000000000004E-2</v>
      </c>
      <c r="AF4" s="111">
        <v>0.05</v>
      </c>
      <c r="AG4" s="111">
        <v>0.05</v>
      </c>
      <c r="AH4" s="111">
        <v>4.9000000000000002E-2</v>
      </c>
      <c r="AI4" s="111">
        <v>4.7E-2</v>
      </c>
      <c r="AJ4" s="111">
        <v>4.7E-2</v>
      </c>
      <c r="AL4" s="34">
        <v>1</v>
      </c>
      <c r="AM4" s="34">
        <v>2</v>
      </c>
      <c r="AN4" s="34" t="str">
        <f t="shared" ref="AN4:AN27" si="1">VLOOKUP(AL4,$B$3:$C$11,2)&amp;"から"&amp;VLOOKUP(AM4,$B$3:$C$11,2)</f>
        <v>処遇加算Ⅰから処遇加算Ⅱ</v>
      </c>
      <c r="AO4" s="37">
        <f>(D$4-D$3)/D$4</f>
        <v>-0.37000000000000005</v>
      </c>
      <c r="AP4" s="37">
        <f t="shared" ref="AP4:BK4" si="2">(E$4-E$3)/E$4</f>
        <v>-0.36986301369863028</v>
      </c>
      <c r="AQ4" s="37">
        <f t="shared" si="2"/>
        <v>-0.37000000000000005</v>
      </c>
      <c r="AR4" s="37">
        <f t="shared" si="2"/>
        <v>-0.36571428571428577</v>
      </c>
      <c r="AS4" s="37">
        <f t="shared" si="2"/>
        <v>-0.36923076923076914</v>
      </c>
      <c r="AT4" s="37">
        <f t="shared" si="2"/>
        <v>-0.37499999999999989</v>
      </c>
      <c r="AU4" s="37">
        <f t="shared" si="2"/>
        <v>-0.36507936507936495</v>
      </c>
      <c r="AV4" s="37">
        <f t="shared" si="2"/>
        <v>-0.36507936507936495</v>
      </c>
      <c r="AW4" s="37">
        <f t="shared" si="2"/>
        <v>-0.36170212765957449</v>
      </c>
      <c r="AX4" s="37">
        <f t="shared" si="2"/>
        <v>-0.36734693877551022</v>
      </c>
      <c r="AY4" s="37">
        <f t="shared" si="2"/>
        <v>-0.36734693877551022</v>
      </c>
      <c r="AZ4" s="37">
        <f t="shared" si="2"/>
        <v>-0.36170212765957449</v>
      </c>
      <c r="BA4" s="37">
        <f t="shared" si="2"/>
        <v>-0.36170212765957449</v>
      </c>
      <c r="BB4" s="37">
        <f t="shared" si="2"/>
        <v>-0.3902439024390244</v>
      </c>
      <c r="BC4" s="37">
        <f t="shared" si="2"/>
        <v>-0.35</v>
      </c>
      <c r="BD4" s="37">
        <f t="shared" si="2"/>
        <v>-0.36170212765957449</v>
      </c>
      <c r="BE4" s="37">
        <f t="shared" si="2"/>
        <v>-0.36170212765957449</v>
      </c>
      <c r="BF4" s="37">
        <f t="shared" si="2"/>
        <v>-0.36507936507936495</v>
      </c>
      <c r="BG4" s="37">
        <f t="shared" si="2"/>
        <v>-0.36507936507936495</v>
      </c>
      <c r="BH4" s="37">
        <f t="shared" si="2"/>
        <v>-0.36363636363636359</v>
      </c>
      <c r="BI4" s="37">
        <f t="shared" si="2"/>
        <v>-0.37288135593220351</v>
      </c>
      <c r="BJ4" s="37">
        <f t="shared" si="2"/>
        <v>-0.36956521739130438</v>
      </c>
      <c r="BK4" s="37">
        <f t="shared" si="2"/>
        <v>-0.37704918032786899</v>
      </c>
      <c r="BL4" s="37">
        <f t="shared" ref="BL4" si="3">(AA$4-AA$3)/AA$4</f>
        <v>-0.37288135593220351</v>
      </c>
      <c r="BM4" s="37">
        <f t="shared" ref="BM4" si="4">(AB$4-AB$3)/AB$4</f>
        <v>-0.37288135593220351</v>
      </c>
      <c r="BN4" s="37">
        <f t="shared" ref="BN4" si="5">(AC$4-AC$3)/AC$4</f>
        <v>-0.37500000000000017</v>
      </c>
      <c r="BO4" s="37">
        <f t="shared" ref="BO4" si="6">(AD$4-AD$3)/AD$4</f>
        <v>-0.36206896551724133</v>
      </c>
      <c r="BP4" s="37">
        <f t="shared" ref="BP4" si="7">(AE$4-AE$3)/AE$4</f>
        <v>-0.38636363636363635</v>
      </c>
      <c r="BQ4" s="37">
        <f t="shared" ref="BQ4" si="8">(AF$4-AF$3)/AF$4</f>
        <v>-0.36000000000000004</v>
      </c>
      <c r="BR4" s="37">
        <f t="shared" ref="BR4" si="9">(AG$4-AG$3)/AG$4</f>
        <v>-0.36000000000000004</v>
      </c>
      <c r="BS4" s="37">
        <f t="shared" ref="BS4" si="10">(AH$4-AH$3)/AH$4</f>
        <v>-0.36734693877551022</v>
      </c>
      <c r="BT4" s="37">
        <f t="shared" ref="BT4" si="11">(AI$4-AI$3)/AI$4</f>
        <v>-0.38297872340425537</v>
      </c>
      <c r="BU4" s="37">
        <f t="shared" ref="BU4" si="12">(AJ$4-AJ$3)/AJ$4</f>
        <v>-0.36170212765957449</v>
      </c>
    </row>
    <row r="5" spans="2:73" x14ac:dyDescent="0.15">
      <c r="B5" s="36">
        <v>3</v>
      </c>
      <c r="C5" s="31" t="s">
        <v>36</v>
      </c>
      <c r="D5" s="9">
        <v>0.111</v>
      </c>
      <c r="E5" s="9">
        <v>8.1000000000000003E-2</v>
      </c>
      <c r="F5" s="9">
        <v>0.111</v>
      </c>
      <c r="G5" s="9">
        <v>9.7000000000000003E-2</v>
      </c>
      <c r="H5" s="9">
        <v>3.5999999999999997E-2</v>
      </c>
      <c r="I5" s="9">
        <v>1.7999999999999999E-2</v>
      </c>
      <c r="J5" s="9">
        <v>3.5000000000000003E-2</v>
      </c>
      <c r="K5" s="9">
        <v>3.5000000000000003E-2</v>
      </c>
      <c r="L5" s="9">
        <v>2.5999999999999999E-2</v>
      </c>
      <c r="M5" s="9">
        <v>2.7E-2</v>
      </c>
      <c r="N5" s="9">
        <v>2.7E-2</v>
      </c>
      <c r="O5" s="9">
        <v>2.5999999999999999E-2</v>
      </c>
      <c r="P5" s="9">
        <v>2.5999999999999999E-2</v>
      </c>
      <c r="Q5" s="9">
        <v>2.3E-2</v>
      </c>
      <c r="R5" s="9">
        <v>2.1999999999999999E-2</v>
      </c>
      <c r="S5" s="9">
        <v>2.5999999999999999E-2</v>
      </c>
      <c r="T5" s="9">
        <v>2.5999999999999999E-2</v>
      </c>
      <c r="U5" s="9">
        <v>3.5000000000000003E-2</v>
      </c>
      <c r="V5" s="9">
        <v>3.5000000000000003E-2</v>
      </c>
      <c r="W5" s="9">
        <v>6.0999999999999999E-2</v>
      </c>
      <c r="X5" s="9">
        <v>3.3000000000000002E-2</v>
      </c>
      <c r="Y5" s="9">
        <v>5.0999999999999997E-2</v>
      </c>
      <c r="Z5" s="9">
        <v>3.4000000000000002E-2</v>
      </c>
      <c r="AA5" s="111">
        <v>3.3000000000000002E-2</v>
      </c>
      <c r="AB5" s="111">
        <v>3.3000000000000002E-2</v>
      </c>
      <c r="AC5" s="111">
        <v>0.04</v>
      </c>
      <c r="AD5" s="111">
        <v>3.2000000000000001E-2</v>
      </c>
      <c r="AE5" s="111">
        <v>2.5000000000000001E-2</v>
      </c>
      <c r="AF5" s="111">
        <v>2.8000000000000001E-2</v>
      </c>
      <c r="AG5" s="111">
        <v>2.8000000000000001E-2</v>
      </c>
      <c r="AH5" s="111">
        <v>2.7E-2</v>
      </c>
      <c r="AI5" s="111">
        <v>2.6000000000000002E-2</v>
      </c>
      <c r="AJ5" s="111">
        <v>2.6000000000000002E-2</v>
      </c>
      <c r="AL5" s="34">
        <v>1</v>
      </c>
      <c r="AM5" s="34">
        <v>3</v>
      </c>
      <c r="AN5" s="34" t="str">
        <f t="shared" si="1"/>
        <v>処遇加算Ⅰから処遇加算Ⅲ</v>
      </c>
      <c r="AO5" s="37">
        <f>(D$5-D$3)/D$5</f>
        <v>-1.4684684684684688</v>
      </c>
      <c r="AP5" s="37">
        <f t="shared" ref="AP5:BK5" si="13">(E$5-E$3)/E$5</f>
        <v>-1.4691358024691359</v>
      </c>
      <c r="AQ5" s="37">
        <f t="shared" si="13"/>
        <v>-1.4684684684684688</v>
      </c>
      <c r="AR5" s="37">
        <f t="shared" si="13"/>
        <v>-1.4639175257731958</v>
      </c>
      <c r="AS5" s="37">
        <f t="shared" si="13"/>
        <v>-1.4722222222222223</v>
      </c>
      <c r="AT5" s="37">
        <f t="shared" si="13"/>
        <v>-1.4444444444444444</v>
      </c>
      <c r="AU5" s="37">
        <f t="shared" si="13"/>
        <v>-1.4571428571428566</v>
      </c>
      <c r="AV5" s="37">
        <f t="shared" si="13"/>
        <v>-1.4571428571428566</v>
      </c>
      <c r="AW5" s="37">
        <f t="shared" si="13"/>
        <v>-1.4615384615384619</v>
      </c>
      <c r="AX5" s="37">
        <f t="shared" si="13"/>
        <v>-1.4814814814814818</v>
      </c>
      <c r="AY5" s="37">
        <f t="shared" si="13"/>
        <v>-1.4814814814814818</v>
      </c>
      <c r="AZ5" s="37">
        <f t="shared" si="13"/>
        <v>-1.4615384615384619</v>
      </c>
      <c r="BA5" s="37">
        <f t="shared" si="13"/>
        <v>-1.4615384615384619</v>
      </c>
      <c r="BB5" s="37">
        <f t="shared" si="13"/>
        <v>-1.4782608695652175</v>
      </c>
      <c r="BC5" s="37">
        <f t="shared" si="13"/>
        <v>-1.4545454545454546</v>
      </c>
      <c r="BD5" s="37">
        <f t="shared" si="13"/>
        <v>-1.4615384615384619</v>
      </c>
      <c r="BE5" s="37">
        <f t="shared" si="13"/>
        <v>-1.4615384615384619</v>
      </c>
      <c r="BF5" s="37">
        <f t="shared" si="13"/>
        <v>-1.4571428571428566</v>
      </c>
      <c r="BG5" s="37">
        <f t="shared" si="13"/>
        <v>-1.4571428571428566</v>
      </c>
      <c r="BH5" s="37">
        <f t="shared" si="13"/>
        <v>-1.459016393442623</v>
      </c>
      <c r="BI5" s="37">
        <f t="shared" si="13"/>
        <v>-1.4545454545454546</v>
      </c>
      <c r="BJ5" s="37">
        <f t="shared" si="13"/>
        <v>-1.470588235294118</v>
      </c>
      <c r="BK5" s="37">
        <f t="shared" si="13"/>
        <v>-1.4705882352941175</v>
      </c>
      <c r="BL5" s="37">
        <f t="shared" ref="BL5" si="14">(AA$5-AA$3)/AA$5</f>
        <v>-1.4545454545454546</v>
      </c>
      <c r="BM5" s="37">
        <f t="shared" ref="BM5" si="15">(AB$5-AB$3)/AB$5</f>
        <v>-1.4545454545454546</v>
      </c>
      <c r="BN5" s="37">
        <f t="shared" ref="BN5" si="16">(AC$5-AC$3)/AC$5</f>
        <v>-1.4750000000000001</v>
      </c>
      <c r="BO5" s="37">
        <f t="shared" ref="BO5" si="17">(AD$5-AD$3)/AD$5</f>
        <v>-1.46875</v>
      </c>
      <c r="BP5" s="37">
        <f t="shared" ref="BP5" si="18">(AE$5-AE$3)/AE$5</f>
        <v>-1.4400000000000002</v>
      </c>
      <c r="BQ5" s="37">
        <f t="shared" ref="BQ5" si="19">(AF$5-AF$3)/AF$5</f>
        <v>-1.4285714285714288</v>
      </c>
      <c r="BR5" s="37">
        <f t="shared" ref="BR5" si="20">(AG$5-AG$3)/AG$5</f>
        <v>-1.4285714285714288</v>
      </c>
      <c r="BS5" s="37">
        <f t="shared" ref="BS5" si="21">(AH$5-AH$3)/AH$5</f>
        <v>-1.4814814814814818</v>
      </c>
      <c r="BT5" s="37">
        <f t="shared" ref="BT5" si="22">(AI$5-AI$3)/AI$5</f>
        <v>-1.4999999999999998</v>
      </c>
      <c r="BU5" s="37">
        <f t="shared" ref="BU5" si="23">(AJ$5-AJ$3)/AJ$5</f>
        <v>-1.4615384615384615</v>
      </c>
    </row>
    <row r="6" spans="2:73" x14ac:dyDescent="0.15">
      <c r="B6" s="36">
        <v>4</v>
      </c>
      <c r="C6" s="31" t="s">
        <v>1841</v>
      </c>
      <c r="D6" s="9">
        <v>0</v>
      </c>
      <c r="E6" s="9">
        <v>0</v>
      </c>
      <c r="F6" s="9">
        <v>0</v>
      </c>
      <c r="G6" s="9">
        <v>0</v>
      </c>
      <c r="H6" s="9">
        <v>0</v>
      </c>
      <c r="I6" s="9">
        <v>0</v>
      </c>
      <c r="J6" s="9">
        <v>0</v>
      </c>
      <c r="K6" s="9">
        <v>0</v>
      </c>
      <c r="L6" s="9">
        <v>0</v>
      </c>
      <c r="M6" s="9">
        <v>0</v>
      </c>
      <c r="N6" s="9">
        <v>0</v>
      </c>
      <c r="O6" s="9">
        <v>0</v>
      </c>
      <c r="P6" s="9">
        <v>0</v>
      </c>
      <c r="Q6" s="9">
        <v>0</v>
      </c>
      <c r="R6" s="9">
        <v>0</v>
      </c>
      <c r="S6" s="9">
        <v>0</v>
      </c>
      <c r="T6" s="9">
        <v>0</v>
      </c>
      <c r="U6" s="9">
        <v>0</v>
      </c>
      <c r="V6" s="9">
        <v>0</v>
      </c>
      <c r="W6" s="9">
        <v>0</v>
      </c>
      <c r="X6" s="9">
        <v>0</v>
      </c>
      <c r="Y6" s="9">
        <v>0</v>
      </c>
      <c r="Z6" s="9">
        <v>0</v>
      </c>
      <c r="AA6" s="9">
        <v>0</v>
      </c>
      <c r="AB6" s="9">
        <v>0</v>
      </c>
      <c r="AC6" s="9">
        <v>0</v>
      </c>
      <c r="AD6" s="9">
        <v>0</v>
      </c>
      <c r="AE6" s="9">
        <v>0</v>
      </c>
      <c r="AF6" s="9">
        <v>0</v>
      </c>
      <c r="AG6" s="9">
        <v>0</v>
      </c>
      <c r="AH6" s="9">
        <v>0</v>
      </c>
      <c r="AI6" s="9">
        <v>0</v>
      </c>
      <c r="AJ6" s="9">
        <v>0</v>
      </c>
      <c r="AL6" s="34">
        <v>2</v>
      </c>
      <c r="AM6" s="34">
        <v>1</v>
      </c>
      <c r="AN6" s="34" t="str">
        <f t="shared" si="1"/>
        <v>処遇加算Ⅱから処遇加算Ⅰ</v>
      </c>
      <c r="AO6" s="37">
        <f>(D$3-D$4)/D$3</f>
        <v>0.27007299270072993</v>
      </c>
      <c r="AP6" s="37">
        <f t="shared" ref="AP6:BK6" si="24">(E$3-E$4)/E$3</f>
        <v>0.27000000000000007</v>
      </c>
      <c r="AQ6" s="37">
        <f t="shared" si="24"/>
        <v>0.27007299270072993</v>
      </c>
      <c r="AR6" s="37">
        <f t="shared" si="24"/>
        <v>0.26778242677824271</v>
      </c>
      <c r="AS6" s="37">
        <f t="shared" si="24"/>
        <v>0.26966292134831454</v>
      </c>
      <c r="AT6" s="37">
        <f t="shared" si="24"/>
        <v>0.27272727272727265</v>
      </c>
      <c r="AU6" s="37">
        <f t="shared" si="24"/>
        <v>0.2674418604651162</v>
      </c>
      <c r="AV6" s="37">
        <f t="shared" si="24"/>
        <v>0.2674418604651162</v>
      </c>
      <c r="AW6" s="37">
        <f t="shared" si="24"/>
        <v>0.265625</v>
      </c>
      <c r="AX6" s="37">
        <f t="shared" si="24"/>
        <v>0.26865671641791045</v>
      </c>
      <c r="AY6" s="37">
        <f t="shared" si="24"/>
        <v>0.26865671641791045</v>
      </c>
      <c r="AZ6" s="37">
        <f t="shared" si="24"/>
        <v>0.265625</v>
      </c>
      <c r="BA6" s="37">
        <f t="shared" si="24"/>
        <v>0.265625</v>
      </c>
      <c r="BB6" s="37">
        <f t="shared" si="24"/>
        <v>0.2807017543859649</v>
      </c>
      <c r="BC6" s="37">
        <f t="shared" si="24"/>
        <v>0.25925925925925924</v>
      </c>
      <c r="BD6" s="37">
        <f t="shared" si="24"/>
        <v>0.265625</v>
      </c>
      <c r="BE6" s="37">
        <f t="shared" si="24"/>
        <v>0.265625</v>
      </c>
      <c r="BF6" s="37">
        <f t="shared" si="24"/>
        <v>0.2674418604651162</v>
      </c>
      <c r="BG6" s="37">
        <f t="shared" si="24"/>
        <v>0.2674418604651162</v>
      </c>
      <c r="BH6" s="37">
        <f t="shared" si="24"/>
        <v>0.26666666666666666</v>
      </c>
      <c r="BI6" s="37">
        <f t="shared" si="24"/>
        <v>0.27160493827160498</v>
      </c>
      <c r="BJ6" s="37">
        <f t="shared" si="24"/>
        <v>0.26984126984126988</v>
      </c>
      <c r="BK6" s="37">
        <f t="shared" si="24"/>
        <v>0.27380952380952389</v>
      </c>
      <c r="BL6" s="37">
        <f t="shared" ref="BL6" si="25">(AA$3-AA$4)/AA$3</f>
        <v>0.27160493827160498</v>
      </c>
      <c r="BM6" s="37">
        <f t="shared" ref="BM6" si="26">(AB$3-AB$4)/AB$3</f>
        <v>0.27160493827160498</v>
      </c>
      <c r="BN6" s="37">
        <f t="shared" ref="BN6" si="27">(AC$3-AC$4)/AC$3</f>
        <v>0.27272727272727282</v>
      </c>
      <c r="BO6" s="37">
        <f t="shared" ref="BO6" si="28">(AD$3-AD$4)/AD$3</f>
        <v>0.26582278481012656</v>
      </c>
      <c r="BP6" s="37">
        <f t="shared" ref="BP6" si="29">(AE$3-AE$4)/AE$3</f>
        <v>0.27868852459016391</v>
      </c>
      <c r="BQ6" s="37">
        <f t="shared" ref="BQ6" si="30">(AF$3-AF$4)/AF$3</f>
        <v>0.26470588235294118</v>
      </c>
      <c r="BR6" s="37">
        <f t="shared" ref="BR6" si="31">(AG$3-AG$4)/AG$3</f>
        <v>0.26470588235294118</v>
      </c>
      <c r="BS6" s="37">
        <f t="shared" ref="BS6" si="32">(AH$3-AH$4)/AH$3</f>
        <v>0.26865671641791045</v>
      </c>
      <c r="BT6" s="37">
        <f t="shared" ref="BT6" si="33">(AI$3-AI$4)/AI$3</f>
        <v>0.27692307692307694</v>
      </c>
      <c r="BU6" s="37">
        <f t="shared" ref="BU6" si="34">(AJ$3-AJ$4)/AJ$3</f>
        <v>0.265625</v>
      </c>
    </row>
    <row r="7" spans="2:73" x14ac:dyDescent="0.15">
      <c r="B7" s="36">
        <v>5</v>
      </c>
      <c r="C7" s="31" t="s">
        <v>37</v>
      </c>
      <c r="D7" s="9">
        <v>7.0000000000000007E-2</v>
      </c>
      <c r="E7" s="9">
        <v>7.0000000000000007E-2</v>
      </c>
      <c r="F7" s="9">
        <v>7.0000000000000007E-2</v>
      </c>
      <c r="G7" s="9">
        <v>7.0000000000000007E-2</v>
      </c>
      <c r="H7" s="9">
        <v>6.0999999999999999E-2</v>
      </c>
      <c r="I7" s="9">
        <v>1.4E-2</v>
      </c>
      <c r="J7" s="9">
        <v>2.1000000000000001E-2</v>
      </c>
      <c r="K7" s="9">
        <v>2.1000000000000001E-2</v>
      </c>
      <c r="L7" s="9">
        <v>2.1000000000000001E-2</v>
      </c>
      <c r="M7" s="9">
        <v>0.04</v>
      </c>
      <c r="N7" s="9">
        <v>0.04</v>
      </c>
      <c r="O7" s="9">
        <v>1.7000000000000001E-2</v>
      </c>
      <c r="P7" s="9">
        <v>1.7000000000000001E-2</v>
      </c>
      <c r="Q7" s="9">
        <v>1.7000000000000001E-2</v>
      </c>
      <c r="R7" s="9">
        <v>1.7000000000000001E-2</v>
      </c>
      <c r="S7" s="9">
        <v>1.7000000000000001E-2</v>
      </c>
      <c r="T7" s="9">
        <v>1.7000000000000001E-2</v>
      </c>
      <c r="U7" s="9">
        <v>1.9E-2</v>
      </c>
      <c r="V7" s="9">
        <v>1.9E-2</v>
      </c>
      <c r="W7" s="9">
        <v>1.9E-2</v>
      </c>
      <c r="X7" s="9">
        <v>1.2999999999999999E-2</v>
      </c>
      <c r="Y7" s="9">
        <v>1.2999999999999999E-2</v>
      </c>
      <c r="Z7" s="9">
        <v>1.2999999999999999E-2</v>
      </c>
      <c r="AA7" s="111">
        <v>1.0999999999999999E-2</v>
      </c>
      <c r="AB7" s="111">
        <v>1.0999999999999999E-2</v>
      </c>
      <c r="AC7" s="111">
        <v>4.2999999999999997E-2</v>
      </c>
      <c r="AD7" s="111">
        <v>4.2999999999999997E-2</v>
      </c>
      <c r="AE7" s="111">
        <v>1.7000000000000001E-2</v>
      </c>
      <c r="AF7" s="111">
        <v>2.5999999999999999E-2</v>
      </c>
      <c r="AG7" s="111">
        <v>2.5999999999999999E-2</v>
      </c>
      <c r="AH7" s="111">
        <v>1.7999999999999999E-2</v>
      </c>
      <c r="AI7" s="111">
        <v>1.7999999999999999E-2</v>
      </c>
      <c r="AJ7" s="111">
        <v>1.7999999999999999E-2</v>
      </c>
      <c r="AL7" s="34">
        <v>2</v>
      </c>
      <c r="AM7" s="34">
        <v>2</v>
      </c>
      <c r="AN7" s="34" t="str">
        <f t="shared" si="1"/>
        <v>処遇加算Ⅱから処遇加算Ⅱ</v>
      </c>
      <c r="AO7" s="37">
        <f>(D$4-D$4)/D$4</f>
        <v>0</v>
      </c>
      <c r="AP7" s="37">
        <f t="shared" ref="AP7:BK7" si="35">(E$4-E$4)/E$4</f>
        <v>0</v>
      </c>
      <c r="AQ7" s="37">
        <f t="shared" si="35"/>
        <v>0</v>
      </c>
      <c r="AR7" s="37">
        <f t="shared" si="35"/>
        <v>0</v>
      </c>
      <c r="AS7" s="37">
        <f t="shared" si="35"/>
        <v>0</v>
      </c>
      <c r="AT7" s="37">
        <f t="shared" si="35"/>
        <v>0</v>
      </c>
      <c r="AU7" s="37">
        <f t="shared" si="35"/>
        <v>0</v>
      </c>
      <c r="AV7" s="37">
        <f t="shared" si="35"/>
        <v>0</v>
      </c>
      <c r="AW7" s="37">
        <f t="shared" si="35"/>
        <v>0</v>
      </c>
      <c r="AX7" s="37">
        <f t="shared" si="35"/>
        <v>0</v>
      </c>
      <c r="AY7" s="37">
        <f t="shared" si="35"/>
        <v>0</v>
      </c>
      <c r="AZ7" s="37">
        <f t="shared" si="35"/>
        <v>0</v>
      </c>
      <c r="BA7" s="37">
        <f t="shared" si="35"/>
        <v>0</v>
      </c>
      <c r="BB7" s="37">
        <f t="shared" si="35"/>
        <v>0</v>
      </c>
      <c r="BC7" s="37">
        <f t="shared" si="35"/>
        <v>0</v>
      </c>
      <c r="BD7" s="37">
        <f t="shared" si="35"/>
        <v>0</v>
      </c>
      <c r="BE7" s="37">
        <f t="shared" si="35"/>
        <v>0</v>
      </c>
      <c r="BF7" s="37">
        <f t="shared" si="35"/>
        <v>0</v>
      </c>
      <c r="BG7" s="37">
        <f t="shared" si="35"/>
        <v>0</v>
      </c>
      <c r="BH7" s="37">
        <f t="shared" si="35"/>
        <v>0</v>
      </c>
      <c r="BI7" s="37">
        <f t="shared" si="35"/>
        <v>0</v>
      </c>
      <c r="BJ7" s="37">
        <f t="shared" si="35"/>
        <v>0</v>
      </c>
      <c r="BK7" s="37">
        <f t="shared" si="35"/>
        <v>0</v>
      </c>
      <c r="BL7" s="37">
        <f t="shared" ref="BL7" si="36">(AA$4-AA$4)/AA$4</f>
        <v>0</v>
      </c>
      <c r="BM7" s="37">
        <f t="shared" ref="BM7" si="37">(AB$4-AB$4)/AB$4</f>
        <v>0</v>
      </c>
      <c r="BN7" s="37">
        <f t="shared" ref="BN7" si="38">(AC$4-AC$4)/AC$4</f>
        <v>0</v>
      </c>
      <c r="BO7" s="37">
        <f t="shared" ref="BO7" si="39">(AD$4-AD$4)/AD$4</f>
        <v>0</v>
      </c>
      <c r="BP7" s="37">
        <f t="shared" ref="BP7" si="40">(AE$4-AE$4)/AE$4</f>
        <v>0</v>
      </c>
      <c r="BQ7" s="37">
        <f t="shared" ref="BQ7" si="41">(AF$4-AF$4)/AF$4</f>
        <v>0</v>
      </c>
      <c r="BR7" s="37">
        <f t="shared" ref="BR7" si="42">(AG$4-AG$4)/AG$4</f>
        <v>0</v>
      </c>
      <c r="BS7" s="37">
        <f t="shared" ref="BS7" si="43">(AH$4-AH$4)/AH$4</f>
        <v>0</v>
      </c>
      <c r="BT7" s="37">
        <f t="shared" ref="BT7" si="44">(AI$4-AI$4)/AI$4</f>
        <v>0</v>
      </c>
      <c r="BU7" s="37">
        <f t="shared" ref="BU7" si="45">(AJ$4-AJ$4)/AJ$4</f>
        <v>0</v>
      </c>
    </row>
    <row r="8" spans="2:73" x14ac:dyDescent="0.15">
      <c r="B8" s="36">
        <v>6</v>
      </c>
      <c r="C8" s="31" t="s">
        <v>38</v>
      </c>
      <c r="D8" s="9">
        <v>5.5E-2</v>
      </c>
      <c r="E8" s="9">
        <v>5.5E-2</v>
      </c>
      <c r="F8" s="9">
        <v>5.5E-2</v>
      </c>
      <c r="G8" s="9">
        <v>5.5E-2</v>
      </c>
      <c r="H8" s="108" t="s">
        <v>1880</v>
      </c>
      <c r="I8" s="9">
        <v>1.2999999999999999E-2</v>
      </c>
      <c r="J8" s="108" t="s">
        <v>1880</v>
      </c>
      <c r="K8" s="108" t="s">
        <v>1880</v>
      </c>
      <c r="L8" s="9">
        <v>1.9E-2</v>
      </c>
      <c r="M8" s="9">
        <v>3.5999999999999997E-2</v>
      </c>
      <c r="N8" s="9">
        <v>3.5999999999999997E-2</v>
      </c>
      <c r="O8" s="9">
        <v>1.4999999999999999E-2</v>
      </c>
      <c r="P8" s="9">
        <v>1.4999999999999999E-2</v>
      </c>
      <c r="Q8" s="9">
        <v>1.4999999999999999E-2</v>
      </c>
      <c r="R8" s="9">
        <v>1.4999999999999999E-2</v>
      </c>
      <c r="S8" s="108" t="s">
        <v>1880</v>
      </c>
      <c r="T8" s="9">
        <v>1.4999999999999999E-2</v>
      </c>
      <c r="U8" s="9">
        <v>1.6E-2</v>
      </c>
      <c r="V8" s="9">
        <v>1.6E-2</v>
      </c>
      <c r="W8" s="9">
        <v>1.6E-2</v>
      </c>
      <c r="X8" s="9">
        <v>0.01</v>
      </c>
      <c r="Y8" s="9">
        <v>0.01</v>
      </c>
      <c r="Z8" s="9">
        <v>0.01</v>
      </c>
      <c r="AA8" s="108" t="s">
        <v>1880</v>
      </c>
      <c r="AB8" s="108" t="s">
        <v>1880</v>
      </c>
      <c r="AC8" s="111">
        <v>3.9E-2</v>
      </c>
      <c r="AD8" s="111">
        <v>3.9E-2</v>
      </c>
      <c r="AE8" s="108" t="s">
        <v>1880</v>
      </c>
      <c r="AF8" s="108" t="s">
        <v>1880</v>
      </c>
      <c r="AG8" s="108" t="s">
        <v>1880</v>
      </c>
      <c r="AH8" s="108" t="s">
        <v>1880</v>
      </c>
      <c r="AI8" s="108" t="s">
        <v>1880</v>
      </c>
      <c r="AJ8" s="108" t="s">
        <v>1880</v>
      </c>
      <c r="AL8" s="34">
        <v>2</v>
      </c>
      <c r="AM8" s="34">
        <v>3</v>
      </c>
      <c r="AN8" s="34" t="str">
        <f t="shared" si="1"/>
        <v>処遇加算Ⅱから処遇加算Ⅲ</v>
      </c>
      <c r="AO8" s="37">
        <f>(D$5-D$4)/D$5</f>
        <v>-0.80180180180180183</v>
      </c>
      <c r="AP8" s="37">
        <f t="shared" ref="AP8:BK8" si="46">(E$5-E$4)/E$5</f>
        <v>-0.80246913580246892</v>
      </c>
      <c r="AQ8" s="37">
        <f t="shared" si="46"/>
        <v>-0.80180180180180183</v>
      </c>
      <c r="AR8" s="37">
        <f t="shared" si="46"/>
        <v>-0.80412371134020599</v>
      </c>
      <c r="AS8" s="37">
        <f t="shared" si="46"/>
        <v>-0.8055555555555558</v>
      </c>
      <c r="AT8" s="37">
        <f t="shared" si="46"/>
        <v>-0.7777777777777779</v>
      </c>
      <c r="AU8" s="37">
        <f t="shared" si="46"/>
        <v>-0.79999999999999982</v>
      </c>
      <c r="AV8" s="37">
        <f t="shared" si="46"/>
        <v>-0.79999999999999982</v>
      </c>
      <c r="AW8" s="37">
        <f t="shared" si="46"/>
        <v>-0.80769230769230782</v>
      </c>
      <c r="AX8" s="37">
        <f t="shared" si="46"/>
        <v>-0.81481481481481488</v>
      </c>
      <c r="AY8" s="37">
        <f t="shared" si="46"/>
        <v>-0.81481481481481488</v>
      </c>
      <c r="AZ8" s="37">
        <f t="shared" si="46"/>
        <v>-0.80769230769230782</v>
      </c>
      <c r="BA8" s="37">
        <f t="shared" si="46"/>
        <v>-0.80769230769230782</v>
      </c>
      <c r="BB8" s="37">
        <f t="shared" si="46"/>
        <v>-0.78260869565217406</v>
      </c>
      <c r="BC8" s="37">
        <f t="shared" si="46"/>
        <v>-0.81818181818181834</v>
      </c>
      <c r="BD8" s="37">
        <f t="shared" si="46"/>
        <v>-0.80769230769230782</v>
      </c>
      <c r="BE8" s="37">
        <f t="shared" si="46"/>
        <v>-0.80769230769230782</v>
      </c>
      <c r="BF8" s="37">
        <f t="shared" si="46"/>
        <v>-0.79999999999999982</v>
      </c>
      <c r="BG8" s="37">
        <f t="shared" si="46"/>
        <v>-0.79999999999999982</v>
      </c>
      <c r="BH8" s="37">
        <f t="shared" si="46"/>
        <v>-0.80327868852459017</v>
      </c>
      <c r="BI8" s="37">
        <f t="shared" si="46"/>
        <v>-0.78787878787878773</v>
      </c>
      <c r="BJ8" s="37">
        <f t="shared" si="46"/>
        <v>-0.80392156862745101</v>
      </c>
      <c r="BK8" s="37">
        <f t="shared" si="46"/>
        <v>-0.79411764705882337</v>
      </c>
      <c r="BL8" s="37">
        <f t="shared" ref="BL8" si="47">(AA$5-AA$4)/AA$5</f>
        <v>-0.78787878787878773</v>
      </c>
      <c r="BM8" s="37">
        <f t="shared" ref="BM8" si="48">(AB$5-AB$4)/AB$5</f>
        <v>-0.78787878787878773</v>
      </c>
      <c r="BN8" s="37">
        <f t="shared" ref="BN8" si="49">(AC$5-AC$4)/AC$5</f>
        <v>-0.79999999999999982</v>
      </c>
      <c r="BO8" s="37">
        <f t="shared" ref="BO8" si="50">(AD$5-AD$4)/AD$5</f>
        <v>-0.8125</v>
      </c>
      <c r="BP8" s="37">
        <f t="shared" ref="BP8" si="51">(AE$5-AE$4)/AE$5</f>
        <v>-0.76000000000000012</v>
      </c>
      <c r="BQ8" s="37">
        <f t="shared" ref="BQ8" si="52">(AF$5-AF$4)/AF$5</f>
        <v>-0.78571428571428581</v>
      </c>
      <c r="BR8" s="37">
        <f t="shared" ref="BR8" si="53">(AG$5-AG$4)/AG$5</f>
        <v>-0.78571428571428581</v>
      </c>
      <c r="BS8" s="37">
        <f t="shared" ref="BS8" si="54">(AH$5-AH$4)/AH$5</f>
        <v>-0.81481481481481488</v>
      </c>
      <c r="BT8" s="37">
        <f t="shared" ref="BT8" si="55">(AI$5-AI$4)/AI$5</f>
        <v>-0.80769230769230749</v>
      </c>
      <c r="BU8" s="37">
        <f t="shared" ref="BU8" si="56">(AJ$5-AJ$4)/AJ$5</f>
        <v>-0.80769230769230749</v>
      </c>
    </row>
    <row r="9" spans="2:73" x14ac:dyDescent="0.15">
      <c r="B9" s="36">
        <v>7</v>
      </c>
      <c r="C9" s="31" t="s">
        <v>39</v>
      </c>
      <c r="D9" s="9">
        <v>0</v>
      </c>
      <c r="E9" s="9">
        <v>0</v>
      </c>
      <c r="F9" s="9">
        <v>0</v>
      </c>
      <c r="G9" s="9">
        <v>0</v>
      </c>
      <c r="H9" s="9">
        <v>0</v>
      </c>
      <c r="I9" s="9">
        <v>0</v>
      </c>
      <c r="J9" s="9">
        <v>0</v>
      </c>
      <c r="K9" s="9">
        <v>0</v>
      </c>
      <c r="L9" s="9">
        <v>0</v>
      </c>
      <c r="M9" s="9">
        <v>0</v>
      </c>
      <c r="N9" s="9">
        <v>0</v>
      </c>
      <c r="O9" s="9">
        <v>0</v>
      </c>
      <c r="P9" s="9">
        <v>0</v>
      </c>
      <c r="Q9" s="9">
        <v>0</v>
      </c>
      <c r="R9" s="9">
        <v>0</v>
      </c>
      <c r="S9" s="9">
        <v>0</v>
      </c>
      <c r="T9" s="9">
        <v>0</v>
      </c>
      <c r="U9" s="9">
        <v>0</v>
      </c>
      <c r="V9" s="9">
        <v>0</v>
      </c>
      <c r="W9" s="9">
        <v>0</v>
      </c>
      <c r="X9" s="9">
        <v>0</v>
      </c>
      <c r="Y9" s="9">
        <v>0</v>
      </c>
      <c r="Z9" s="9">
        <v>0</v>
      </c>
      <c r="AA9" s="9">
        <v>0</v>
      </c>
      <c r="AB9" s="9">
        <v>0</v>
      </c>
      <c r="AC9" s="9">
        <v>0</v>
      </c>
      <c r="AD9" s="9">
        <v>0</v>
      </c>
      <c r="AE9" s="9">
        <v>0</v>
      </c>
      <c r="AF9" s="9">
        <v>0</v>
      </c>
      <c r="AG9" s="9">
        <v>0</v>
      </c>
      <c r="AH9" s="9">
        <v>0</v>
      </c>
      <c r="AI9" s="9">
        <v>0</v>
      </c>
      <c r="AJ9" s="9">
        <v>0</v>
      </c>
      <c r="AL9" s="34">
        <v>3</v>
      </c>
      <c r="AM9" s="34">
        <v>1</v>
      </c>
      <c r="AN9" s="34" t="str">
        <f t="shared" si="1"/>
        <v>処遇加算Ⅲから処遇加算Ⅰ</v>
      </c>
      <c r="AO9" s="37">
        <f>(D$3-D$5)/D$3</f>
        <v>0.59489051094890522</v>
      </c>
      <c r="AP9" s="37">
        <f t="shared" ref="AP9:BK9" si="57">(E$3-E$5)/E$3</f>
        <v>0.59499999999999997</v>
      </c>
      <c r="AQ9" s="37">
        <f t="shared" si="57"/>
        <v>0.59489051094890522</v>
      </c>
      <c r="AR9" s="37">
        <f t="shared" si="57"/>
        <v>0.59414225941422594</v>
      </c>
      <c r="AS9" s="37">
        <f t="shared" si="57"/>
        <v>0.5955056179775281</v>
      </c>
      <c r="AT9" s="37">
        <f t="shared" si="57"/>
        <v>0.59090909090909094</v>
      </c>
      <c r="AU9" s="37">
        <f t="shared" si="57"/>
        <v>0.59302325581395343</v>
      </c>
      <c r="AV9" s="37">
        <f t="shared" si="57"/>
        <v>0.59302325581395343</v>
      </c>
      <c r="AW9" s="37">
        <f t="shared" si="57"/>
        <v>0.59375000000000011</v>
      </c>
      <c r="AX9" s="37">
        <f t="shared" si="57"/>
        <v>0.59701492537313439</v>
      </c>
      <c r="AY9" s="37">
        <f t="shared" si="57"/>
        <v>0.59701492537313439</v>
      </c>
      <c r="AZ9" s="37">
        <f t="shared" si="57"/>
        <v>0.59375000000000011</v>
      </c>
      <c r="BA9" s="37">
        <f t="shared" si="57"/>
        <v>0.59375000000000011</v>
      </c>
      <c r="BB9" s="37">
        <f t="shared" si="57"/>
        <v>0.59649122807017541</v>
      </c>
      <c r="BC9" s="37">
        <f t="shared" si="57"/>
        <v>0.59259259259259256</v>
      </c>
      <c r="BD9" s="37">
        <f t="shared" si="57"/>
        <v>0.59375000000000011</v>
      </c>
      <c r="BE9" s="37">
        <f t="shared" si="57"/>
        <v>0.59375000000000011</v>
      </c>
      <c r="BF9" s="37">
        <f t="shared" si="57"/>
        <v>0.59302325581395343</v>
      </c>
      <c r="BG9" s="37">
        <f t="shared" si="57"/>
        <v>0.59302325581395343</v>
      </c>
      <c r="BH9" s="37">
        <f t="shared" si="57"/>
        <v>0.59333333333333338</v>
      </c>
      <c r="BI9" s="37">
        <f t="shared" si="57"/>
        <v>0.59259259259259256</v>
      </c>
      <c r="BJ9" s="37">
        <f t="shared" si="57"/>
        <v>0.59523809523809534</v>
      </c>
      <c r="BK9" s="37">
        <f t="shared" si="57"/>
        <v>0.59523809523809523</v>
      </c>
      <c r="BL9" s="37">
        <f t="shared" ref="BL9" si="58">(AA$3-AA$5)/AA$3</f>
        <v>0.59259259259259256</v>
      </c>
      <c r="BM9" s="37">
        <f t="shared" ref="BM9" si="59">(AB$3-AB$5)/AB$3</f>
        <v>0.59259259259259256</v>
      </c>
      <c r="BN9" s="37">
        <f t="shared" ref="BN9" si="60">(AC$3-AC$5)/AC$3</f>
        <v>0.59595959595959602</v>
      </c>
      <c r="BO9" s="37">
        <f t="shared" ref="BO9" si="61">(AD$3-AD$5)/AD$3</f>
        <v>0.59493670886075944</v>
      </c>
      <c r="BP9" s="37">
        <f t="shared" ref="BP9" si="62">(AE$3-AE$5)/AE$3</f>
        <v>0.5901639344262295</v>
      </c>
      <c r="BQ9" s="37">
        <f t="shared" ref="BQ9" si="63">(AF$3-AF$5)/AF$3</f>
        <v>0.58823529411764708</v>
      </c>
      <c r="BR9" s="37">
        <f t="shared" ref="BR9" si="64">(AG$3-AG$5)/AG$3</f>
        <v>0.58823529411764708</v>
      </c>
      <c r="BS9" s="37">
        <f t="shared" ref="BS9" si="65">(AH$3-AH$5)/AH$3</f>
        <v>0.59701492537313439</v>
      </c>
      <c r="BT9" s="37">
        <f t="shared" ref="BT9" si="66">(AI$3-AI$5)/AI$3</f>
        <v>0.6</v>
      </c>
      <c r="BU9" s="37">
        <f t="shared" ref="BU9" si="67">(AJ$3-AJ$5)/AJ$3</f>
        <v>0.59375</v>
      </c>
    </row>
    <row r="10" spans="2:73" x14ac:dyDescent="0.15">
      <c r="B10" s="36">
        <v>8</v>
      </c>
      <c r="C10" s="32" t="s">
        <v>40</v>
      </c>
      <c r="D10" s="9">
        <v>4.4999999999999998E-2</v>
      </c>
      <c r="E10" s="9">
        <v>4.4999999999999998E-2</v>
      </c>
      <c r="F10" s="9">
        <v>4.4999999999999998E-2</v>
      </c>
      <c r="G10" s="9">
        <v>4.4999999999999998E-2</v>
      </c>
      <c r="H10" s="9">
        <v>4.4999999999999998E-2</v>
      </c>
      <c r="I10" s="9">
        <v>1.0999999999999999E-2</v>
      </c>
      <c r="J10" s="9">
        <v>2.8000000000000001E-2</v>
      </c>
      <c r="K10" s="9">
        <v>2.8000000000000001E-2</v>
      </c>
      <c r="L10" s="9">
        <v>2.8000000000000001E-2</v>
      </c>
      <c r="M10" s="9">
        <v>1.7999999999999999E-2</v>
      </c>
      <c r="N10" s="9">
        <v>1.7999999999999999E-2</v>
      </c>
      <c r="O10" s="9">
        <v>1.2999999999999999E-2</v>
      </c>
      <c r="P10" s="9">
        <v>1.2999999999999999E-2</v>
      </c>
      <c r="Q10" s="9">
        <v>1.2999999999999999E-2</v>
      </c>
      <c r="R10" s="9">
        <v>1.2999999999999999E-2</v>
      </c>
      <c r="S10" s="9">
        <v>1.2999999999999999E-2</v>
      </c>
      <c r="T10" s="9">
        <v>1.2999999999999999E-2</v>
      </c>
      <c r="U10" s="9">
        <v>2.5999999999999999E-2</v>
      </c>
      <c r="V10" s="9">
        <v>2.5999999999999999E-2</v>
      </c>
      <c r="W10" s="9">
        <v>2.5999999999999999E-2</v>
      </c>
      <c r="X10" s="9">
        <v>0.02</v>
      </c>
      <c r="Y10" s="9">
        <v>0.02</v>
      </c>
      <c r="Z10" s="9">
        <v>0.02</v>
      </c>
      <c r="AA10" s="111">
        <v>0.02</v>
      </c>
      <c r="AB10" s="111">
        <v>0.02</v>
      </c>
      <c r="AC10" s="111">
        <v>3.7999999999999999E-2</v>
      </c>
      <c r="AD10" s="111">
        <v>3.7999999999999999E-2</v>
      </c>
      <c r="AE10" s="111">
        <v>1.0999999999999999E-2</v>
      </c>
      <c r="AF10" s="111">
        <v>1.7999999999999999E-2</v>
      </c>
      <c r="AG10" s="111">
        <v>1.7999999999999999E-2</v>
      </c>
      <c r="AH10" s="111">
        <v>1.2999999999999999E-2</v>
      </c>
      <c r="AI10" s="111">
        <v>1.2999999999999999E-2</v>
      </c>
      <c r="AJ10" s="111">
        <v>1.2999999999999999E-2</v>
      </c>
      <c r="AL10" s="34">
        <v>3</v>
      </c>
      <c r="AM10" s="34">
        <v>2</v>
      </c>
      <c r="AN10" s="34" t="str">
        <f t="shared" si="1"/>
        <v>処遇加算Ⅲから処遇加算Ⅱ</v>
      </c>
      <c r="AO10" s="37">
        <f>(D$4-D$5)/D$4</f>
        <v>0.44500000000000001</v>
      </c>
      <c r="AP10" s="37">
        <f t="shared" ref="AP10:BK10" si="68">(E$4-E$5)/E$4</f>
        <v>0.44520547945205474</v>
      </c>
      <c r="AQ10" s="37">
        <f t="shared" si="68"/>
        <v>0.44500000000000001</v>
      </c>
      <c r="AR10" s="37">
        <f t="shared" si="68"/>
        <v>0.44571428571428567</v>
      </c>
      <c r="AS10" s="37">
        <f t="shared" si="68"/>
        <v>0.44615384615384623</v>
      </c>
      <c r="AT10" s="37">
        <f t="shared" si="68"/>
        <v>0.43750000000000006</v>
      </c>
      <c r="AU10" s="37">
        <f t="shared" si="68"/>
        <v>0.44444444444444442</v>
      </c>
      <c r="AV10" s="37">
        <f t="shared" si="68"/>
        <v>0.44444444444444442</v>
      </c>
      <c r="AW10" s="37">
        <f t="shared" si="68"/>
        <v>0.44680851063829791</v>
      </c>
      <c r="AX10" s="37">
        <f t="shared" si="68"/>
        <v>0.44897959183673475</v>
      </c>
      <c r="AY10" s="37">
        <f t="shared" si="68"/>
        <v>0.44897959183673475</v>
      </c>
      <c r="AZ10" s="37">
        <f t="shared" si="68"/>
        <v>0.44680851063829791</v>
      </c>
      <c r="BA10" s="37">
        <f t="shared" si="68"/>
        <v>0.44680851063829791</v>
      </c>
      <c r="BB10" s="37">
        <f t="shared" si="68"/>
        <v>0.4390243902439025</v>
      </c>
      <c r="BC10" s="37">
        <f t="shared" si="68"/>
        <v>0.45000000000000007</v>
      </c>
      <c r="BD10" s="37">
        <f t="shared" si="68"/>
        <v>0.44680851063829791</v>
      </c>
      <c r="BE10" s="37">
        <f t="shared" si="68"/>
        <v>0.44680851063829791</v>
      </c>
      <c r="BF10" s="37">
        <f t="shared" si="68"/>
        <v>0.44444444444444442</v>
      </c>
      <c r="BG10" s="37">
        <f t="shared" si="68"/>
        <v>0.44444444444444442</v>
      </c>
      <c r="BH10" s="37">
        <f t="shared" si="68"/>
        <v>0.44545454545454549</v>
      </c>
      <c r="BI10" s="37">
        <f t="shared" si="68"/>
        <v>0.44067796610169485</v>
      </c>
      <c r="BJ10" s="37">
        <f t="shared" si="68"/>
        <v>0.44565217391304351</v>
      </c>
      <c r="BK10" s="37">
        <f t="shared" si="68"/>
        <v>0.44262295081967207</v>
      </c>
      <c r="BL10" s="37">
        <f t="shared" ref="BL10" si="69">(AA$4-AA$5)/AA$4</f>
        <v>0.44067796610169485</v>
      </c>
      <c r="BM10" s="37">
        <f t="shared" ref="BM10" si="70">(AB$4-AB$5)/AB$4</f>
        <v>0.44067796610169485</v>
      </c>
      <c r="BN10" s="37">
        <f t="shared" ref="BN10" si="71">(AC$4-AC$5)/AC$4</f>
        <v>0.44444444444444436</v>
      </c>
      <c r="BO10" s="37">
        <f t="shared" ref="BO10" si="72">(AD$4-AD$5)/AD$4</f>
        <v>0.44827586206896552</v>
      </c>
      <c r="BP10" s="37">
        <f t="shared" ref="BP10" si="73">(AE$4-AE$5)/AE$4</f>
        <v>0.43181818181818182</v>
      </c>
      <c r="BQ10" s="37">
        <f t="shared" ref="BQ10" si="74">(AF$4-AF$5)/AF$4</f>
        <v>0.44</v>
      </c>
      <c r="BR10" s="37">
        <f t="shared" ref="BR10" si="75">(AG$4-AG$5)/AG$4</f>
        <v>0.44</v>
      </c>
      <c r="BS10" s="37">
        <f t="shared" ref="BS10" si="76">(AH$4-AH$5)/AH$4</f>
        <v>0.44897959183673475</v>
      </c>
      <c r="BT10" s="37">
        <f t="shared" ref="BT10" si="77">(AI$4-AI$5)/AI$4</f>
        <v>0.44680851063829785</v>
      </c>
      <c r="BU10" s="37">
        <f t="shared" ref="BU10" si="78">(AJ$4-AJ$5)/AJ$4</f>
        <v>0.44680851063829785</v>
      </c>
    </row>
    <row r="11" spans="2:73" x14ac:dyDescent="0.15">
      <c r="B11" s="36">
        <v>9</v>
      </c>
      <c r="C11" s="31" t="s">
        <v>41</v>
      </c>
      <c r="D11" s="9">
        <v>0</v>
      </c>
      <c r="E11" s="9">
        <v>0</v>
      </c>
      <c r="F11" s="9">
        <v>0</v>
      </c>
      <c r="G11" s="9">
        <v>0</v>
      </c>
      <c r="H11" s="9">
        <v>0</v>
      </c>
      <c r="I11" s="9">
        <v>0</v>
      </c>
      <c r="J11" s="9">
        <v>0</v>
      </c>
      <c r="K11" s="9">
        <v>0</v>
      </c>
      <c r="L11" s="9">
        <v>0</v>
      </c>
      <c r="M11" s="9">
        <v>0</v>
      </c>
      <c r="N11" s="9">
        <v>0</v>
      </c>
      <c r="O11" s="9">
        <v>0</v>
      </c>
      <c r="P11" s="9">
        <v>0</v>
      </c>
      <c r="Q11" s="9">
        <v>0</v>
      </c>
      <c r="R11" s="9">
        <v>0</v>
      </c>
      <c r="S11" s="9">
        <v>0</v>
      </c>
      <c r="T11" s="9">
        <v>0</v>
      </c>
      <c r="U11" s="9">
        <v>0</v>
      </c>
      <c r="V11" s="9">
        <v>0</v>
      </c>
      <c r="W11" s="9">
        <v>0</v>
      </c>
      <c r="X11" s="9">
        <v>0</v>
      </c>
      <c r="Y11" s="9">
        <v>0</v>
      </c>
      <c r="Z11" s="9">
        <v>0</v>
      </c>
      <c r="AA11" s="9">
        <v>0</v>
      </c>
      <c r="AB11" s="9">
        <v>0</v>
      </c>
      <c r="AC11" s="9">
        <v>0</v>
      </c>
      <c r="AD11" s="9">
        <v>0</v>
      </c>
      <c r="AE11" s="9">
        <v>0</v>
      </c>
      <c r="AF11" s="9">
        <v>0</v>
      </c>
      <c r="AG11" s="9">
        <v>0</v>
      </c>
      <c r="AH11" s="9">
        <v>0</v>
      </c>
      <c r="AI11" s="9">
        <v>0</v>
      </c>
      <c r="AJ11" s="9">
        <v>0</v>
      </c>
      <c r="AL11" s="34">
        <v>3</v>
      </c>
      <c r="AM11" s="34">
        <v>3</v>
      </c>
      <c r="AN11" s="34" t="str">
        <f t="shared" si="1"/>
        <v>処遇加算Ⅲから処遇加算Ⅲ</v>
      </c>
      <c r="AO11" s="37">
        <f>(D$5-D$5)/D$5</f>
        <v>0</v>
      </c>
      <c r="AP11" s="37">
        <f t="shared" ref="AP11:BK11" si="79">(E$5-E$5)/E$5</f>
        <v>0</v>
      </c>
      <c r="AQ11" s="37">
        <f t="shared" si="79"/>
        <v>0</v>
      </c>
      <c r="AR11" s="37">
        <f t="shared" si="79"/>
        <v>0</v>
      </c>
      <c r="AS11" s="37">
        <f t="shared" si="79"/>
        <v>0</v>
      </c>
      <c r="AT11" s="37">
        <f t="shared" si="79"/>
        <v>0</v>
      </c>
      <c r="AU11" s="37">
        <f t="shared" si="79"/>
        <v>0</v>
      </c>
      <c r="AV11" s="37">
        <f t="shared" si="79"/>
        <v>0</v>
      </c>
      <c r="AW11" s="37">
        <f t="shared" si="79"/>
        <v>0</v>
      </c>
      <c r="AX11" s="37">
        <f t="shared" si="79"/>
        <v>0</v>
      </c>
      <c r="AY11" s="37">
        <f t="shared" si="79"/>
        <v>0</v>
      </c>
      <c r="AZ11" s="37">
        <f t="shared" si="79"/>
        <v>0</v>
      </c>
      <c r="BA11" s="37">
        <f t="shared" si="79"/>
        <v>0</v>
      </c>
      <c r="BB11" s="37">
        <f t="shared" si="79"/>
        <v>0</v>
      </c>
      <c r="BC11" s="37">
        <f t="shared" si="79"/>
        <v>0</v>
      </c>
      <c r="BD11" s="37">
        <f t="shared" si="79"/>
        <v>0</v>
      </c>
      <c r="BE11" s="37">
        <f t="shared" si="79"/>
        <v>0</v>
      </c>
      <c r="BF11" s="37">
        <f t="shared" si="79"/>
        <v>0</v>
      </c>
      <c r="BG11" s="37">
        <f t="shared" si="79"/>
        <v>0</v>
      </c>
      <c r="BH11" s="37">
        <f t="shared" si="79"/>
        <v>0</v>
      </c>
      <c r="BI11" s="37">
        <f t="shared" si="79"/>
        <v>0</v>
      </c>
      <c r="BJ11" s="37">
        <f t="shared" si="79"/>
        <v>0</v>
      </c>
      <c r="BK11" s="37">
        <f t="shared" si="79"/>
        <v>0</v>
      </c>
      <c r="BL11" s="37">
        <f t="shared" ref="BL11" si="80">(AA$5-AA$5)/AA$5</f>
        <v>0</v>
      </c>
      <c r="BM11" s="37">
        <f t="shared" ref="BM11" si="81">(AB$5-AB$5)/AB$5</f>
        <v>0</v>
      </c>
      <c r="BN11" s="37">
        <f t="shared" ref="BN11" si="82">(AC$5-AC$5)/AC$5</f>
        <v>0</v>
      </c>
      <c r="BO11" s="37">
        <f t="shared" ref="BO11" si="83">(AD$5-AD$5)/AD$5</f>
        <v>0</v>
      </c>
      <c r="BP11" s="37">
        <f t="shared" ref="BP11" si="84">(AE$5-AE$5)/AE$5</f>
        <v>0</v>
      </c>
      <c r="BQ11" s="37">
        <f t="shared" ref="BQ11" si="85">(AF$5-AF$5)/AF$5</f>
        <v>0</v>
      </c>
      <c r="BR11" s="37">
        <f t="shared" ref="BR11" si="86">(AG$5-AG$5)/AG$5</f>
        <v>0</v>
      </c>
      <c r="BS11" s="37">
        <f t="shared" ref="BS11" si="87">(AH$5-AH$5)/AH$5</f>
        <v>0</v>
      </c>
      <c r="BT11" s="37">
        <f t="shared" ref="BT11" si="88">(AI$5-AI$5)/AI$5</f>
        <v>0</v>
      </c>
      <c r="BU11" s="37">
        <f t="shared" ref="BU11" si="89">(AJ$5-AJ$5)/AJ$5</f>
        <v>0</v>
      </c>
    </row>
    <row r="12" spans="2:73" x14ac:dyDescent="0.15">
      <c r="AL12" s="34">
        <v>4</v>
      </c>
      <c r="AM12" s="34">
        <v>1</v>
      </c>
      <c r="AN12" s="34" t="str">
        <f t="shared" si="1"/>
        <v>処遇加算なしから処遇加算Ⅰ</v>
      </c>
      <c r="AO12" s="37">
        <f>(D$3-D$6)/D$3</f>
        <v>1</v>
      </c>
      <c r="AP12" s="37">
        <f t="shared" ref="AP12:BK12" si="90">(E$3-E$6)/E$3</f>
        <v>1</v>
      </c>
      <c r="AQ12" s="37">
        <f t="shared" si="90"/>
        <v>1</v>
      </c>
      <c r="AR12" s="37">
        <f t="shared" si="90"/>
        <v>1</v>
      </c>
      <c r="AS12" s="37">
        <f t="shared" si="90"/>
        <v>1</v>
      </c>
      <c r="AT12" s="37">
        <f t="shared" si="90"/>
        <v>1</v>
      </c>
      <c r="AU12" s="37">
        <f t="shared" si="90"/>
        <v>1</v>
      </c>
      <c r="AV12" s="37">
        <f t="shared" si="90"/>
        <v>1</v>
      </c>
      <c r="AW12" s="37">
        <f t="shared" si="90"/>
        <v>1</v>
      </c>
      <c r="AX12" s="37">
        <f t="shared" si="90"/>
        <v>1</v>
      </c>
      <c r="AY12" s="37">
        <f t="shared" si="90"/>
        <v>1</v>
      </c>
      <c r="AZ12" s="37">
        <f t="shared" si="90"/>
        <v>1</v>
      </c>
      <c r="BA12" s="37">
        <f t="shared" si="90"/>
        <v>1</v>
      </c>
      <c r="BB12" s="37">
        <f t="shared" si="90"/>
        <v>1</v>
      </c>
      <c r="BC12" s="37">
        <f t="shared" si="90"/>
        <v>1</v>
      </c>
      <c r="BD12" s="37">
        <f t="shared" si="90"/>
        <v>1</v>
      </c>
      <c r="BE12" s="37">
        <f t="shared" si="90"/>
        <v>1</v>
      </c>
      <c r="BF12" s="37">
        <f t="shared" si="90"/>
        <v>1</v>
      </c>
      <c r="BG12" s="37">
        <f t="shared" si="90"/>
        <v>1</v>
      </c>
      <c r="BH12" s="37">
        <f t="shared" si="90"/>
        <v>1</v>
      </c>
      <c r="BI12" s="37">
        <f t="shared" si="90"/>
        <v>1</v>
      </c>
      <c r="BJ12" s="37">
        <f t="shared" si="90"/>
        <v>1</v>
      </c>
      <c r="BK12" s="37">
        <f t="shared" si="90"/>
        <v>1</v>
      </c>
      <c r="BL12" s="37">
        <f t="shared" ref="BL12" si="91">(AA$3-AA$6)/AA$3</f>
        <v>1</v>
      </c>
      <c r="BM12" s="37">
        <f t="shared" ref="BM12" si="92">(AB$3-AB$6)/AB$3</f>
        <v>1</v>
      </c>
      <c r="BN12" s="37">
        <f t="shared" ref="BN12" si="93">(AC$3-AC$6)/AC$3</f>
        <v>1</v>
      </c>
      <c r="BO12" s="37">
        <f t="shared" ref="BO12" si="94">(AD$3-AD$6)/AD$3</f>
        <v>1</v>
      </c>
      <c r="BP12" s="37">
        <f t="shared" ref="BP12" si="95">(AE$3-AE$6)/AE$3</f>
        <v>1</v>
      </c>
      <c r="BQ12" s="37">
        <f t="shared" ref="BQ12" si="96">(AF$3-AF$6)/AF$3</f>
        <v>1</v>
      </c>
      <c r="BR12" s="37">
        <f t="shared" ref="BR12" si="97">(AG$3-AG$6)/AG$3</f>
        <v>1</v>
      </c>
      <c r="BS12" s="37">
        <f t="shared" ref="BS12" si="98">(AH$3-AH$6)/AH$3</f>
        <v>1</v>
      </c>
      <c r="BT12" s="37">
        <f t="shared" ref="BT12" si="99">(AI$3-AI$6)/AI$3</f>
        <v>1</v>
      </c>
      <c r="BU12" s="37">
        <f t="shared" ref="BU12" si="100">(AJ$3-AJ$6)/AJ$3</f>
        <v>1</v>
      </c>
    </row>
    <row r="13" spans="2:73" x14ac:dyDescent="0.15">
      <c r="AL13" s="34">
        <v>4</v>
      </c>
      <c r="AM13" s="34">
        <v>2</v>
      </c>
      <c r="AN13" s="34" t="str">
        <f t="shared" si="1"/>
        <v>処遇加算なしから処遇加算Ⅱ</v>
      </c>
      <c r="AO13" s="37">
        <f>(D$4-D$6)/D$4</f>
        <v>1</v>
      </c>
      <c r="AP13" s="37">
        <f t="shared" ref="AP13:BK13" si="101">(E$4-E$6)/E$4</f>
        <v>1</v>
      </c>
      <c r="AQ13" s="37">
        <f t="shared" si="101"/>
        <v>1</v>
      </c>
      <c r="AR13" s="37">
        <f t="shared" si="101"/>
        <v>1</v>
      </c>
      <c r="AS13" s="37">
        <f t="shared" si="101"/>
        <v>1</v>
      </c>
      <c r="AT13" s="37">
        <f t="shared" si="101"/>
        <v>1</v>
      </c>
      <c r="AU13" s="37">
        <f t="shared" si="101"/>
        <v>1</v>
      </c>
      <c r="AV13" s="37">
        <f t="shared" si="101"/>
        <v>1</v>
      </c>
      <c r="AW13" s="37">
        <f t="shared" si="101"/>
        <v>1</v>
      </c>
      <c r="AX13" s="37">
        <f t="shared" si="101"/>
        <v>1</v>
      </c>
      <c r="AY13" s="37">
        <f t="shared" si="101"/>
        <v>1</v>
      </c>
      <c r="AZ13" s="37">
        <f t="shared" si="101"/>
        <v>1</v>
      </c>
      <c r="BA13" s="37">
        <f t="shared" si="101"/>
        <v>1</v>
      </c>
      <c r="BB13" s="37">
        <f t="shared" si="101"/>
        <v>1</v>
      </c>
      <c r="BC13" s="37">
        <f t="shared" si="101"/>
        <v>1</v>
      </c>
      <c r="BD13" s="37">
        <f t="shared" si="101"/>
        <v>1</v>
      </c>
      <c r="BE13" s="37">
        <f t="shared" si="101"/>
        <v>1</v>
      </c>
      <c r="BF13" s="37">
        <f t="shared" si="101"/>
        <v>1</v>
      </c>
      <c r="BG13" s="37">
        <f t="shared" si="101"/>
        <v>1</v>
      </c>
      <c r="BH13" s="37">
        <f t="shared" si="101"/>
        <v>1</v>
      </c>
      <c r="BI13" s="37">
        <f t="shared" si="101"/>
        <v>1</v>
      </c>
      <c r="BJ13" s="37">
        <f t="shared" si="101"/>
        <v>1</v>
      </c>
      <c r="BK13" s="37">
        <f t="shared" si="101"/>
        <v>1</v>
      </c>
      <c r="BL13" s="37">
        <f t="shared" ref="BL13" si="102">(AA$4-AA$6)/AA$4</f>
        <v>1</v>
      </c>
      <c r="BM13" s="37">
        <f t="shared" ref="BM13" si="103">(AB$4-AB$6)/AB$4</f>
        <v>1</v>
      </c>
      <c r="BN13" s="37">
        <f t="shared" ref="BN13" si="104">(AC$4-AC$6)/AC$4</f>
        <v>1</v>
      </c>
      <c r="BO13" s="37">
        <f t="shared" ref="BO13" si="105">(AD$4-AD$6)/AD$4</f>
        <v>1</v>
      </c>
      <c r="BP13" s="37">
        <f t="shared" ref="BP13" si="106">(AE$4-AE$6)/AE$4</f>
        <v>1</v>
      </c>
      <c r="BQ13" s="37">
        <f t="shared" ref="BQ13" si="107">(AF$4-AF$6)/AF$4</f>
        <v>1</v>
      </c>
      <c r="BR13" s="37">
        <f t="shared" ref="BR13" si="108">(AG$4-AG$6)/AG$4</f>
        <v>1</v>
      </c>
      <c r="BS13" s="37">
        <f t="shared" ref="BS13" si="109">(AH$4-AH$6)/AH$4</f>
        <v>1</v>
      </c>
      <c r="BT13" s="37">
        <f t="shared" ref="BT13" si="110">(AI$4-AI$6)/AI$4</f>
        <v>1</v>
      </c>
      <c r="BU13" s="37">
        <f t="shared" ref="BU13" si="111">(AJ$4-AJ$6)/AJ$4</f>
        <v>1</v>
      </c>
    </row>
    <row r="14" spans="2:73" x14ac:dyDescent="0.15">
      <c r="AL14" s="34">
        <v>4</v>
      </c>
      <c r="AM14" s="34">
        <v>3</v>
      </c>
      <c r="AN14" s="34" t="str">
        <f t="shared" si="1"/>
        <v>処遇加算なしから処遇加算Ⅲ</v>
      </c>
      <c r="AO14" s="37">
        <f>(D$5-D$6)/D$5</f>
        <v>1</v>
      </c>
      <c r="AP14" s="37">
        <f t="shared" ref="AP14:BK14" si="112">(E$5-E$6)/E$5</f>
        <v>1</v>
      </c>
      <c r="AQ14" s="37">
        <f t="shared" si="112"/>
        <v>1</v>
      </c>
      <c r="AR14" s="37">
        <f t="shared" si="112"/>
        <v>1</v>
      </c>
      <c r="AS14" s="37">
        <f t="shared" si="112"/>
        <v>1</v>
      </c>
      <c r="AT14" s="37">
        <f t="shared" si="112"/>
        <v>1</v>
      </c>
      <c r="AU14" s="37">
        <f t="shared" si="112"/>
        <v>1</v>
      </c>
      <c r="AV14" s="37">
        <f t="shared" si="112"/>
        <v>1</v>
      </c>
      <c r="AW14" s="37">
        <f t="shared" si="112"/>
        <v>1</v>
      </c>
      <c r="AX14" s="37">
        <f t="shared" si="112"/>
        <v>1</v>
      </c>
      <c r="AY14" s="37">
        <f t="shared" si="112"/>
        <v>1</v>
      </c>
      <c r="AZ14" s="37">
        <f t="shared" si="112"/>
        <v>1</v>
      </c>
      <c r="BA14" s="37">
        <f t="shared" si="112"/>
        <v>1</v>
      </c>
      <c r="BB14" s="37">
        <f t="shared" si="112"/>
        <v>1</v>
      </c>
      <c r="BC14" s="37">
        <f t="shared" si="112"/>
        <v>1</v>
      </c>
      <c r="BD14" s="37">
        <f t="shared" si="112"/>
        <v>1</v>
      </c>
      <c r="BE14" s="37">
        <f t="shared" si="112"/>
        <v>1</v>
      </c>
      <c r="BF14" s="37">
        <f t="shared" si="112"/>
        <v>1</v>
      </c>
      <c r="BG14" s="37">
        <f t="shared" si="112"/>
        <v>1</v>
      </c>
      <c r="BH14" s="37">
        <f t="shared" si="112"/>
        <v>1</v>
      </c>
      <c r="BI14" s="37">
        <f t="shared" si="112"/>
        <v>1</v>
      </c>
      <c r="BJ14" s="37">
        <f t="shared" si="112"/>
        <v>1</v>
      </c>
      <c r="BK14" s="37">
        <f t="shared" si="112"/>
        <v>1</v>
      </c>
      <c r="BL14" s="37">
        <f t="shared" ref="BL14" si="113">(AA$5-AA$6)/AA$5</f>
        <v>1</v>
      </c>
      <c r="BM14" s="37">
        <f t="shared" ref="BM14" si="114">(AB$5-AB$6)/AB$5</f>
        <v>1</v>
      </c>
      <c r="BN14" s="37">
        <f t="shared" ref="BN14" si="115">(AC$5-AC$6)/AC$5</f>
        <v>1</v>
      </c>
      <c r="BO14" s="37">
        <f t="shared" ref="BO14" si="116">(AD$5-AD$6)/AD$5</f>
        <v>1</v>
      </c>
      <c r="BP14" s="37">
        <f t="shared" ref="BP14" si="117">(AE$5-AE$6)/AE$5</f>
        <v>1</v>
      </c>
      <c r="BQ14" s="37">
        <f t="shared" ref="BQ14" si="118">(AF$5-AF$6)/AF$5</f>
        <v>1</v>
      </c>
      <c r="BR14" s="37">
        <f t="shared" ref="BR14" si="119">(AG$5-AG$6)/AG$5</f>
        <v>1</v>
      </c>
      <c r="BS14" s="37">
        <f t="shared" ref="BS14" si="120">(AH$5-AH$6)/AH$5</f>
        <v>1</v>
      </c>
      <c r="BT14" s="37">
        <f t="shared" ref="BT14" si="121">(AI$5-AI$6)/AI$5</f>
        <v>1</v>
      </c>
      <c r="BU14" s="37">
        <f t="shared" ref="BU14" si="122">(AJ$5-AJ$6)/AJ$5</f>
        <v>1</v>
      </c>
    </row>
    <row r="15" spans="2:73" x14ac:dyDescent="0.15">
      <c r="AL15" s="34">
        <v>5</v>
      </c>
      <c r="AM15" s="34">
        <v>5</v>
      </c>
      <c r="AN15" s="34" t="str">
        <f t="shared" si="1"/>
        <v>特定加算Ⅰから特定加算Ⅰ</v>
      </c>
      <c r="AO15" s="37">
        <f>(D$7-D$7)/D$7</f>
        <v>0</v>
      </c>
      <c r="AP15" s="37">
        <f t="shared" ref="AP15:BK15" si="123">(E$7-E$7)/E$7</f>
        <v>0</v>
      </c>
      <c r="AQ15" s="37">
        <f t="shared" si="123"/>
        <v>0</v>
      </c>
      <c r="AR15" s="37">
        <f t="shared" si="123"/>
        <v>0</v>
      </c>
      <c r="AS15" s="37">
        <f t="shared" si="123"/>
        <v>0</v>
      </c>
      <c r="AT15" s="37">
        <f t="shared" si="123"/>
        <v>0</v>
      </c>
      <c r="AU15" s="37">
        <f t="shared" si="123"/>
        <v>0</v>
      </c>
      <c r="AV15" s="37">
        <f t="shared" si="123"/>
        <v>0</v>
      </c>
      <c r="AW15" s="37">
        <f t="shared" si="123"/>
        <v>0</v>
      </c>
      <c r="AX15" s="37">
        <f t="shared" si="123"/>
        <v>0</v>
      </c>
      <c r="AY15" s="37">
        <f t="shared" si="123"/>
        <v>0</v>
      </c>
      <c r="AZ15" s="37">
        <f t="shared" si="123"/>
        <v>0</v>
      </c>
      <c r="BA15" s="37">
        <f t="shared" si="123"/>
        <v>0</v>
      </c>
      <c r="BB15" s="37">
        <f t="shared" si="123"/>
        <v>0</v>
      </c>
      <c r="BC15" s="37">
        <f t="shared" si="123"/>
        <v>0</v>
      </c>
      <c r="BD15" s="37">
        <f t="shared" si="123"/>
        <v>0</v>
      </c>
      <c r="BE15" s="37">
        <f t="shared" si="123"/>
        <v>0</v>
      </c>
      <c r="BF15" s="37">
        <f t="shared" si="123"/>
        <v>0</v>
      </c>
      <c r="BG15" s="37">
        <f t="shared" si="123"/>
        <v>0</v>
      </c>
      <c r="BH15" s="37">
        <f t="shared" si="123"/>
        <v>0</v>
      </c>
      <c r="BI15" s="37">
        <f t="shared" si="123"/>
        <v>0</v>
      </c>
      <c r="BJ15" s="37">
        <f t="shared" si="123"/>
        <v>0</v>
      </c>
      <c r="BK15" s="37">
        <f t="shared" si="123"/>
        <v>0</v>
      </c>
      <c r="BL15" s="37">
        <f t="shared" ref="BL15" si="124">(AA$7-AA$7)/AA$7</f>
        <v>0</v>
      </c>
      <c r="BM15" s="37">
        <f t="shared" ref="BM15" si="125">(AB$7-AB$7)/AB$7</f>
        <v>0</v>
      </c>
      <c r="BN15" s="37">
        <f t="shared" ref="BN15" si="126">(AC$7-AC$7)/AC$7</f>
        <v>0</v>
      </c>
      <c r="BO15" s="37">
        <f t="shared" ref="BO15" si="127">(AD$7-AD$7)/AD$7</f>
        <v>0</v>
      </c>
      <c r="BP15" s="37">
        <f t="shared" ref="BP15" si="128">(AE$7-AE$7)/AE$7</f>
        <v>0</v>
      </c>
      <c r="BQ15" s="37">
        <f t="shared" ref="BQ15" si="129">(AF$7-AF$7)/AF$7</f>
        <v>0</v>
      </c>
      <c r="BR15" s="37">
        <f t="shared" ref="BR15" si="130">(AG$7-AG$7)/AG$7</f>
        <v>0</v>
      </c>
      <c r="BS15" s="37">
        <f t="shared" ref="BS15" si="131">(AH$7-AH$7)/AH$7</f>
        <v>0</v>
      </c>
      <c r="BT15" s="37">
        <f t="shared" ref="BT15" si="132">(AI$7-AI$7)/AI$7</f>
        <v>0</v>
      </c>
      <c r="BU15" s="37">
        <f t="shared" ref="BU15" si="133">(AJ$7-AJ$7)/AJ$7</f>
        <v>0</v>
      </c>
    </row>
    <row r="16" spans="2:73" x14ac:dyDescent="0.15">
      <c r="AL16" s="34">
        <v>5</v>
      </c>
      <c r="AM16" s="34">
        <v>6</v>
      </c>
      <c r="AN16" s="34" t="str">
        <f t="shared" si="1"/>
        <v>特定加算Ⅰから特定加算Ⅱ</v>
      </c>
      <c r="AO16" s="37">
        <f>(D$8-D$7)/D$8</f>
        <v>-0.27272727272727282</v>
      </c>
      <c r="AP16" s="37">
        <f t="shared" ref="AP16:BK16" si="134">(E$8-E$7)/E$8</f>
        <v>-0.27272727272727282</v>
      </c>
      <c r="AQ16" s="37">
        <f t="shared" si="134"/>
        <v>-0.27272727272727282</v>
      </c>
      <c r="AR16" s="37">
        <f t="shared" si="134"/>
        <v>-0.27272727272727282</v>
      </c>
      <c r="AS16" s="36" t="e">
        <f>(H$8-H$7)/H$8</f>
        <v>#VALUE!</v>
      </c>
      <c r="AT16" s="37">
        <f t="shared" si="134"/>
        <v>-7.6923076923076997E-2</v>
      </c>
      <c r="AU16" s="37" t="e">
        <f t="shared" si="134"/>
        <v>#VALUE!</v>
      </c>
      <c r="AV16" s="37" t="e">
        <f t="shared" si="134"/>
        <v>#VALUE!</v>
      </c>
      <c r="AW16" s="37">
        <f t="shared" si="134"/>
        <v>-0.10526315789473693</v>
      </c>
      <c r="AX16" s="37">
        <f t="shared" si="134"/>
        <v>-0.11111111111111122</v>
      </c>
      <c r="AY16" s="37">
        <f t="shared" si="134"/>
        <v>-0.11111111111111122</v>
      </c>
      <c r="AZ16" s="37">
        <f t="shared" si="134"/>
        <v>-0.13333333333333347</v>
      </c>
      <c r="BA16" s="37">
        <f t="shared" si="134"/>
        <v>-0.13333333333333347</v>
      </c>
      <c r="BB16" s="37">
        <f t="shared" si="134"/>
        <v>-0.13333333333333347</v>
      </c>
      <c r="BC16" s="37">
        <f t="shared" si="134"/>
        <v>-0.13333333333333347</v>
      </c>
      <c r="BD16" s="37" t="e">
        <f t="shared" si="134"/>
        <v>#VALUE!</v>
      </c>
      <c r="BE16" s="37">
        <f t="shared" si="134"/>
        <v>-0.13333333333333347</v>
      </c>
      <c r="BF16" s="37">
        <f t="shared" si="134"/>
        <v>-0.18749999999999994</v>
      </c>
      <c r="BG16" s="37">
        <f t="shared" si="134"/>
        <v>-0.18749999999999994</v>
      </c>
      <c r="BH16" s="37">
        <f t="shared" si="134"/>
        <v>-0.18749999999999994</v>
      </c>
      <c r="BI16" s="37">
        <f t="shared" si="134"/>
        <v>-0.29999999999999993</v>
      </c>
      <c r="BJ16" s="37">
        <f t="shared" si="134"/>
        <v>-0.29999999999999993</v>
      </c>
      <c r="BK16" s="37">
        <f t="shared" si="134"/>
        <v>-0.29999999999999993</v>
      </c>
      <c r="BL16" s="37" t="e">
        <f t="shared" ref="BL16" si="135">(AA$8-AA$7)/AA$8</f>
        <v>#VALUE!</v>
      </c>
      <c r="BM16" s="37" t="e">
        <f t="shared" ref="BM16" si="136">(AB$8-AB$7)/AB$8</f>
        <v>#VALUE!</v>
      </c>
      <c r="BN16" s="37">
        <f t="shared" ref="BN16" si="137">(AC$8-AC$7)/AC$8</f>
        <v>-0.10256410256410248</v>
      </c>
      <c r="BO16" s="37">
        <f t="shared" ref="BO16" si="138">(AD$8-AD$7)/AD$8</f>
        <v>-0.10256410256410248</v>
      </c>
      <c r="BP16" s="37" t="e">
        <f t="shared" ref="BP16" si="139">(AE$8-AE$7)/AE$8</f>
        <v>#VALUE!</v>
      </c>
      <c r="BQ16" s="37" t="e">
        <f t="shared" ref="BQ16" si="140">(AF$8-AF$7)/AF$8</f>
        <v>#VALUE!</v>
      </c>
      <c r="BR16" s="37" t="e">
        <f t="shared" ref="BR16" si="141">(AG$8-AG$7)/AG$8</f>
        <v>#VALUE!</v>
      </c>
      <c r="BS16" s="37" t="e">
        <f t="shared" ref="BS16" si="142">(AH$8-AH$7)/AH$8</f>
        <v>#VALUE!</v>
      </c>
      <c r="BT16" s="37" t="e">
        <f t="shared" ref="BT16" si="143">(AI$8-AI$7)/AI$8</f>
        <v>#VALUE!</v>
      </c>
      <c r="BU16" s="37" t="e">
        <f t="shared" ref="BU16" si="144">(AJ$8-AJ$7)/AJ$8</f>
        <v>#VALUE!</v>
      </c>
    </row>
    <row r="17" spans="38:73" x14ac:dyDescent="0.15">
      <c r="AL17" s="34">
        <v>5</v>
      </c>
      <c r="AM17" s="34">
        <v>7</v>
      </c>
      <c r="AN17" s="34" t="str">
        <f t="shared" si="1"/>
        <v>特定加算Ⅰから特定加算なし</v>
      </c>
      <c r="AO17" s="37">
        <f>(D$9-D$7)/D$7</f>
        <v>-1</v>
      </c>
      <c r="AP17" s="37">
        <f t="shared" ref="AP17:BK17" si="145">(E$9-E$7)/E$7</f>
        <v>-1</v>
      </c>
      <c r="AQ17" s="37">
        <f t="shared" si="145"/>
        <v>-1</v>
      </c>
      <c r="AR17" s="37">
        <f t="shared" si="145"/>
        <v>-1</v>
      </c>
      <c r="AS17" s="37">
        <f t="shared" si="145"/>
        <v>-1</v>
      </c>
      <c r="AT17" s="37">
        <f t="shared" si="145"/>
        <v>-1</v>
      </c>
      <c r="AU17" s="37">
        <f t="shared" si="145"/>
        <v>-1</v>
      </c>
      <c r="AV17" s="37">
        <f t="shared" si="145"/>
        <v>-1</v>
      </c>
      <c r="AW17" s="37">
        <f t="shared" si="145"/>
        <v>-1</v>
      </c>
      <c r="AX17" s="37">
        <f t="shared" si="145"/>
        <v>-1</v>
      </c>
      <c r="AY17" s="37">
        <f t="shared" si="145"/>
        <v>-1</v>
      </c>
      <c r="AZ17" s="37">
        <f t="shared" si="145"/>
        <v>-1</v>
      </c>
      <c r="BA17" s="37">
        <f t="shared" si="145"/>
        <v>-1</v>
      </c>
      <c r="BB17" s="37">
        <f t="shared" si="145"/>
        <v>-1</v>
      </c>
      <c r="BC17" s="37">
        <f t="shared" si="145"/>
        <v>-1</v>
      </c>
      <c r="BD17" s="37">
        <f t="shared" si="145"/>
        <v>-1</v>
      </c>
      <c r="BE17" s="37">
        <f t="shared" si="145"/>
        <v>-1</v>
      </c>
      <c r="BF17" s="37">
        <f t="shared" si="145"/>
        <v>-1</v>
      </c>
      <c r="BG17" s="37">
        <f t="shared" si="145"/>
        <v>-1</v>
      </c>
      <c r="BH17" s="37">
        <f t="shared" si="145"/>
        <v>-1</v>
      </c>
      <c r="BI17" s="37">
        <f t="shared" si="145"/>
        <v>-1</v>
      </c>
      <c r="BJ17" s="37">
        <f t="shared" si="145"/>
        <v>-1</v>
      </c>
      <c r="BK17" s="37">
        <f t="shared" si="145"/>
        <v>-1</v>
      </c>
      <c r="BL17" s="37">
        <f t="shared" ref="BL17" si="146">(AA$9-AA$7)/AA$7</f>
        <v>-1</v>
      </c>
      <c r="BM17" s="37">
        <f t="shared" ref="BM17" si="147">(AB$9-AB$7)/AB$7</f>
        <v>-1</v>
      </c>
      <c r="BN17" s="37">
        <f t="shared" ref="BN17" si="148">(AC$9-AC$7)/AC$7</f>
        <v>-1</v>
      </c>
      <c r="BO17" s="37">
        <f t="shared" ref="BO17" si="149">(AD$9-AD$7)/AD$7</f>
        <v>-1</v>
      </c>
      <c r="BP17" s="37">
        <f t="shared" ref="BP17" si="150">(AE$9-AE$7)/AE$7</f>
        <v>-1</v>
      </c>
      <c r="BQ17" s="37">
        <f t="shared" ref="BQ17" si="151">(AF$9-AF$7)/AF$7</f>
        <v>-1</v>
      </c>
      <c r="BR17" s="37">
        <f t="shared" ref="BR17" si="152">(AG$9-AG$7)/AG$7</f>
        <v>-1</v>
      </c>
      <c r="BS17" s="37">
        <f t="shared" ref="BS17" si="153">(AH$9-AH$7)/AH$7</f>
        <v>-1</v>
      </c>
      <c r="BT17" s="37">
        <f t="shared" ref="BT17" si="154">(AI$9-AI$7)/AI$7</f>
        <v>-1</v>
      </c>
      <c r="BU17" s="37">
        <f t="shared" ref="BU17" si="155">(AJ$9-AJ$7)/AJ$7</f>
        <v>-1</v>
      </c>
    </row>
    <row r="18" spans="38:73" x14ac:dyDescent="0.15">
      <c r="AL18" s="34">
        <v>6</v>
      </c>
      <c r="AM18" s="34">
        <v>5</v>
      </c>
      <c r="AN18" s="34" t="str">
        <f t="shared" si="1"/>
        <v>特定加算Ⅱから特定加算Ⅰ</v>
      </c>
      <c r="AO18" s="37">
        <f>(D$7-D$8)/D$7</f>
        <v>0.21428571428571436</v>
      </c>
      <c r="AP18" s="37">
        <f t="shared" ref="AP18:BK18" si="156">(E$7-E$8)/E$7</f>
        <v>0.21428571428571436</v>
      </c>
      <c r="AQ18" s="37">
        <f t="shared" si="156"/>
        <v>0.21428571428571436</v>
      </c>
      <c r="AR18" s="37">
        <f t="shared" si="156"/>
        <v>0.21428571428571436</v>
      </c>
      <c r="AS18" s="37" t="e">
        <f t="shared" si="156"/>
        <v>#VALUE!</v>
      </c>
      <c r="AT18" s="37">
        <f t="shared" si="156"/>
        <v>7.1428571428571494E-2</v>
      </c>
      <c r="AU18" s="37" t="e">
        <f t="shared" si="156"/>
        <v>#VALUE!</v>
      </c>
      <c r="AV18" s="37" t="e">
        <f t="shared" si="156"/>
        <v>#VALUE!</v>
      </c>
      <c r="AW18" s="37">
        <f t="shared" si="156"/>
        <v>9.5238095238095316E-2</v>
      </c>
      <c r="AX18" s="37">
        <f t="shared" si="156"/>
        <v>0.10000000000000009</v>
      </c>
      <c r="AY18" s="37">
        <f t="shared" si="156"/>
        <v>0.10000000000000009</v>
      </c>
      <c r="AZ18" s="37">
        <f t="shared" si="156"/>
        <v>0.11764705882352951</v>
      </c>
      <c r="BA18" s="37">
        <f t="shared" si="156"/>
        <v>0.11764705882352951</v>
      </c>
      <c r="BB18" s="37">
        <f t="shared" si="156"/>
        <v>0.11764705882352951</v>
      </c>
      <c r="BC18" s="37">
        <f t="shared" si="156"/>
        <v>0.11764705882352951</v>
      </c>
      <c r="BD18" s="37" t="e">
        <f t="shared" si="156"/>
        <v>#VALUE!</v>
      </c>
      <c r="BE18" s="37">
        <f t="shared" si="156"/>
        <v>0.11764705882352951</v>
      </c>
      <c r="BF18" s="37">
        <f t="shared" si="156"/>
        <v>0.15789473684210523</v>
      </c>
      <c r="BG18" s="37">
        <f t="shared" si="156"/>
        <v>0.15789473684210523</v>
      </c>
      <c r="BH18" s="37">
        <f t="shared" si="156"/>
        <v>0.15789473684210523</v>
      </c>
      <c r="BI18" s="37">
        <f t="shared" si="156"/>
        <v>0.23076923076923073</v>
      </c>
      <c r="BJ18" s="37">
        <f t="shared" si="156"/>
        <v>0.23076923076923073</v>
      </c>
      <c r="BK18" s="37">
        <f t="shared" si="156"/>
        <v>0.23076923076923073</v>
      </c>
      <c r="BL18" s="37" t="e">
        <f t="shared" ref="BL18" si="157">(AA$7-AA$8)/AA$7</f>
        <v>#VALUE!</v>
      </c>
      <c r="BM18" s="37" t="e">
        <f t="shared" ref="BM18" si="158">(AB$7-AB$8)/AB$7</f>
        <v>#VALUE!</v>
      </c>
      <c r="BN18" s="37">
        <f t="shared" ref="BN18" si="159">(AC$7-AC$8)/AC$7</f>
        <v>9.3023255813953418E-2</v>
      </c>
      <c r="BO18" s="37">
        <f t="shared" ref="BO18" si="160">(AD$7-AD$8)/AD$7</f>
        <v>9.3023255813953418E-2</v>
      </c>
      <c r="BP18" s="37" t="e">
        <f t="shared" ref="BP18" si="161">(AE$7-AE$8)/AE$7</f>
        <v>#VALUE!</v>
      </c>
      <c r="BQ18" s="37" t="e">
        <f t="shared" ref="BQ18" si="162">(AF$7-AF$8)/AF$7</f>
        <v>#VALUE!</v>
      </c>
      <c r="BR18" s="37" t="e">
        <f t="shared" ref="BR18" si="163">(AG$7-AG$8)/AG$7</f>
        <v>#VALUE!</v>
      </c>
      <c r="BS18" s="37" t="e">
        <f t="shared" ref="BS18" si="164">(AH$7-AH$8)/AH$7</f>
        <v>#VALUE!</v>
      </c>
      <c r="BT18" s="37" t="e">
        <f t="shared" ref="BT18" si="165">(AI$7-AI$8)/AI$7</f>
        <v>#VALUE!</v>
      </c>
      <c r="BU18" s="37" t="e">
        <f t="shared" ref="BU18" si="166">(AJ$7-AJ$8)/AJ$7</f>
        <v>#VALUE!</v>
      </c>
    </row>
    <row r="19" spans="38:73" x14ac:dyDescent="0.15">
      <c r="AL19" s="34">
        <v>6</v>
      </c>
      <c r="AM19" s="34">
        <v>6</v>
      </c>
      <c r="AN19" s="34" t="str">
        <f t="shared" si="1"/>
        <v>特定加算Ⅱから特定加算Ⅱ</v>
      </c>
      <c r="AO19" s="37">
        <f>(D$8-D$8)/D$8</f>
        <v>0</v>
      </c>
      <c r="AP19" s="37">
        <f t="shared" ref="AP19:BK19" si="167">(E$8-E$8)/E$8</f>
        <v>0</v>
      </c>
      <c r="AQ19" s="37">
        <f t="shared" si="167"/>
        <v>0</v>
      </c>
      <c r="AR19" s="37">
        <f t="shared" si="167"/>
        <v>0</v>
      </c>
      <c r="AS19" s="37" t="e">
        <f t="shared" si="167"/>
        <v>#VALUE!</v>
      </c>
      <c r="AT19" s="37">
        <f t="shared" si="167"/>
        <v>0</v>
      </c>
      <c r="AU19" s="37" t="e">
        <f t="shared" si="167"/>
        <v>#VALUE!</v>
      </c>
      <c r="AV19" s="37" t="e">
        <f t="shared" si="167"/>
        <v>#VALUE!</v>
      </c>
      <c r="AW19" s="37">
        <f t="shared" si="167"/>
        <v>0</v>
      </c>
      <c r="AX19" s="37">
        <f t="shared" si="167"/>
        <v>0</v>
      </c>
      <c r="AY19" s="37">
        <f t="shared" si="167"/>
        <v>0</v>
      </c>
      <c r="AZ19" s="37">
        <f t="shared" si="167"/>
        <v>0</v>
      </c>
      <c r="BA19" s="37">
        <f t="shared" si="167"/>
        <v>0</v>
      </c>
      <c r="BB19" s="37">
        <f t="shared" si="167"/>
        <v>0</v>
      </c>
      <c r="BC19" s="37">
        <f t="shared" si="167"/>
        <v>0</v>
      </c>
      <c r="BD19" s="37" t="e">
        <f t="shared" si="167"/>
        <v>#VALUE!</v>
      </c>
      <c r="BE19" s="37">
        <f t="shared" si="167"/>
        <v>0</v>
      </c>
      <c r="BF19" s="37">
        <f t="shared" si="167"/>
        <v>0</v>
      </c>
      <c r="BG19" s="37">
        <f t="shared" si="167"/>
        <v>0</v>
      </c>
      <c r="BH19" s="37">
        <f t="shared" si="167"/>
        <v>0</v>
      </c>
      <c r="BI19" s="37">
        <f t="shared" si="167"/>
        <v>0</v>
      </c>
      <c r="BJ19" s="37">
        <f t="shared" si="167"/>
        <v>0</v>
      </c>
      <c r="BK19" s="37">
        <f t="shared" si="167"/>
        <v>0</v>
      </c>
      <c r="BL19" s="37" t="e">
        <f t="shared" ref="BL19" si="168">(AA$8-AA$8)/AA$8</f>
        <v>#VALUE!</v>
      </c>
      <c r="BM19" s="37" t="e">
        <f t="shared" ref="BM19" si="169">(AB$8-AB$8)/AB$8</f>
        <v>#VALUE!</v>
      </c>
      <c r="BN19" s="37">
        <f t="shared" ref="BN19" si="170">(AC$8-AC$8)/AC$8</f>
        <v>0</v>
      </c>
      <c r="BO19" s="37">
        <f t="shared" ref="BO19" si="171">(AD$8-AD$8)/AD$8</f>
        <v>0</v>
      </c>
      <c r="BP19" s="37" t="e">
        <f t="shared" ref="BP19" si="172">(AE$8-AE$8)/AE$8</f>
        <v>#VALUE!</v>
      </c>
      <c r="BQ19" s="37" t="e">
        <f t="shared" ref="BQ19" si="173">(AF$8-AF$8)/AF$8</f>
        <v>#VALUE!</v>
      </c>
      <c r="BR19" s="37" t="e">
        <f t="shared" ref="BR19" si="174">(AG$8-AG$8)/AG$8</f>
        <v>#VALUE!</v>
      </c>
      <c r="BS19" s="37" t="e">
        <f t="shared" ref="BS19" si="175">(AH$8-AH$8)/AH$8</f>
        <v>#VALUE!</v>
      </c>
      <c r="BT19" s="37" t="e">
        <f t="shared" ref="BT19" si="176">(AI$8-AI$8)/AI$8</f>
        <v>#VALUE!</v>
      </c>
      <c r="BU19" s="37" t="e">
        <f t="shared" ref="BU19" si="177">(AJ$8-AJ$8)/AJ$8</f>
        <v>#VALUE!</v>
      </c>
    </row>
    <row r="20" spans="38:73" x14ac:dyDescent="0.15">
      <c r="AL20" s="34">
        <v>6</v>
      </c>
      <c r="AM20" s="34">
        <v>7</v>
      </c>
      <c r="AN20" s="34" t="str">
        <f t="shared" si="1"/>
        <v>特定加算Ⅱから特定加算なし</v>
      </c>
      <c r="AO20" s="36" t="e">
        <f>(D$9-D$8)/D$9</f>
        <v>#DIV/0!</v>
      </c>
      <c r="AP20" s="36" t="e">
        <f t="shared" ref="AP20:BK20" si="178">(E$9-E$8)/E$9</f>
        <v>#DIV/0!</v>
      </c>
      <c r="AQ20" s="36" t="e">
        <f t="shared" si="178"/>
        <v>#DIV/0!</v>
      </c>
      <c r="AR20" s="36" t="e">
        <f t="shared" si="178"/>
        <v>#DIV/0!</v>
      </c>
      <c r="AS20" s="36" t="e">
        <f t="shared" si="178"/>
        <v>#VALUE!</v>
      </c>
      <c r="AT20" s="36" t="e">
        <f t="shared" si="178"/>
        <v>#DIV/0!</v>
      </c>
      <c r="AU20" s="36" t="e">
        <f t="shared" si="178"/>
        <v>#VALUE!</v>
      </c>
      <c r="AV20" s="36" t="e">
        <f t="shared" si="178"/>
        <v>#VALUE!</v>
      </c>
      <c r="AW20" s="36" t="e">
        <f t="shared" si="178"/>
        <v>#DIV/0!</v>
      </c>
      <c r="AX20" s="36" t="e">
        <f t="shared" si="178"/>
        <v>#DIV/0!</v>
      </c>
      <c r="AY20" s="36" t="e">
        <f t="shared" si="178"/>
        <v>#DIV/0!</v>
      </c>
      <c r="AZ20" s="36" t="e">
        <f t="shared" si="178"/>
        <v>#DIV/0!</v>
      </c>
      <c r="BA20" s="36" t="e">
        <f t="shared" si="178"/>
        <v>#DIV/0!</v>
      </c>
      <c r="BB20" s="36" t="e">
        <f t="shared" si="178"/>
        <v>#DIV/0!</v>
      </c>
      <c r="BC20" s="36" t="e">
        <f t="shared" si="178"/>
        <v>#DIV/0!</v>
      </c>
      <c r="BD20" s="36" t="e">
        <f t="shared" si="178"/>
        <v>#VALUE!</v>
      </c>
      <c r="BE20" s="36" t="e">
        <f t="shared" si="178"/>
        <v>#DIV/0!</v>
      </c>
      <c r="BF20" s="36" t="e">
        <f t="shared" si="178"/>
        <v>#DIV/0!</v>
      </c>
      <c r="BG20" s="36" t="e">
        <f t="shared" si="178"/>
        <v>#DIV/0!</v>
      </c>
      <c r="BH20" s="36" t="e">
        <f t="shared" si="178"/>
        <v>#DIV/0!</v>
      </c>
      <c r="BI20" s="36" t="e">
        <f t="shared" si="178"/>
        <v>#DIV/0!</v>
      </c>
      <c r="BJ20" s="36" t="e">
        <f t="shared" si="178"/>
        <v>#DIV/0!</v>
      </c>
      <c r="BK20" s="36" t="e">
        <f t="shared" si="178"/>
        <v>#DIV/0!</v>
      </c>
      <c r="BL20" s="36" t="e">
        <f t="shared" ref="BL20" si="179">(AA$9-AA$8)/AA$9</f>
        <v>#VALUE!</v>
      </c>
      <c r="BM20" s="36" t="e">
        <f t="shared" ref="BM20" si="180">(AB$9-AB$8)/AB$9</f>
        <v>#VALUE!</v>
      </c>
      <c r="BN20" s="36" t="e">
        <f t="shared" ref="BN20" si="181">(AC$9-AC$8)/AC$9</f>
        <v>#DIV/0!</v>
      </c>
      <c r="BO20" s="36" t="e">
        <f t="shared" ref="BO20" si="182">(AD$9-AD$8)/AD$9</f>
        <v>#DIV/0!</v>
      </c>
      <c r="BP20" s="36" t="e">
        <f t="shared" ref="BP20" si="183">(AE$9-AE$8)/AE$9</f>
        <v>#VALUE!</v>
      </c>
      <c r="BQ20" s="36" t="e">
        <f t="shared" ref="BQ20" si="184">(AF$9-AF$8)/AF$9</f>
        <v>#VALUE!</v>
      </c>
      <c r="BR20" s="36" t="e">
        <f t="shared" ref="BR20" si="185">(AG$9-AG$8)/AG$9</f>
        <v>#VALUE!</v>
      </c>
      <c r="BS20" s="36" t="e">
        <f t="shared" ref="BS20" si="186">(AH$9-AH$8)/AH$9</f>
        <v>#VALUE!</v>
      </c>
      <c r="BT20" s="36" t="e">
        <f t="shared" ref="BT20" si="187">(AI$9-AI$8)/AI$9</f>
        <v>#VALUE!</v>
      </c>
      <c r="BU20" s="36" t="e">
        <f t="shared" ref="BU20" si="188">(AJ$9-AJ$8)/AJ$9</f>
        <v>#VALUE!</v>
      </c>
    </row>
    <row r="21" spans="38:73" x14ac:dyDescent="0.15">
      <c r="AL21" s="34">
        <v>7</v>
      </c>
      <c r="AM21" s="34">
        <v>5</v>
      </c>
      <c r="AN21" s="34" t="str">
        <f t="shared" si="1"/>
        <v>特定加算なしから特定加算Ⅰ</v>
      </c>
      <c r="AO21" s="37">
        <f>(D$7-D$9)/D$7</f>
        <v>1</v>
      </c>
      <c r="AP21" s="37">
        <f t="shared" ref="AP21:BK21" si="189">(E$7-E$9)/E$7</f>
        <v>1</v>
      </c>
      <c r="AQ21" s="37">
        <f t="shared" si="189"/>
        <v>1</v>
      </c>
      <c r="AR21" s="37">
        <f t="shared" si="189"/>
        <v>1</v>
      </c>
      <c r="AS21" s="37">
        <f t="shared" si="189"/>
        <v>1</v>
      </c>
      <c r="AT21" s="37">
        <f t="shared" si="189"/>
        <v>1</v>
      </c>
      <c r="AU21" s="37">
        <f t="shared" si="189"/>
        <v>1</v>
      </c>
      <c r="AV21" s="37">
        <f t="shared" si="189"/>
        <v>1</v>
      </c>
      <c r="AW21" s="37">
        <f t="shared" si="189"/>
        <v>1</v>
      </c>
      <c r="AX21" s="37">
        <f t="shared" si="189"/>
        <v>1</v>
      </c>
      <c r="AY21" s="37">
        <f t="shared" si="189"/>
        <v>1</v>
      </c>
      <c r="AZ21" s="37">
        <f t="shared" si="189"/>
        <v>1</v>
      </c>
      <c r="BA21" s="37">
        <f t="shared" si="189"/>
        <v>1</v>
      </c>
      <c r="BB21" s="37">
        <f t="shared" si="189"/>
        <v>1</v>
      </c>
      <c r="BC21" s="37">
        <f t="shared" si="189"/>
        <v>1</v>
      </c>
      <c r="BD21" s="37">
        <f t="shared" si="189"/>
        <v>1</v>
      </c>
      <c r="BE21" s="37">
        <f t="shared" si="189"/>
        <v>1</v>
      </c>
      <c r="BF21" s="37">
        <f t="shared" si="189"/>
        <v>1</v>
      </c>
      <c r="BG21" s="37">
        <f t="shared" si="189"/>
        <v>1</v>
      </c>
      <c r="BH21" s="37">
        <f t="shared" si="189"/>
        <v>1</v>
      </c>
      <c r="BI21" s="37">
        <f t="shared" si="189"/>
        <v>1</v>
      </c>
      <c r="BJ21" s="37">
        <f t="shared" si="189"/>
        <v>1</v>
      </c>
      <c r="BK21" s="37">
        <f t="shared" si="189"/>
        <v>1</v>
      </c>
      <c r="BL21" s="37">
        <f t="shared" ref="BL21" si="190">(AA$7-AA$9)/AA$7</f>
        <v>1</v>
      </c>
      <c r="BM21" s="37">
        <f t="shared" ref="BM21" si="191">(AB$7-AB$9)/AB$7</f>
        <v>1</v>
      </c>
      <c r="BN21" s="37">
        <f t="shared" ref="BN21" si="192">(AC$7-AC$9)/AC$7</f>
        <v>1</v>
      </c>
      <c r="BO21" s="37">
        <f t="shared" ref="BO21" si="193">(AD$7-AD$9)/AD$7</f>
        <v>1</v>
      </c>
      <c r="BP21" s="37">
        <f t="shared" ref="BP21" si="194">(AE$7-AE$9)/AE$7</f>
        <v>1</v>
      </c>
      <c r="BQ21" s="37">
        <f t="shared" ref="BQ21" si="195">(AF$7-AF$9)/AF$7</f>
        <v>1</v>
      </c>
      <c r="BR21" s="37">
        <f t="shared" ref="BR21" si="196">(AG$7-AG$9)/AG$7</f>
        <v>1</v>
      </c>
      <c r="BS21" s="37">
        <f t="shared" ref="BS21" si="197">(AH$7-AH$9)/AH$7</f>
        <v>1</v>
      </c>
      <c r="BT21" s="37">
        <f t="shared" ref="BT21" si="198">(AI$7-AI$9)/AI$7</f>
        <v>1</v>
      </c>
      <c r="BU21" s="37">
        <f t="shared" ref="BU21" si="199">(AJ$7-AJ$9)/AJ$7</f>
        <v>1</v>
      </c>
    </row>
    <row r="22" spans="38:73" x14ac:dyDescent="0.15">
      <c r="AL22" s="34">
        <v>7</v>
      </c>
      <c r="AM22" s="34">
        <v>6</v>
      </c>
      <c r="AN22" s="34" t="str">
        <f t="shared" si="1"/>
        <v>特定加算なしから特定加算Ⅱ</v>
      </c>
      <c r="AO22" s="37">
        <f>(D$8-D$9)/D$8</f>
        <v>1</v>
      </c>
      <c r="AP22" s="37">
        <f t="shared" ref="AP22:BK22" si="200">(E$8-E$9)/E$8</f>
        <v>1</v>
      </c>
      <c r="AQ22" s="37">
        <f t="shared" si="200"/>
        <v>1</v>
      </c>
      <c r="AR22" s="37">
        <f t="shared" si="200"/>
        <v>1</v>
      </c>
      <c r="AS22" s="37" t="e">
        <f t="shared" si="200"/>
        <v>#VALUE!</v>
      </c>
      <c r="AT22" s="37">
        <f t="shared" si="200"/>
        <v>1</v>
      </c>
      <c r="AU22" s="37" t="e">
        <f t="shared" si="200"/>
        <v>#VALUE!</v>
      </c>
      <c r="AV22" s="37" t="e">
        <f t="shared" si="200"/>
        <v>#VALUE!</v>
      </c>
      <c r="AW22" s="37">
        <f t="shared" si="200"/>
        <v>1</v>
      </c>
      <c r="AX22" s="37">
        <f t="shared" si="200"/>
        <v>1</v>
      </c>
      <c r="AY22" s="37">
        <f t="shared" si="200"/>
        <v>1</v>
      </c>
      <c r="AZ22" s="37">
        <f t="shared" si="200"/>
        <v>1</v>
      </c>
      <c r="BA22" s="37">
        <f t="shared" si="200"/>
        <v>1</v>
      </c>
      <c r="BB22" s="37">
        <f t="shared" si="200"/>
        <v>1</v>
      </c>
      <c r="BC22" s="37">
        <f t="shared" si="200"/>
        <v>1</v>
      </c>
      <c r="BD22" s="37" t="e">
        <f t="shared" si="200"/>
        <v>#VALUE!</v>
      </c>
      <c r="BE22" s="37">
        <f t="shared" si="200"/>
        <v>1</v>
      </c>
      <c r="BF22" s="37">
        <f t="shared" si="200"/>
        <v>1</v>
      </c>
      <c r="BG22" s="37">
        <f t="shared" si="200"/>
        <v>1</v>
      </c>
      <c r="BH22" s="37">
        <f t="shared" si="200"/>
        <v>1</v>
      </c>
      <c r="BI22" s="37">
        <f t="shared" si="200"/>
        <v>1</v>
      </c>
      <c r="BJ22" s="37">
        <f t="shared" si="200"/>
        <v>1</v>
      </c>
      <c r="BK22" s="37">
        <f t="shared" si="200"/>
        <v>1</v>
      </c>
      <c r="BL22" s="37" t="e">
        <f t="shared" ref="BL22" si="201">(AA$8-AA$9)/AA$8</f>
        <v>#VALUE!</v>
      </c>
      <c r="BM22" s="37" t="e">
        <f t="shared" ref="BM22" si="202">(AB$8-AB$9)/AB$8</f>
        <v>#VALUE!</v>
      </c>
      <c r="BN22" s="37">
        <f t="shared" ref="BN22" si="203">(AC$8-AC$9)/AC$8</f>
        <v>1</v>
      </c>
      <c r="BO22" s="37">
        <f t="shared" ref="BO22" si="204">(AD$8-AD$9)/AD$8</f>
        <v>1</v>
      </c>
      <c r="BP22" s="37" t="e">
        <f t="shared" ref="BP22" si="205">(AE$8-AE$9)/AE$8</f>
        <v>#VALUE!</v>
      </c>
      <c r="BQ22" s="37" t="e">
        <f t="shared" ref="BQ22" si="206">(AF$8-AF$9)/AF$8</f>
        <v>#VALUE!</v>
      </c>
      <c r="BR22" s="37" t="e">
        <f t="shared" ref="BR22" si="207">(AG$8-AG$9)/AG$8</f>
        <v>#VALUE!</v>
      </c>
      <c r="BS22" s="37" t="e">
        <f t="shared" ref="BS22" si="208">(AH$8-AH$9)/AH$8</f>
        <v>#VALUE!</v>
      </c>
      <c r="BT22" s="37" t="e">
        <f t="shared" ref="BT22" si="209">(AI$8-AI$9)/AI$8</f>
        <v>#VALUE!</v>
      </c>
      <c r="BU22" s="37" t="e">
        <f t="shared" ref="BU22" si="210">(AJ$8-AJ$9)/AJ$8</f>
        <v>#VALUE!</v>
      </c>
    </row>
    <row r="23" spans="38:73" x14ac:dyDescent="0.15">
      <c r="AL23" s="34">
        <v>7</v>
      </c>
      <c r="AM23" s="34">
        <v>7</v>
      </c>
      <c r="AN23" s="34" t="str">
        <f t="shared" si="1"/>
        <v>特定加算なしから特定加算なし</v>
      </c>
      <c r="AO23" s="36" t="e">
        <f>(D$9-D$9)/D$9</f>
        <v>#DIV/0!</v>
      </c>
      <c r="AP23" s="36" t="e">
        <f t="shared" ref="AP23:BK23" si="211">(E$9-E$9)/E$9</f>
        <v>#DIV/0!</v>
      </c>
      <c r="AQ23" s="36" t="e">
        <f t="shared" si="211"/>
        <v>#DIV/0!</v>
      </c>
      <c r="AR23" s="36" t="e">
        <f t="shared" si="211"/>
        <v>#DIV/0!</v>
      </c>
      <c r="AS23" s="36" t="e">
        <f t="shared" si="211"/>
        <v>#DIV/0!</v>
      </c>
      <c r="AT23" s="36" t="e">
        <f t="shared" si="211"/>
        <v>#DIV/0!</v>
      </c>
      <c r="AU23" s="36" t="e">
        <f t="shared" si="211"/>
        <v>#DIV/0!</v>
      </c>
      <c r="AV23" s="36" t="e">
        <f t="shared" si="211"/>
        <v>#DIV/0!</v>
      </c>
      <c r="AW23" s="36" t="e">
        <f t="shared" si="211"/>
        <v>#DIV/0!</v>
      </c>
      <c r="AX23" s="36" t="e">
        <f t="shared" si="211"/>
        <v>#DIV/0!</v>
      </c>
      <c r="AY23" s="36" t="e">
        <f t="shared" si="211"/>
        <v>#DIV/0!</v>
      </c>
      <c r="AZ23" s="36" t="e">
        <f t="shared" si="211"/>
        <v>#DIV/0!</v>
      </c>
      <c r="BA23" s="36" t="e">
        <f t="shared" si="211"/>
        <v>#DIV/0!</v>
      </c>
      <c r="BB23" s="36" t="e">
        <f t="shared" si="211"/>
        <v>#DIV/0!</v>
      </c>
      <c r="BC23" s="36" t="e">
        <f t="shared" si="211"/>
        <v>#DIV/0!</v>
      </c>
      <c r="BD23" s="36" t="e">
        <f t="shared" si="211"/>
        <v>#DIV/0!</v>
      </c>
      <c r="BE23" s="36" t="e">
        <f t="shared" si="211"/>
        <v>#DIV/0!</v>
      </c>
      <c r="BF23" s="36" t="e">
        <f t="shared" si="211"/>
        <v>#DIV/0!</v>
      </c>
      <c r="BG23" s="36" t="e">
        <f t="shared" si="211"/>
        <v>#DIV/0!</v>
      </c>
      <c r="BH23" s="36" t="e">
        <f t="shared" si="211"/>
        <v>#DIV/0!</v>
      </c>
      <c r="BI23" s="36" t="e">
        <f t="shared" si="211"/>
        <v>#DIV/0!</v>
      </c>
      <c r="BJ23" s="36" t="e">
        <f t="shared" si="211"/>
        <v>#DIV/0!</v>
      </c>
      <c r="BK23" s="36" t="e">
        <f t="shared" si="211"/>
        <v>#DIV/0!</v>
      </c>
      <c r="BL23" s="36" t="e">
        <f t="shared" ref="BL23" si="212">(AA$9-AA$9)/AA$9</f>
        <v>#DIV/0!</v>
      </c>
      <c r="BM23" s="36" t="e">
        <f t="shared" ref="BM23" si="213">(AB$9-AB$9)/AB$9</f>
        <v>#DIV/0!</v>
      </c>
      <c r="BN23" s="36" t="e">
        <f t="shared" ref="BN23" si="214">(AC$9-AC$9)/AC$9</f>
        <v>#DIV/0!</v>
      </c>
      <c r="BO23" s="36" t="e">
        <f t="shared" ref="BO23" si="215">(AD$9-AD$9)/AD$9</f>
        <v>#DIV/0!</v>
      </c>
      <c r="BP23" s="36" t="e">
        <f t="shared" ref="BP23" si="216">(AE$9-AE$9)/AE$9</f>
        <v>#DIV/0!</v>
      </c>
      <c r="BQ23" s="36" t="e">
        <f t="shared" ref="BQ23" si="217">(AF$9-AF$9)/AF$9</f>
        <v>#DIV/0!</v>
      </c>
      <c r="BR23" s="36" t="e">
        <f t="shared" ref="BR23" si="218">(AG$9-AG$9)/AG$9</f>
        <v>#DIV/0!</v>
      </c>
      <c r="BS23" s="36" t="e">
        <f t="shared" ref="BS23" si="219">(AH$9-AH$9)/AH$9</f>
        <v>#DIV/0!</v>
      </c>
      <c r="BT23" s="36" t="e">
        <f t="shared" ref="BT23" si="220">(AI$9-AI$9)/AI$9</f>
        <v>#DIV/0!</v>
      </c>
      <c r="BU23" s="36" t="e">
        <f t="shared" ref="BU23" si="221">(AJ$9-AJ$9)/AJ$9</f>
        <v>#DIV/0!</v>
      </c>
    </row>
    <row r="24" spans="38:73" x14ac:dyDescent="0.15">
      <c r="AL24" s="34">
        <v>8</v>
      </c>
      <c r="AM24" s="34">
        <v>8</v>
      </c>
      <c r="AN24" s="34" t="str">
        <f t="shared" si="1"/>
        <v>ベア加算からベア加算</v>
      </c>
      <c r="AO24" s="37">
        <f>(D$10-D$10)/D$10</f>
        <v>0</v>
      </c>
      <c r="AP24" s="37">
        <f t="shared" ref="AP24:BK24" si="222">(E$10-E$10)/E$10</f>
        <v>0</v>
      </c>
      <c r="AQ24" s="37">
        <f t="shared" si="222"/>
        <v>0</v>
      </c>
      <c r="AR24" s="37">
        <f t="shared" si="222"/>
        <v>0</v>
      </c>
      <c r="AS24" s="37">
        <f t="shared" si="222"/>
        <v>0</v>
      </c>
      <c r="AT24" s="37">
        <f t="shared" si="222"/>
        <v>0</v>
      </c>
      <c r="AU24" s="37">
        <f t="shared" si="222"/>
        <v>0</v>
      </c>
      <c r="AV24" s="37">
        <f t="shared" si="222"/>
        <v>0</v>
      </c>
      <c r="AW24" s="37">
        <f t="shared" si="222"/>
        <v>0</v>
      </c>
      <c r="AX24" s="37">
        <f t="shared" si="222"/>
        <v>0</v>
      </c>
      <c r="AY24" s="37">
        <f t="shared" si="222"/>
        <v>0</v>
      </c>
      <c r="AZ24" s="37">
        <f t="shared" si="222"/>
        <v>0</v>
      </c>
      <c r="BA24" s="37">
        <f t="shared" si="222"/>
        <v>0</v>
      </c>
      <c r="BB24" s="37">
        <f t="shared" si="222"/>
        <v>0</v>
      </c>
      <c r="BC24" s="37">
        <f t="shared" si="222"/>
        <v>0</v>
      </c>
      <c r="BD24" s="37">
        <f t="shared" si="222"/>
        <v>0</v>
      </c>
      <c r="BE24" s="37">
        <f t="shared" si="222"/>
        <v>0</v>
      </c>
      <c r="BF24" s="37">
        <f t="shared" si="222"/>
        <v>0</v>
      </c>
      <c r="BG24" s="37">
        <f t="shared" si="222"/>
        <v>0</v>
      </c>
      <c r="BH24" s="37">
        <f t="shared" si="222"/>
        <v>0</v>
      </c>
      <c r="BI24" s="37">
        <f t="shared" si="222"/>
        <v>0</v>
      </c>
      <c r="BJ24" s="37">
        <f t="shared" si="222"/>
        <v>0</v>
      </c>
      <c r="BK24" s="37">
        <f t="shared" si="222"/>
        <v>0</v>
      </c>
      <c r="BL24" s="37">
        <f t="shared" ref="BL24" si="223">(AA$10-AA$10)/AA$10</f>
        <v>0</v>
      </c>
      <c r="BM24" s="37">
        <f t="shared" ref="BM24" si="224">(AB$10-AB$10)/AB$10</f>
        <v>0</v>
      </c>
      <c r="BN24" s="37">
        <f t="shared" ref="BN24" si="225">(AC$10-AC$10)/AC$10</f>
        <v>0</v>
      </c>
      <c r="BO24" s="37">
        <f t="shared" ref="BO24" si="226">(AD$10-AD$10)/AD$10</f>
        <v>0</v>
      </c>
      <c r="BP24" s="37">
        <f t="shared" ref="BP24" si="227">(AE$10-AE$10)/AE$10</f>
        <v>0</v>
      </c>
      <c r="BQ24" s="37">
        <f t="shared" ref="BQ24" si="228">(AF$10-AF$10)/AF$10</f>
        <v>0</v>
      </c>
      <c r="BR24" s="37">
        <f t="shared" ref="BR24" si="229">(AG$10-AG$10)/AG$10</f>
        <v>0</v>
      </c>
      <c r="BS24" s="37">
        <f t="shared" ref="BS24" si="230">(AH$10-AH$10)/AH$10</f>
        <v>0</v>
      </c>
      <c r="BT24" s="37">
        <f t="shared" ref="BT24" si="231">(AI$10-AI$10)/AI$10</f>
        <v>0</v>
      </c>
      <c r="BU24" s="37">
        <f t="shared" ref="BU24" si="232">(AJ$10-AJ$10)/AJ$10</f>
        <v>0</v>
      </c>
    </row>
    <row r="25" spans="38:73" x14ac:dyDescent="0.15">
      <c r="AL25" s="34">
        <v>8</v>
      </c>
      <c r="AM25" s="34">
        <v>9</v>
      </c>
      <c r="AN25" s="34" t="str">
        <f t="shared" si="1"/>
        <v>ベア加算からベア加算なし</v>
      </c>
      <c r="AO25" s="37">
        <f>(D$11-D$10)/D$10</f>
        <v>-1</v>
      </c>
      <c r="AP25" s="37">
        <f t="shared" ref="AP25:BK25" si="233">(E$11-E$10)/E$10</f>
        <v>-1</v>
      </c>
      <c r="AQ25" s="37">
        <f t="shared" si="233"/>
        <v>-1</v>
      </c>
      <c r="AR25" s="37">
        <f t="shared" si="233"/>
        <v>-1</v>
      </c>
      <c r="AS25" s="37">
        <f t="shared" si="233"/>
        <v>-1</v>
      </c>
      <c r="AT25" s="37">
        <f t="shared" si="233"/>
        <v>-1</v>
      </c>
      <c r="AU25" s="37">
        <f t="shared" si="233"/>
        <v>-1</v>
      </c>
      <c r="AV25" s="37">
        <f t="shared" si="233"/>
        <v>-1</v>
      </c>
      <c r="AW25" s="37">
        <f t="shared" si="233"/>
        <v>-1</v>
      </c>
      <c r="AX25" s="37">
        <f t="shared" si="233"/>
        <v>-1</v>
      </c>
      <c r="AY25" s="37">
        <f t="shared" si="233"/>
        <v>-1</v>
      </c>
      <c r="AZ25" s="37">
        <f t="shared" si="233"/>
        <v>-1</v>
      </c>
      <c r="BA25" s="37">
        <f t="shared" si="233"/>
        <v>-1</v>
      </c>
      <c r="BB25" s="37">
        <f t="shared" si="233"/>
        <v>-1</v>
      </c>
      <c r="BC25" s="37">
        <f t="shared" si="233"/>
        <v>-1</v>
      </c>
      <c r="BD25" s="37">
        <f t="shared" si="233"/>
        <v>-1</v>
      </c>
      <c r="BE25" s="37">
        <f t="shared" si="233"/>
        <v>-1</v>
      </c>
      <c r="BF25" s="37">
        <f t="shared" si="233"/>
        <v>-1</v>
      </c>
      <c r="BG25" s="37">
        <f t="shared" si="233"/>
        <v>-1</v>
      </c>
      <c r="BH25" s="37">
        <f t="shared" si="233"/>
        <v>-1</v>
      </c>
      <c r="BI25" s="37">
        <f t="shared" si="233"/>
        <v>-1</v>
      </c>
      <c r="BJ25" s="37">
        <f t="shared" si="233"/>
        <v>-1</v>
      </c>
      <c r="BK25" s="37">
        <f t="shared" si="233"/>
        <v>-1</v>
      </c>
      <c r="BL25" s="37">
        <f t="shared" ref="BL25" si="234">(AA$11-AA$10)/AA$10</f>
        <v>-1</v>
      </c>
      <c r="BM25" s="37">
        <f t="shared" ref="BM25" si="235">(AB$11-AB$10)/AB$10</f>
        <v>-1</v>
      </c>
      <c r="BN25" s="37">
        <f t="shared" ref="BN25" si="236">(AC$11-AC$10)/AC$10</f>
        <v>-1</v>
      </c>
      <c r="BO25" s="37">
        <f t="shared" ref="BO25" si="237">(AD$11-AD$10)/AD$10</f>
        <v>-1</v>
      </c>
      <c r="BP25" s="37">
        <f t="shared" ref="BP25" si="238">(AE$11-AE$10)/AE$10</f>
        <v>-1</v>
      </c>
      <c r="BQ25" s="37">
        <f t="shared" ref="BQ25" si="239">(AF$11-AF$10)/AF$10</f>
        <v>-1</v>
      </c>
      <c r="BR25" s="37">
        <f t="shared" ref="BR25" si="240">(AG$11-AG$10)/AG$10</f>
        <v>-1</v>
      </c>
      <c r="BS25" s="37">
        <f t="shared" ref="BS25" si="241">(AH$11-AH$10)/AH$10</f>
        <v>-1</v>
      </c>
      <c r="BT25" s="37">
        <f t="shared" ref="BT25" si="242">(AI$11-AI$10)/AI$10</f>
        <v>-1</v>
      </c>
      <c r="BU25" s="37">
        <f t="shared" ref="BU25" si="243">(AJ$11-AJ$10)/AJ$10</f>
        <v>-1</v>
      </c>
    </row>
    <row r="26" spans="38:73" x14ac:dyDescent="0.15">
      <c r="AL26" s="34">
        <v>9</v>
      </c>
      <c r="AM26" s="34">
        <v>8</v>
      </c>
      <c r="AN26" s="34" t="str">
        <f t="shared" si="1"/>
        <v>ベア加算なしからベア加算</v>
      </c>
      <c r="AO26" s="37">
        <f>(D$10-D$11)/D$10</f>
        <v>1</v>
      </c>
      <c r="AP26" s="37">
        <f t="shared" ref="AP26:BK26" si="244">(E$10-E$11)/E$10</f>
        <v>1</v>
      </c>
      <c r="AQ26" s="37">
        <f t="shared" si="244"/>
        <v>1</v>
      </c>
      <c r="AR26" s="37">
        <f t="shared" si="244"/>
        <v>1</v>
      </c>
      <c r="AS26" s="37">
        <f t="shared" si="244"/>
        <v>1</v>
      </c>
      <c r="AT26" s="37">
        <f t="shared" si="244"/>
        <v>1</v>
      </c>
      <c r="AU26" s="37">
        <f t="shared" si="244"/>
        <v>1</v>
      </c>
      <c r="AV26" s="37">
        <f t="shared" si="244"/>
        <v>1</v>
      </c>
      <c r="AW26" s="37">
        <f t="shared" si="244"/>
        <v>1</v>
      </c>
      <c r="AX26" s="37">
        <f t="shared" si="244"/>
        <v>1</v>
      </c>
      <c r="AY26" s="37">
        <f t="shared" si="244"/>
        <v>1</v>
      </c>
      <c r="AZ26" s="37">
        <f t="shared" si="244"/>
        <v>1</v>
      </c>
      <c r="BA26" s="37">
        <f t="shared" si="244"/>
        <v>1</v>
      </c>
      <c r="BB26" s="37">
        <f t="shared" si="244"/>
        <v>1</v>
      </c>
      <c r="BC26" s="37">
        <f t="shared" si="244"/>
        <v>1</v>
      </c>
      <c r="BD26" s="37">
        <f t="shared" si="244"/>
        <v>1</v>
      </c>
      <c r="BE26" s="37">
        <f t="shared" si="244"/>
        <v>1</v>
      </c>
      <c r="BF26" s="37">
        <f t="shared" si="244"/>
        <v>1</v>
      </c>
      <c r="BG26" s="37">
        <f t="shared" si="244"/>
        <v>1</v>
      </c>
      <c r="BH26" s="37">
        <f t="shared" si="244"/>
        <v>1</v>
      </c>
      <c r="BI26" s="37">
        <f t="shared" si="244"/>
        <v>1</v>
      </c>
      <c r="BJ26" s="37">
        <f t="shared" si="244"/>
        <v>1</v>
      </c>
      <c r="BK26" s="37">
        <f t="shared" si="244"/>
        <v>1</v>
      </c>
      <c r="BL26" s="37">
        <f t="shared" ref="BL26" si="245">(AA$10-AA$11)/AA$10</f>
        <v>1</v>
      </c>
      <c r="BM26" s="37">
        <f t="shared" ref="BM26" si="246">(AB$10-AB$11)/AB$10</f>
        <v>1</v>
      </c>
      <c r="BN26" s="37">
        <f t="shared" ref="BN26" si="247">(AC$10-AC$11)/AC$10</f>
        <v>1</v>
      </c>
      <c r="BO26" s="37">
        <f t="shared" ref="BO26" si="248">(AD$10-AD$11)/AD$10</f>
        <v>1</v>
      </c>
      <c r="BP26" s="37">
        <f t="shared" ref="BP26" si="249">(AE$10-AE$11)/AE$10</f>
        <v>1</v>
      </c>
      <c r="BQ26" s="37">
        <f t="shared" ref="BQ26" si="250">(AF$10-AF$11)/AF$10</f>
        <v>1</v>
      </c>
      <c r="BR26" s="37">
        <f t="shared" ref="BR26" si="251">(AG$10-AG$11)/AG$10</f>
        <v>1</v>
      </c>
      <c r="BS26" s="37">
        <f t="shared" ref="BS26" si="252">(AH$10-AH$11)/AH$10</f>
        <v>1</v>
      </c>
      <c r="BT26" s="37">
        <f t="shared" ref="BT26" si="253">(AI$10-AI$11)/AI$10</f>
        <v>1</v>
      </c>
      <c r="BU26" s="37">
        <f t="shared" ref="BU26" si="254">(AJ$10-AJ$11)/AJ$10</f>
        <v>1</v>
      </c>
    </row>
    <row r="27" spans="38:73" x14ac:dyDescent="0.15">
      <c r="AL27" s="34">
        <v>9</v>
      </c>
      <c r="AM27" s="34">
        <v>9</v>
      </c>
      <c r="AN27" s="34" t="str">
        <f t="shared" si="1"/>
        <v>ベア加算なしからベア加算なし</v>
      </c>
      <c r="AO27" s="36" t="e">
        <f>(D$11-D$11)/D$11</f>
        <v>#DIV/0!</v>
      </c>
      <c r="AP27" s="36" t="e">
        <f t="shared" ref="AP27:BK27" si="255">(E$11-E$11)/E$11</f>
        <v>#DIV/0!</v>
      </c>
      <c r="AQ27" s="36" t="e">
        <f t="shared" si="255"/>
        <v>#DIV/0!</v>
      </c>
      <c r="AR27" s="36" t="e">
        <f t="shared" si="255"/>
        <v>#DIV/0!</v>
      </c>
      <c r="AS27" s="36" t="e">
        <f t="shared" si="255"/>
        <v>#DIV/0!</v>
      </c>
      <c r="AT27" s="36" t="e">
        <f t="shared" si="255"/>
        <v>#DIV/0!</v>
      </c>
      <c r="AU27" s="36" t="e">
        <f t="shared" si="255"/>
        <v>#DIV/0!</v>
      </c>
      <c r="AV27" s="36" t="e">
        <f t="shared" si="255"/>
        <v>#DIV/0!</v>
      </c>
      <c r="AW27" s="36" t="e">
        <f t="shared" si="255"/>
        <v>#DIV/0!</v>
      </c>
      <c r="AX27" s="36" t="e">
        <f t="shared" si="255"/>
        <v>#DIV/0!</v>
      </c>
      <c r="AY27" s="36" t="e">
        <f t="shared" si="255"/>
        <v>#DIV/0!</v>
      </c>
      <c r="AZ27" s="36" t="e">
        <f t="shared" si="255"/>
        <v>#DIV/0!</v>
      </c>
      <c r="BA27" s="36" t="e">
        <f t="shared" si="255"/>
        <v>#DIV/0!</v>
      </c>
      <c r="BB27" s="36" t="e">
        <f t="shared" si="255"/>
        <v>#DIV/0!</v>
      </c>
      <c r="BC27" s="36" t="e">
        <f t="shared" si="255"/>
        <v>#DIV/0!</v>
      </c>
      <c r="BD27" s="36" t="e">
        <f t="shared" si="255"/>
        <v>#DIV/0!</v>
      </c>
      <c r="BE27" s="36" t="e">
        <f t="shared" si="255"/>
        <v>#DIV/0!</v>
      </c>
      <c r="BF27" s="36" t="e">
        <f t="shared" si="255"/>
        <v>#DIV/0!</v>
      </c>
      <c r="BG27" s="36" t="e">
        <f t="shared" si="255"/>
        <v>#DIV/0!</v>
      </c>
      <c r="BH27" s="36" t="e">
        <f t="shared" si="255"/>
        <v>#DIV/0!</v>
      </c>
      <c r="BI27" s="36" t="e">
        <f t="shared" si="255"/>
        <v>#DIV/0!</v>
      </c>
      <c r="BJ27" s="36" t="e">
        <f t="shared" si="255"/>
        <v>#DIV/0!</v>
      </c>
      <c r="BK27" s="36" t="e">
        <f t="shared" si="255"/>
        <v>#DIV/0!</v>
      </c>
      <c r="BL27" s="36" t="e">
        <f t="shared" ref="BL27" si="256">(AA$11-AA$11)/AA$11</f>
        <v>#DIV/0!</v>
      </c>
      <c r="BM27" s="36" t="e">
        <f t="shared" ref="BM27" si="257">(AB$11-AB$11)/AB$11</f>
        <v>#DIV/0!</v>
      </c>
      <c r="BN27" s="36" t="e">
        <f t="shared" ref="BN27" si="258">(AC$11-AC$11)/AC$11</f>
        <v>#DIV/0!</v>
      </c>
      <c r="BO27" s="36" t="e">
        <f t="shared" ref="BO27" si="259">(AD$11-AD$11)/AD$11</f>
        <v>#DIV/0!</v>
      </c>
      <c r="BP27" s="36" t="e">
        <f t="shared" ref="BP27" si="260">(AE$11-AE$11)/AE$11</f>
        <v>#DIV/0!</v>
      </c>
      <c r="BQ27" s="36" t="e">
        <f t="shared" ref="BQ27" si="261">(AF$11-AF$11)/AF$11</f>
        <v>#DIV/0!</v>
      </c>
      <c r="BR27" s="36" t="e">
        <f t="shared" ref="BR27" si="262">(AG$11-AG$11)/AG$11</f>
        <v>#DIV/0!</v>
      </c>
      <c r="BS27" s="36" t="e">
        <f t="shared" ref="BS27" si="263">(AH$11-AH$11)/AH$11</f>
        <v>#DIV/0!</v>
      </c>
      <c r="BT27" s="36" t="e">
        <f t="shared" ref="BT27" si="264">(AI$11-AI$11)/AI$11</f>
        <v>#DIV/0!</v>
      </c>
      <c r="BU27" s="36" t="e">
        <f t="shared" ref="BU27" si="265">(AJ$11-AJ$11)/AJ$11</f>
        <v>#DIV/0!</v>
      </c>
    </row>
  </sheetData>
  <phoneticPr fontId="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dimension ref="B2:EV106"/>
  <sheetViews>
    <sheetView zoomScale="80" zoomScaleNormal="80" workbookViewId="0">
      <selection activeCell="AN24" sqref="AN24"/>
    </sheetView>
  </sheetViews>
  <sheetFormatPr defaultRowHeight="13.5" x14ac:dyDescent="0.15"/>
  <cols>
    <col min="1" max="1" width="1.875" customWidth="1"/>
    <col min="2" max="2" width="4.125" customWidth="1"/>
    <col min="3" max="3" width="12.25" customWidth="1"/>
    <col min="4" max="36" width="5.75" customWidth="1"/>
    <col min="38" max="38" width="2.875" style="33" customWidth="1"/>
    <col min="39" max="39" width="28" customWidth="1"/>
    <col min="40" max="74" width="5.75" customWidth="1"/>
    <col min="75" max="75" width="3.5" customWidth="1"/>
    <col min="76" max="76" width="10" customWidth="1"/>
    <col min="77" max="116" width="5.75" customWidth="1"/>
    <col min="117" max="118" width="5" customWidth="1"/>
    <col min="119" max="119" width="43.5" customWidth="1"/>
    <col min="120" max="142" width="6.125" customWidth="1"/>
    <col min="143" max="143" width="6.625" customWidth="1"/>
    <col min="144" max="144" width="6.875" customWidth="1"/>
    <col min="145" max="166" width="6.625" customWidth="1"/>
  </cols>
  <sheetData>
    <row r="2" spans="2:152" ht="81.75" customHeight="1" x14ac:dyDescent="0.15">
      <c r="B2" s="36"/>
      <c r="C2" s="31"/>
      <c r="D2" s="149" t="s">
        <v>1875</v>
      </c>
      <c r="E2" s="149" t="s">
        <v>1876</v>
      </c>
      <c r="F2" s="149" t="s">
        <v>1877</v>
      </c>
      <c r="G2" s="149" t="s">
        <v>1878</v>
      </c>
      <c r="H2" s="149" t="s">
        <v>1879</v>
      </c>
      <c r="I2" s="149" t="s">
        <v>1881</v>
      </c>
      <c r="J2" s="149" t="s">
        <v>1882</v>
      </c>
      <c r="K2" s="149" t="s">
        <v>1883</v>
      </c>
      <c r="L2" s="149" t="s">
        <v>1884</v>
      </c>
      <c r="M2" s="149" t="s">
        <v>1885</v>
      </c>
      <c r="N2" s="149" t="s">
        <v>1886</v>
      </c>
      <c r="O2" s="149" t="s">
        <v>1887</v>
      </c>
      <c r="P2" s="149" t="s">
        <v>1888</v>
      </c>
      <c r="Q2" s="149" t="s">
        <v>1889</v>
      </c>
      <c r="R2" s="149" t="s">
        <v>1890</v>
      </c>
      <c r="S2" s="149" t="s">
        <v>1891</v>
      </c>
      <c r="T2" s="149" t="s">
        <v>1892</v>
      </c>
      <c r="U2" s="149" t="s">
        <v>1893</v>
      </c>
      <c r="V2" s="149" t="s">
        <v>1894</v>
      </c>
      <c r="W2" s="149" t="s">
        <v>1895</v>
      </c>
      <c r="X2" s="149" t="s">
        <v>1896</v>
      </c>
      <c r="Y2" s="149" t="s">
        <v>1897</v>
      </c>
      <c r="Z2" s="149" t="s">
        <v>1898</v>
      </c>
      <c r="AA2" s="149" t="s">
        <v>1899</v>
      </c>
      <c r="AB2" s="149" t="s">
        <v>1900</v>
      </c>
      <c r="AC2" s="149" t="s">
        <v>1901</v>
      </c>
      <c r="AD2" s="149" t="s">
        <v>1902</v>
      </c>
      <c r="AE2" s="150" t="s">
        <v>1903</v>
      </c>
      <c r="AF2" s="150" t="s">
        <v>1904</v>
      </c>
      <c r="AG2" s="150" t="s">
        <v>1905</v>
      </c>
      <c r="AH2" s="150" t="s">
        <v>1906</v>
      </c>
      <c r="AI2" s="150" t="s">
        <v>1907</v>
      </c>
      <c r="AJ2" s="150" t="s">
        <v>1908</v>
      </c>
      <c r="AL2" s="526" t="s">
        <v>1861</v>
      </c>
      <c r="AM2" s="526"/>
      <c r="AN2" s="149" t="s">
        <v>1875</v>
      </c>
      <c r="AO2" s="149" t="s">
        <v>1876</v>
      </c>
      <c r="AP2" s="149" t="s">
        <v>1877</v>
      </c>
      <c r="AQ2" s="149" t="s">
        <v>1878</v>
      </c>
      <c r="AR2" s="149" t="s">
        <v>1879</v>
      </c>
      <c r="AS2" s="149" t="s">
        <v>1881</v>
      </c>
      <c r="AT2" s="149" t="s">
        <v>1882</v>
      </c>
      <c r="AU2" s="149" t="s">
        <v>1883</v>
      </c>
      <c r="AV2" s="149" t="s">
        <v>1884</v>
      </c>
      <c r="AW2" s="149" t="s">
        <v>1885</v>
      </c>
      <c r="AX2" s="149" t="s">
        <v>1886</v>
      </c>
      <c r="AY2" s="149" t="s">
        <v>1887</v>
      </c>
      <c r="AZ2" s="149" t="s">
        <v>1888</v>
      </c>
      <c r="BA2" s="149" t="s">
        <v>1889</v>
      </c>
      <c r="BB2" s="149" t="s">
        <v>1890</v>
      </c>
      <c r="BC2" s="149" t="s">
        <v>1891</v>
      </c>
      <c r="BD2" s="149" t="s">
        <v>1892</v>
      </c>
      <c r="BE2" s="149" t="s">
        <v>1893</v>
      </c>
      <c r="BF2" s="149" t="s">
        <v>1894</v>
      </c>
      <c r="BG2" s="149" t="s">
        <v>1895</v>
      </c>
      <c r="BH2" s="149" t="s">
        <v>1896</v>
      </c>
      <c r="BI2" s="149" t="s">
        <v>1897</v>
      </c>
      <c r="BJ2" s="149" t="s">
        <v>1898</v>
      </c>
      <c r="BK2" s="149" t="s">
        <v>1899</v>
      </c>
      <c r="BL2" s="149" t="s">
        <v>1900</v>
      </c>
      <c r="BM2" s="149" t="s">
        <v>1901</v>
      </c>
      <c r="BN2" s="149" t="s">
        <v>1902</v>
      </c>
      <c r="BO2" s="150" t="s">
        <v>1903</v>
      </c>
      <c r="BP2" s="150" t="s">
        <v>1904</v>
      </c>
      <c r="BQ2" s="150" t="s">
        <v>1905</v>
      </c>
      <c r="BR2" s="150" t="s">
        <v>1906</v>
      </c>
      <c r="BS2" s="150" t="s">
        <v>1907</v>
      </c>
      <c r="BT2" s="150" t="s">
        <v>1908</v>
      </c>
      <c r="BU2" s="148"/>
      <c r="BW2" s="158" t="s">
        <v>1865</v>
      </c>
      <c r="BX2" s="158"/>
      <c r="BY2" s="149" t="s">
        <v>1875</v>
      </c>
      <c r="BZ2" s="149" t="s">
        <v>1876</v>
      </c>
      <c r="CA2" s="149" t="s">
        <v>1877</v>
      </c>
      <c r="CB2" s="149" t="s">
        <v>1878</v>
      </c>
      <c r="CC2" s="149" t="s">
        <v>1879</v>
      </c>
      <c r="CD2" s="149" t="s">
        <v>1881</v>
      </c>
      <c r="CE2" s="149" t="s">
        <v>1882</v>
      </c>
      <c r="CF2" s="149" t="s">
        <v>1883</v>
      </c>
      <c r="CG2" s="149" t="s">
        <v>1884</v>
      </c>
      <c r="CH2" s="149" t="s">
        <v>1885</v>
      </c>
      <c r="CI2" s="149" t="s">
        <v>1886</v>
      </c>
      <c r="CJ2" s="149" t="s">
        <v>1887</v>
      </c>
      <c r="CK2" s="149" t="s">
        <v>1888</v>
      </c>
      <c r="CL2" s="149" t="s">
        <v>1889</v>
      </c>
      <c r="CM2" s="149" t="s">
        <v>1890</v>
      </c>
      <c r="CN2" s="149" t="s">
        <v>1891</v>
      </c>
      <c r="CO2" s="149" t="s">
        <v>1892</v>
      </c>
      <c r="CP2" s="149" t="s">
        <v>1893</v>
      </c>
      <c r="CQ2" s="149" t="s">
        <v>1894</v>
      </c>
      <c r="CR2" s="149" t="s">
        <v>1895</v>
      </c>
      <c r="CS2" s="149" t="s">
        <v>1896</v>
      </c>
      <c r="CT2" s="149" t="s">
        <v>1897</v>
      </c>
      <c r="CU2" s="149" t="s">
        <v>1898</v>
      </c>
      <c r="CV2" s="149" t="s">
        <v>1899</v>
      </c>
      <c r="CW2" s="149" t="s">
        <v>1900</v>
      </c>
      <c r="CX2" s="149" t="s">
        <v>1901</v>
      </c>
      <c r="CY2" s="149" t="s">
        <v>1902</v>
      </c>
      <c r="CZ2" s="150" t="s">
        <v>1903</v>
      </c>
      <c r="DA2" s="150" t="s">
        <v>1904</v>
      </c>
      <c r="DB2" s="150" t="s">
        <v>1905</v>
      </c>
      <c r="DC2" s="150" t="s">
        <v>1906</v>
      </c>
      <c r="DD2" s="150" t="s">
        <v>1907</v>
      </c>
      <c r="DE2" s="150" t="s">
        <v>1908</v>
      </c>
      <c r="DF2" s="148"/>
      <c r="DG2" s="148"/>
      <c r="DH2" s="148"/>
      <c r="DI2" s="148"/>
      <c r="DJ2" s="148"/>
      <c r="DK2" s="148"/>
      <c r="DM2" s="31" t="s">
        <v>1863</v>
      </c>
      <c r="DN2" s="31" t="s">
        <v>1866</v>
      </c>
      <c r="DO2" s="31" t="s">
        <v>1867</v>
      </c>
      <c r="DP2" s="149" t="s">
        <v>1875</v>
      </c>
      <c r="DQ2" s="149" t="s">
        <v>1876</v>
      </c>
      <c r="DR2" s="149" t="s">
        <v>1877</v>
      </c>
      <c r="DS2" s="149" t="s">
        <v>1878</v>
      </c>
      <c r="DT2" s="149" t="s">
        <v>1879</v>
      </c>
      <c r="DU2" s="149" t="s">
        <v>1881</v>
      </c>
      <c r="DV2" s="149" t="s">
        <v>1882</v>
      </c>
      <c r="DW2" s="149" t="s">
        <v>1883</v>
      </c>
      <c r="DX2" s="149" t="s">
        <v>1884</v>
      </c>
      <c r="DY2" s="149" t="s">
        <v>1885</v>
      </c>
      <c r="DZ2" s="149" t="s">
        <v>1886</v>
      </c>
      <c r="EA2" s="149" t="s">
        <v>1887</v>
      </c>
      <c r="EB2" s="149" t="s">
        <v>1888</v>
      </c>
      <c r="EC2" s="149" t="s">
        <v>1889</v>
      </c>
      <c r="ED2" s="149" t="s">
        <v>1890</v>
      </c>
      <c r="EE2" s="149" t="s">
        <v>1891</v>
      </c>
      <c r="EF2" s="149" t="s">
        <v>1892</v>
      </c>
      <c r="EG2" s="149" t="s">
        <v>1893</v>
      </c>
      <c r="EH2" s="149" t="s">
        <v>1894</v>
      </c>
      <c r="EI2" s="149" t="s">
        <v>1895</v>
      </c>
      <c r="EJ2" s="149" t="s">
        <v>1896</v>
      </c>
      <c r="EK2" s="149" t="s">
        <v>1897</v>
      </c>
      <c r="EL2" s="149" t="s">
        <v>1898</v>
      </c>
      <c r="EM2" s="149" t="s">
        <v>1899</v>
      </c>
      <c r="EN2" s="149" t="s">
        <v>1900</v>
      </c>
      <c r="EO2" s="149" t="s">
        <v>1901</v>
      </c>
      <c r="EP2" s="149" t="s">
        <v>1902</v>
      </c>
      <c r="EQ2" s="150" t="s">
        <v>1903</v>
      </c>
      <c r="ER2" s="150" t="s">
        <v>1904</v>
      </c>
      <c r="ES2" s="150" t="s">
        <v>1905</v>
      </c>
      <c r="ET2" s="150" t="s">
        <v>1906</v>
      </c>
      <c r="EU2" s="150" t="s">
        <v>1907</v>
      </c>
      <c r="EV2" s="150" t="s">
        <v>1908</v>
      </c>
    </row>
    <row r="3" spans="2:152" x14ac:dyDescent="0.15">
      <c r="B3" s="36">
        <v>1</v>
      </c>
      <c r="C3" s="31" t="s">
        <v>34</v>
      </c>
      <c r="D3" s="9">
        <v>0.27400000000000002</v>
      </c>
      <c r="E3" s="9">
        <v>0.2</v>
      </c>
      <c r="F3" s="9">
        <v>0.27400000000000002</v>
      </c>
      <c r="G3" s="9">
        <v>0.23899999999999999</v>
      </c>
      <c r="H3" s="9">
        <v>8.8999999999999996E-2</v>
      </c>
      <c r="I3" s="9">
        <v>4.3999999999999997E-2</v>
      </c>
      <c r="J3" s="9">
        <v>8.5999999999999993E-2</v>
      </c>
      <c r="K3" s="9">
        <v>8.5999999999999993E-2</v>
      </c>
      <c r="L3" s="9">
        <v>6.4000000000000001E-2</v>
      </c>
      <c r="M3" s="9">
        <v>6.7000000000000004E-2</v>
      </c>
      <c r="N3" s="9">
        <v>6.7000000000000004E-2</v>
      </c>
      <c r="O3" s="9">
        <v>6.4000000000000001E-2</v>
      </c>
      <c r="P3" s="9">
        <v>6.4000000000000001E-2</v>
      </c>
      <c r="Q3" s="9">
        <v>5.7000000000000002E-2</v>
      </c>
      <c r="R3" s="9">
        <v>5.3999999999999999E-2</v>
      </c>
      <c r="S3" s="9">
        <v>6.4000000000000001E-2</v>
      </c>
      <c r="T3" s="9">
        <v>6.4000000000000001E-2</v>
      </c>
      <c r="U3" s="9">
        <v>8.5999999999999993E-2</v>
      </c>
      <c r="V3" s="9">
        <v>8.5999999999999993E-2</v>
      </c>
      <c r="W3" s="9">
        <v>0.15</v>
      </c>
      <c r="X3" s="9">
        <v>8.1000000000000003E-2</v>
      </c>
      <c r="Y3" s="9">
        <v>0.126</v>
      </c>
      <c r="Z3" s="9">
        <v>8.4000000000000005E-2</v>
      </c>
      <c r="AA3" s="151">
        <v>8.1000000000000003E-2</v>
      </c>
      <c r="AB3" s="151">
        <v>8.1000000000000003E-2</v>
      </c>
      <c r="AC3" s="151">
        <v>9.9000000000000005E-2</v>
      </c>
      <c r="AD3" s="151">
        <v>7.9000000000000001E-2</v>
      </c>
      <c r="AE3" s="151">
        <v>6.1000000000000006E-2</v>
      </c>
      <c r="AF3" s="151">
        <v>6.8000000000000005E-2</v>
      </c>
      <c r="AG3" s="151">
        <v>6.8000000000000005E-2</v>
      </c>
      <c r="AH3" s="151">
        <v>6.7000000000000004E-2</v>
      </c>
      <c r="AI3" s="151">
        <v>6.5000000000000002E-2</v>
      </c>
      <c r="AJ3" s="151">
        <v>6.4000000000000001E-2</v>
      </c>
      <c r="AL3" s="34">
        <v>1</v>
      </c>
      <c r="AM3" s="32" t="s">
        <v>1842</v>
      </c>
      <c r="AN3" s="9">
        <f t="shared" ref="AN3:BJ3" si="0">D3+D7+D10</f>
        <v>0.38900000000000001</v>
      </c>
      <c r="AO3" s="9">
        <f t="shared" si="0"/>
        <v>0.315</v>
      </c>
      <c r="AP3" s="9">
        <f t="shared" si="0"/>
        <v>0.38900000000000001</v>
      </c>
      <c r="AQ3" s="9">
        <f t="shared" si="0"/>
        <v>0.35399999999999998</v>
      </c>
      <c r="AR3" s="9">
        <f t="shared" si="0"/>
        <v>0.19500000000000001</v>
      </c>
      <c r="AS3" s="9">
        <f t="shared" si="0"/>
        <v>6.8999999999999992E-2</v>
      </c>
      <c r="AT3" s="9">
        <f t="shared" si="0"/>
        <v>0.13500000000000001</v>
      </c>
      <c r="AU3" s="9">
        <f t="shared" si="0"/>
        <v>0.13500000000000001</v>
      </c>
      <c r="AV3" s="9">
        <f t="shared" si="0"/>
        <v>0.113</v>
      </c>
      <c r="AW3" s="9">
        <f t="shared" si="0"/>
        <v>0.125</v>
      </c>
      <c r="AX3" s="9">
        <f t="shared" si="0"/>
        <v>0.125</v>
      </c>
      <c r="AY3" s="9">
        <f t="shared" si="0"/>
        <v>9.4E-2</v>
      </c>
      <c r="AZ3" s="9">
        <f t="shared" si="0"/>
        <v>9.4E-2</v>
      </c>
      <c r="BA3" s="9">
        <f t="shared" si="0"/>
        <v>8.7000000000000008E-2</v>
      </c>
      <c r="BB3" s="9">
        <f t="shared" si="0"/>
        <v>8.4000000000000005E-2</v>
      </c>
      <c r="BC3" s="9">
        <f t="shared" si="0"/>
        <v>9.4E-2</v>
      </c>
      <c r="BD3" s="9">
        <f t="shared" si="0"/>
        <v>9.4E-2</v>
      </c>
      <c r="BE3" s="9">
        <f t="shared" si="0"/>
        <v>0.13100000000000001</v>
      </c>
      <c r="BF3" s="9">
        <f t="shared" si="0"/>
        <v>0.13100000000000001</v>
      </c>
      <c r="BG3" s="9">
        <f t="shared" si="0"/>
        <v>0.19499999999999998</v>
      </c>
      <c r="BH3" s="9">
        <f t="shared" si="0"/>
        <v>0.114</v>
      </c>
      <c r="BI3" s="9">
        <f t="shared" si="0"/>
        <v>0.159</v>
      </c>
      <c r="BJ3" s="9">
        <f t="shared" si="0"/>
        <v>0.11700000000000001</v>
      </c>
      <c r="BK3" s="9">
        <f t="shared" ref="BK3:BT3" si="1">AA3+AA7+AA10</f>
        <v>0.112</v>
      </c>
      <c r="BL3" s="9">
        <f t="shared" si="1"/>
        <v>0.112</v>
      </c>
      <c r="BM3" s="9">
        <f t="shared" si="1"/>
        <v>0.18000000000000002</v>
      </c>
      <c r="BN3" s="9">
        <f t="shared" si="1"/>
        <v>0.16</v>
      </c>
      <c r="BO3" s="9">
        <f t="shared" si="1"/>
        <v>8.900000000000001E-2</v>
      </c>
      <c r="BP3" s="9">
        <f t="shared" si="1"/>
        <v>0.112</v>
      </c>
      <c r="BQ3" s="9">
        <f t="shared" si="1"/>
        <v>0.112</v>
      </c>
      <c r="BR3" s="9">
        <f t="shared" si="1"/>
        <v>9.8000000000000004E-2</v>
      </c>
      <c r="BS3" s="9">
        <f t="shared" si="1"/>
        <v>9.6000000000000002E-2</v>
      </c>
      <c r="BT3" s="9">
        <f t="shared" si="1"/>
        <v>9.5000000000000001E-2</v>
      </c>
      <c r="BU3" s="139"/>
      <c r="BW3" s="34">
        <v>1</v>
      </c>
      <c r="BX3" s="32" t="s">
        <v>42</v>
      </c>
      <c r="BY3" s="35">
        <v>0.41700000000000004</v>
      </c>
      <c r="BZ3" s="35">
        <v>0.34300000000000003</v>
      </c>
      <c r="CA3" s="35">
        <v>0.41700000000000004</v>
      </c>
      <c r="CB3" s="35">
        <v>0.38200000000000001</v>
      </c>
      <c r="CC3" s="35">
        <v>0.223</v>
      </c>
      <c r="CD3" s="35">
        <v>8.0999999999999989E-2</v>
      </c>
      <c r="CE3" s="35">
        <v>0.159</v>
      </c>
      <c r="CF3" s="35">
        <v>0.159</v>
      </c>
      <c r="CG3" s="35">
        <v>0.13700000000000001</v>
      </c>
      <c r="CH3" s="35">
        <v>0.13800000000000001</v>
      </c>
      <c r="CI3" s="35">
        <v>0.13800000000000001</v>
      </c>
      <c r="CJ3" s="35">
        <v>0.10299999999999999</v>
      </c>
      <c r="CK3" s="35">
        <v>0.10299999999999999</v>
      </c>
      <c r="CL3" s="35">
        <v>9.6000000000000002E-2</v>
      </c>
      <c r="CM3" s="35">
        <v>9.2999999999999999E-2</v>
      </c>
      <c r="CN3" s="35">
        <v>0.10299999999999999</v>
      </c>
      <c r="CO3" s="35">
        <v>0.10299999999999999</v>
      </c>
      <c r="CP3" s="35">
        <v>0.14700000000000002</v>
      </c>
      <c r="CQ3" s="35">
        <v>0.14700000000000002</v>
      </c>
      <c r="CR3" s="35">
        <v>0.21099999999999997</v>
      </c>
      <c r="CS3" s="35">
        <v>0.13100000000000001</v>
      </c>
      <c r="CT3" s="35">
        <v>0.17599999999999999</v>
      </c>
      <c r="CU3" s="35">
        <v>0.13400000000000001</v>
      </c>
      <c r="CV3" s="114">
        <v>0.129</v>
      </c>
      <c r="CW3" s="114">
        <v>0.129</v>
      </c>
      <c r="CX3" s="114">
        <v>0.21100000000000002</v>
      </c>
      <c r="CY3" s="114">
        <v>0.191</v>
      </c>
      <c r="CZ3" s="114">
        <v>0.10100000000000001</v>
      </c>
      <c r="DA3" s="114">
        <v>0.125</v>
      </c>
      <c r="DB3" s="114">
        <v>0.125</v>
      </c>
      <c r="DC3" s="114">
        <v>0.107</v>
      </c>
      <c r="DD3" s="114">
        <v>0.105</v>
      </c>
      <c r="DE3" s="114">
        <v>0.104</v>
      </c>
      <c r="DF3" s="139"/>
      <c r="DG3" s="139"/>
      <c r="DH3" s="139"/>
      <c r="DI3" s="139"/>
      <c r="DJ3" s="139"/>
      <c r="DK3" s="139"/>
      <c r="DM3" s="34">
        <v>1</v>
      </c>
      <c r="DN3" s="34">
        <v>1</v>
      </c>
      <c r="DO3" s="34" t="str">
        <f t="shared" ref="DO3:DO34" si="2">VLOOKUP(DM3,$AL$3:$AM$21,2)&amp;"から"&amp;VLOOKUP(DN3,$BW$3:$BX$20,2)</f>
        <v>処遇加算Ⅰ特定加算Ⅰベア加算から新加算Ⅰ</v>
      </c>
      <c r="DP3" s="37">
        <f t="shared" ref="DP3:EE3" si="3">BY3-AN$3</f>
        <v>2.8000000000000025E-2</v>
      </c>
      <c r="DQ3" s="37">
        <f t="shared" si="3"/>
        <v>2.8000000000000025E-2</v>
      </c>
      <c r="DR3" s="37">
        <f t="shared" si="3"/>
        <v>2.8000000000000025E-2</v>
      </c>
      <c r="DS3" s="37">
        <f t="shared" si="3"/>
        <v>2.8000000000000025E-2</v>
      </c>
      <c r="DT3" s="37">
        <f t="shared" si="3"/>
        <v>2.7999999999999997E-2</v>
      </c>
      <c r="DU3" s="37">
        <f t="shared" si="3"/>
        <v>1.1999999999999997E-2</v>
      </c>
      <c r="DV3" s="37">
        <f t="shared" si="3"/>
        <v>2.3999999999999994E-2</v>
      </c>
      <c r="DW3" s="37">
        <f t="shared" si="3"/>
        <v>2.3999999999999994E-2</v>
      </c>
      <c r="DX3" s="37">
        <f t="shared" si="3"/>
        <v>2.4000000000000007E-2</v>
      </c>
      <c r="DY3" s="37">
        <f t="shared" si="3"/>
        <v>1.3000000000000012E-2</v>
      </c>
      <c r="DZ3" s="37">
        <f t="shared" si="3"/>
        <v>1.3000000000000012E-2</v>
      </c>
      <c r="EA3" s="37">
        <f t="shared" si="3"/>
        <v>8.9999999999999941E-3</v>
      </c>
      <c r="EB3" s="37">
        <f t="shared" si="3"/>
        <v>8.9999999999999941E-3</v>
      </c>
      <c r="EC3" s="37">
        <f t="shared" si="3"/>
        <v>8.9999999999999941E-3</v>
      </c>
      <c r="ED3" s="37">
        <f t="shared" si="3"/>
        <v>8.9999999999999941E-3</v>
      </c>
      <c r="EE3" s="37">
        <f t="shared" si="3"/>
        <v>8.9999999999999941E-3</v>
      </c>
      <c r="EF3" s="37">
        <f t="shared" ref="EF3:EV6" si="4">CO3-BD$3</f>
        <v>8.9999999999999941E-3</v>
      </c>
      <c r="EG3" s="37">
        <f t="shared" si="4"/>
        <v>1.6000000000000014E-2</v>
      </c>
      <c r="EH3" s="37">
        <f t="shared" si="4"/>
        <v>1.6000000000000014E-2</v>
      </c>
      <c r="EI3" s="37">
        <f t="shared" si="4"/>
        <v>1.5999999999999986E-2</v>
      </c>
      <c r="EJ3" s="37">
        <f t="shared" si="4"/>
        <v>1.7000000000000001E-2</v>
      </c>
      <c r="EK3" s="37">
        <f t="shared" si="4"/>
        <v>1.6999999999999987E-2</v>
      </c>
      <c r="EL3" s="37">
        <f t="shared" si="4"/>
        <v>1.7000000000000001E-2</v>
      </c>
      <c r="EM3" s="37">
        <f t="shared" si="4"/>
        <v>1.7000000000000001E-2</v>
      </c>
      <c r="EN3" s="37">
        <f t="shared" si="4"/>
        <v>1.7000000000000001E-2</v>
      </c>
      <c r="EO3" s="37">
        <f t="shared" si="4"/>
        <v>3.1E-2</v>
      </c>
      <c r="EP3" s="37">
        <f t="shared" si="4"/>
        <v>3.1E-2</v>
      </c>
      <c r="EQ3" s="37">
        <f t="shared" si="4"/>
        <v>1.1999999999999997E-2</v>
      </c>
      <c r="ER3" s="37">
        <f t="shared" si="4"/>
        <v>1.2999999999999998E-2</v>
      </c>
      <c r="ES3" s="37">
        <f t="shared" si="4"/>
        <v>1.2999999999999998E-2</v>
      </c>
      <c r="ET3" s="37">
        <f t="shared" si="4"/>
        <v>8.9999999999999941E-3</v>
      </c>
      <c r="EU3" s="37">
        <f t="shared" si="4"/>
        <v>8.9999999999999941E-3</v>
      </c>
      <c r="EV3" s="37">
        <f t="shared" si="4"/>
        <v>8.9999999999999941E-3</v>
      </c>
    </row>
    <row r="4" spans="2:152" x14ac:dyDescent="0.15">
      <c r="B4" s="36">
        <v>2</v>
      </c>
      <c r="C4" s="31" t="s">
        <v>35</v>
      </c>
      <c r="D4" s="9">
        <v>0.2</v>
      </c>
      <c r="E4" s="9">
        <v>0.14599999999999999</v>
      </c>
      <c r="F4" s="9">
        <v>0.2</v>
      </c>
      <c r="G4" s="9">
        <v>0.17499999999999999</v>
      </c>
      <c r="H4" s="9">
        <v>6.5000000000000002E-2</v>
      </c>
      <c r="I4" s="9">
        <v>3.2000000000000001E-2</v>
      </c>
      <c r="J4" s="9">
        <v>6.3E-2</v>
      </c>
      <c r="K4" s="9">
        <v>6.3E-2</v>
      </c>
      <c r="L4" s="9">
        <v>4.7E-2</v>
      </c>
      <c r="M4" s="9">
        <v>4.9000000000000002E-2</v>
      </c>
      <c r="N4" s="9">
        <v>4.9000000000000002E-2</v>
      </c>
      <c r="O4" s="9">
        <v>4.7E-2</v>
      </c>
      <c r="P4" s="9">
        <v>4.7E-2</v>
      </c>
      <c r="Q4" s="9">
        <v>4.1000000000000002E-2</v>
      </c>
      <c r="R4" s="9">
        <v>0.04</v>
      </c>
      <c r="S4" s="9">
        <v>4.7E-2</v>
      </c>
      <c r="T4" s="9">
        <v>4.7E-2</v>
      </c>
      <c r="U4" s="9">
        <v>6.3E-2</v>
      </c>
      <c r="V4" s="9">
        <v>6.3E-2</v>
      </c>
      <c r="W4" s="9">
        <v>0.11</v>
      </c>
      <c r="X4" s="9">
        <v>5.8999999999999997E-2</v>
      </c>
      <c r="Y4" s="9">
        <v>9.1999999999999998E-2</v>
      </c>
      <c r="Z4" s="9">
        <v>6.0999999999999999E-2</v>
      </c>
      <c r="AA4" s="151">
        <v>5.8999999999999997E-2</v>
      </c>
      <c r="AB4" s="151">
        <v>5.8999999999999997E-2</v>
      </c>
      <c r="AC4" s="151">
        <v>7.1999999999999995E-2</v>
      </c>
      <c r="AD4" s="151">
        <v>5.8000000000000003E-2</v>
      </c>
      <c r="AE4" s="151">
        <v>4.4000000000000004E-2</v>
      </c>
      <c r="AF4" s="151">
        <v>0.05</v>
      </c>
      <c r="AG4" s="151">
        <v>0.05</v>
      </c>
      <c r="AH4" s="151">
        <v>4.9000000000000002E-2</v>
      </c>
      <c r="AI4" s="151">
        <v>4.7E-2</v>
      </c>
      <c r="AJ4" s="151">
        <v>4.7E-2</v>
      </c>
      <c r="AL4" s="34">
        <v>2</v>
      </c>
      <c r="AM4" s="32" t="s">
        <v>1846</v>
      </c>
      <c r="AN4" s="9">
        <f t="shared" ref="AN4:BJ4" si="5">D3+D7+D11</f>
        <v>0.34400000000000003</v>
      </c>
      <c r="AO4" s="9">
        <f t="shared" si="5"/>
        <v>0.27</v>
      </c>
      <c r="AP4" s="9">
        <f t="shared" si="5"/>
        <v>0.34400000000000003</v>
      </c>
      <c r="AQ4" s="9">
        <f t="shared" si="5"/>
        <v>0.309</v>
      </c>
      <c r="AR4" s="9">
        <f t="shared" si="5"/>
        <v>0.15</v>
      </c>
      <c r="AS4" s="9">
        <f t="shared" si="5"/>
        <v>5.7999999999999996E-2</v>
      </c>
      <c r="AT4" s="9">
        <f t="shared" si="5"/>
        <v>0.107</v>
      </c>
      <c r="AU4" s="9">
        <f t="shared" si="5"/>
        <v>0.107</v>
      </c>
      <c r="AV4" s="9">
        <f t="shared" si="5"/>
        <v>8.5000000000000006E-2</v>
      </c>
      <c r="AW4" s="9">
        <f t="shared" si="5"/>
        <v>0.10700000000000001</v>
      </c>
      <c r="AX4" s="9">
        <f t="shared" si="5"/>
        <v>0.10700000000000001</v>
      </c>
      <c r="AY4" s="9">
        <f t="shared" si="5"/>
        <v>8.1000000000000003E-2</v>
      </c>
      <c r="AZ4" s="9">
        <f t="shared" si="5"/>
        <v>8.1000000000000003E-2</v>
      </c>
      <c r="BA4" s="9">
        <f t="shared" si="5"/>
        <v>7.400000000000001E-2</v>
      </c>
      <c r="BB4" s="9">
        <f t="shared" si="5"/>
        <v>7.1000000000000008E-2</v>
      </c>
      <c r="BC4" s="9">
        <f t="shared" si="5"/>
        <v>8.1000000000000003E-2</v>
      </c>
      <c r="BD4" s="9">
        <f t="shared" si="5"/>
        <v>8.1000000000000003E-2</v>
      </c>
      <c r="BE4" s="9">
        <f t="shared" si="5"/>
        <v>0.105</v>
      </c>
      <c r="BF4" s="9">
        <f t="shared" si="5"/>
        <v>0.105</v>
      </c>
      <c r="BG4" s="9">
        <f t="shared" si="5"/>
        <v>0.16899999999999998</v>
      </c>
      <c r="BH4" s="9">
        <f t="shared" si="5"/>
        <v>9.4E-2</v>
      </c>
      <c r="BI4" s="9">
        <f t="shared" si="5"/>
        <v>0.13900000000000001</v>
      </c>
      <c r="BJ4" s="9">
        <f t="shared" si="5"/>
        <v>9.7000000000000003E-2</v>
      </c>
      <c r="BK4" s="9">
        <f t="shared" ref="BK4:BT4" si="6">AA3+AA7+AA11</f>
        <v>9.1999999999999998E-2</v>
      </c>
      <c r="BL4" s="9">
        <f t="shared" si="6"/>
        <v>9.1999999999999998E-2</v>
      </c>
      <c r="BM4" s="9">
        <f t="shared" si="6"/>
        <v>0.14200000000000002</v>
      </c>
      <c r="BN4" s="9">
        <f t="shared" si="6"/>
        <v>0.122</v>
      </c>
      <c r="BO4" s="9">
        <f t="shared" si="6"/>
        <v>7.8000000000000014E-2</v>
      </c>
      <c r="BP4" s="9">
        <f t="shared" si="6"/>
        <v>9.4E-2</v>
      </c>
      <c r="BQ4" s="9">
        <f t="shared" si="6"/>
        <v>9.4E-2</v>
      </c>
      <c r="BR4" s="9">
        <f t="shared" si="6"/>
        <v>8.5000000000000006E-2</v>
      </c>
      <c r="BS4" s="9">
        <f t="shared" si="6"/>
        <v>8.3000000000000004E-2</v>
      </c>
      <c r="BT4" s="9">
        <f t="shared" si="6"/>
        <v>8.2000000000000003E-2</v>
      </c>
      <c r="BU4" s="139"/>
      <c r="BW4" s="34">
        <v>2</v>
      </c>
      <c r="BX4" s="32" t="s">
        <v>43</v>
      </c>
      <c r="BY4" s="35">
        <v>0.40200000000000002</v>
      </c>
      <c r="BZ4" s="35">
        <v>0.32800000000000001</v>
      </c>
      <c r="CA4" s="35">
        <v>0.40200000000000002</v>
      </c>
      <c r="CB4" s="35">
        <v>0.36699999999999999</v>
      </c>
      <c r="CC4" s="108" t="s">
        <v>1880</v>
      </c>
      <c r="CD4" s="35">
        <v>7.9999999999999988E-2</v>
      </c>
      <c r="CE4" s="108" t="s">
        <v>1880</v>
      </c>
      <c r="CF4" s="108" t="s">
        <v>1880</v>
      </c>
      <c r="CG4" s="35">
        <v>0.13500000000000001</v>
      </c>
      <c r="CH4" s="35">
        <v>0.13400000000000001</v>
      </c>
      <c r="CI4" s="35">
        <v>0.13400000000000001</v>
      </c>
      <c r="CJ4" s="35">
        <v>0.10099999999999999</v>
      </c>
      <c r="CK4" s="35">
        <v>0.10099999999999999</v>
      </c>
      <c r="CL4" s="35">
        <v>9.4E-2</v>
      </c>
      <c r="CM4" s="35">
        <v>9.0999999999999998E-2</v>
      </c>
      <c r="CN4" s="108" t="s">
        <v>1880</v>
      </c>
      <c r="CO4" s="35">
        <v>0.10099999999999999</v>
      </c>
      <c r="CP4" s="35">
        <v>0.14400000000000002</v>
      </c>
      <c r="CQ4" s="35">
        <v>0.14400000000000002</v>
      </c>
      <c r="CR4" s="35">
        <v>0.20799999999999996</v>
      </c>
      <c r="CS4" s="35">
        <v>0.128</v>
      </c>
      <c r="CT4" s="35">
        <v>0.17299999999999999</v>
      </c>
      <c r="CU4" s="35">
        <v>0.13100000000000001</v>
      </c>
      <c r="CV4" s="108" t="s">
        <v>1880</v>
      </c>
      <c r="CW4" s="108" t="s">
        <v>1880</v>
      </c>
      <c r="CX4" s="114">
        <v>0.20700000000000002</v>
      </c>
      <c r="CY4" s="114">
        <v>0.187</v>
      </c>
      <c r="CZ4" s="108" t="s">
        <v>1880</v>
      </c>
      <c r="DA4" s="108" t="s">
        <v>1880</v>
      </c>
      <c r="DB4" s="108" t="s">
        <v>1880</v>
      </c>
      <c r="DC4" s="108" t="s">
        <v>1880</v>
      </c>
      <c r="DD4" s="108" t="s">
        <v>1880</v>
      </c>
      <c r="DE4" s="108" t="s">
        <v>1880</v>
      </c>
      <c r="DF4" s="139"/>
      <c r="DG4" s="139"/>
      <c r="DH4" s="139"/>
      <c r="DI4" s="139"/>
      <c r="DJ4" s="139"/>
      <c r="DK4" s="139"/>
      <c r="DM4" s="34">
        <v>1</v>
      </c>
      <c r="DN4" s="34">
        <v>2</v>
      </c>
      <c r="DO4" s="34" t="str">
        <f t="shared" si="2"/>
        <v>処遇加算Ⅰ特定加算Ⅰベア加算から新加算Ⅱ</v>
      </c>
      <c r="DP4" s="37">
        <f t="shared" ref="DP4:ED6" si="7">BY4-AN$3</f>
        <v>1.3000000000000012E-2</v>
      </c>
      <c r="DQ4" s="37">
        <f t="shared" si="7"/>
        <v>1.3000000000000012E-2</v>
      </c>
      <c r="DR4" s="37">
        <f t="shared" si="7"/>
        <v>1.3000000000000012E-2</v>
      </c>
      <c r="DS4" s="37">
        <f t="shared" si="7"/>
        <v>1.3000000000000012E-2</v>
      </c>
      <c r="DT4" s="37" t="e">
        <f t="shared" si="7"/>
        <v>#VALUE!</v>
      </c>
      <c r="DU4" s="37">
        <f t="shared" si="7"/>
        <v>1.0999999999999996E-2</v>
      </c>
      <c r="DV4" s="37" t="e">
        <f t="shared" si="7"/>
        <v>#VALUE!</v>
      </c>
      <c r="DW4" s="37" t="e">
        <f t="shared" si="7"/>
        <v>#VALUE!</v>
      </c>
      <c r="DX4" s="37">
        <f t="shared" si="7"/>
        <v>2.2000000000000006E-2</v>
      </c>
      <c r="DY4" s="37">
        <f t="shared" si="7"/>
        <v>9.000000000000008E-3</v>
      </c>
      <c r="DZ4" s="37">
        <f t="shared" si="7"/>
        <v>9.000000000000008E-3</v>
      </c>
      <c r="EA4" s="37">
        <f t="shared" si="7"/>
        <v>6.9999999999999923E-3</v>
      </c>
      <c r="EB4" s="37">
        <f t="shared" si="7"/>
        <v>6.9999999999999923E-3</v>
      </c>
      <c r="EC4" s="37">
        <f t="shared" si="7"/>
        <v>6.9999999999999923E-3</v>
      </c>
      <c r="ED4" s="37">
        <f t="shared" si="7"/>
        <v>6.9999999999999923E-3</v>
      </c>
      <c r="EE4" s="37" t="e">
        <f t="shared" ref="EE4:EE6" si="8">CN4-BC$3</f>
        <v>#VALUE!</v>
      </c>
      <c r="EF4" s="37">
        <f t="shared" si="4"/>
        <v>6.9999999999999923E-3</v>
      </c>
      <c r="EG4" s="37">
        <f t="shared" si="4"/>
        <v>1.3000000000000012E-2</v>
      </c>
      <c r="EH4" s="37">
        <f t="shared" si="4"/>
        <v>1.3000000000000012E-2</v>
      </c>
      <c r="EI4" s="37">
        <f t="shared" si="4"/>
        <v>1.2999999999999984E-2</v>
      </c>
      <c r="EJ4" s="37">
        <f t="shared" si="4"/>
        <v>1.3999999999999999E-2</v>
      </c>
      <c r="EK4" s="37">
        <f t="shared" si="4"/>
        <v>1.3999999999999985E-2</v>
      </c>
      <c r="EL4" s="37">
        <f t="shared" si="4"/>
        <v>1.3999999999999999E-2</v>
      </c>
      <c r="EM4" s="37" t="e">
        <f t="shared" si="4"/>
        <v>#VALUE!</v>
      </c>
      <c r="EN4" s="37" t="e">
        <f t="shared" si="4"/>
        <v>#VALUE!</v>
      </c>
      <c r="EO4" s="37">
        <f t="shared" si="4"/>
        <v>2.6999999999999996E-2</v>
      </c>
      <c r="EP4" s="37">
        <f t="shared" si="4"/>
        <v>2.6999999999999996E-2</v>
      </c>
      <c r="EQ4" s="37" t="e">
        <f t="shared" si="4"/>
        <v>#VALUE!</v>
      </c>
      <c r="ER4" s="37" t="e">
        <f t="shared" si="4"/>
        <v>#VALUE!</v>
      </c>
      <c r="ES4" s="37" t="e">
        <f t="shared" si="4"/>
        <v>#VALUE!</v>
      </c>
      <c r="ET4" s="37" t="e">
        <f t="shared" si="4"/>
        <v>#VALUE!</v>
      </c>
      <c r="EU4" s="37" t="e">
        <f t="shared" si="4"/>
        <v>#VALUE!</v>
      </c>
      <c r="EV4" s="37" t="e">
        <f>DE4-BT$3</f>
        <v>#VALUE!</v>
      </c>
    </row>
    <row r="5" spans="2:152" x14ac:dyDescent="0.15">
      <c r="B5" s="36">
        <v>3</v>
      </c>
      <c r="C5" s="31" t="s">
        <v>36</v>
      </c>
      <c r="D5" s="9">
        <v>0.111</v>
      </c>
      <c r="E5" s="9">
        <v>8.1000000000000003E-2</v>
      </c>
      <c r="F5" s="9">
        <v>0.111</v>
      </c>
      <c r="G5" s="9">
        <v>9.7000000000000003E-2</v>
      </c>
      <c r="H5" s="9">
        <v>3.5999999999999997E-2</v>
      </c>
      <c r="I5" s="9">
        <v>1.7999999999999999E-2</v>
      </c>
      <c r="J5" s="9">
        <v>3.5000000000000003E-2</v>
      </c>
      <c r="K5" s="9">
        <v>3.5000000000000003E-2</v>
      </c>
      <c r="L5" s="9">
        <v>2.5999999999999999E-2</v>
      </c>
      <c r="M5" s="9">
        <v>2.7E-2</v>
      </c>
      <c r="N5" s="9">
        <v>2.7E-2</v>
      </c>
      <c r="O5" s="9">
        <v>2.5999999999999999E-2</v>
      </c>
      <c r="P5" s="9">
        <v>2.5999999999999999E-2</v>
      </c>
      <c r="Q5" s="9">
        <v>2.3E-2</v>
      </c>
      <c r="R5" s="9">
        <v>2.1999999999999999E-2</v>
      </c>
      <c r="S5" s="9">
        <v>2.5999999999999999E-2</v>
      </c>
      <c r="T5" s="9">
        <v>2.5999999999999999E-2</v>
      </c>
      <c r="U5" s="9">
        <v>3.5000000000000003E-2</v>
      </c>
      <c r="V5" s="9">
        <v>3.5000000000000003E-2</v>
      </c>
      <c r="W5" s="9">
        <v>6.0999999999999999E-2</v>
      </c>
      <c r="X5" s="9">
        <v>3.3000000000000002E-2</v>
      </c>
      <c r="Y5" s="9">
        <v>5.0999999999999997E-2</v>
      </c>
      <c r="Z5" s="9">
        <v>3.4000000000000002E-2</v>
      </c>
      <c r="AA5" s="151">
        <v>3.3000000000000002E-2</v>
      </c>
      <c r="AB5" s="151">
        <v>3.3000000000000002E-2</v>
      </c>
      <c r="AC5" s="151">
        <v>0.04</v>
      </c>
      <c r="AD5" s="151">
        <v>3.2000000000000001E-2</v>
      </c>
      <c r="AE5" s="151">
        <v>2.5000000000000001E-2</v>
      </c>
      <c r="AF5" s="151">
        <v>2.8000000000000001E-2</v>
      </c>
      <c r="AG5" s="151">
        <v>2.8000000000000001E-2</v>
      </c>
      <c r="AH5" s="151">
        <v>2.7E-2</v>
      </c>
      <c r="AI5" s="151">
        <v>2.6000000000000002E-2</v>
      </c>
      <c r="AJ5" s="151">
        <v>2.6000000000000002E-2</v>
      </c>
      <c r="AL5" s="34">
        <v>3</v>
      </c>
      <c r="AM5" s="32" t="s">
        <v>1843</v>
      </c>
      <c r="AN5" s="9">
        <f t="shared" ref="AN5:BJ5" si="9">D3+D8+D10</f>
        <v>0.374</v>
      </c>
      <c r="AO5" s="9">
        <f t="shared" si="9"/>
        <v>0.3</v>
      </c>
      <c r="AP5" s="9">
        <f t="shared" si="9"/>
        <v>0.374</v>
      </c>
      <c r="AQ5" s="9">
        <f t="shared" si="9"/>
        <v>0.33899999999999997</v>
      </c>
      <c r="AR5" s="9" t="e">
        <f t="shared" si="9"/>
        <v>#VALUE!</v>
      </c>
      <c r="AS5" s="9">
        <f t="shared" si="9"/>
        <v>6.7999999999999991E-2</v>
      </c>
      <c r="AT5" s="9" t="e">
        <f t="shared" si="9"/>
        <v>#VALUE!</v>
      </c>
      <c r="AU5" s="9" t="e">
        <f t="shared" si="9"/>
        <v>#VALUE!</v>
      </c>
      <c r="AV5" s="9">
        <f t="shared" si="9"/>
        <v>0.111</v>
      </c>
      <c r="AW5" s="9">
        <f t="shared" si="9"/>
        <v>0.12100000000000001</v>
      </c>
      <c r="AX5" s="9">
        <f t="shared" si="9"/>
        <v>0.12100000000000001</v>
      </c>
      <c r="AY5" s="9">
        <f t="shared" si="9"/>
        <v>9.1999999999999998E-2</v>
      </c>
      <c r="AZ5" s="9">
        <f t="shared" si="9"/>
        <v>9.1999999999999998E-2</v>
      </c>
      <c r="BA5" s="9">
        <f t="shared" si="9"/>
        <v>8.5000000000000006E-2</v>
      </c>
      <c r="BB5" s="9">
        <f t="shared" si="9"/>
        <v>8.2000000000000003E-2</v>
      </c>
      <c r="BC5" s="9" t="e">
        <f t="shared" si="9"/>
        <v>#VALUE!</v>
      </c>
      <c r="BD5" s="9">
        <f t="shared" si="9"/>
        <v>9.1999999999999998E-2</v>
      </c>
      <c r="BE5" s="9">
        <f t="shared" si="9"/>
        <v>0.128</v>
      </c>
      <c r="BF5" s="9">
        <f t="shared" si="9"/>
        <v>0.128</v>
      </c>
      <c r="BG5" s="9">
        <f t="shared" si="9"/>
        <v>0.19199999999999998</v>
      </c>
      <c r="BH5" s="9">
        <f t="shared" si="9"/>
        <v>0.111</v>
      </c>
      <c r="BI5" s="9">
        <f t="shared" si="9"/>
        <v>0.156</v>
      </c>
      <c r="BJ5" s="9">
        <f t="shared" si="9"/>
        <v>0.114</v>
      </c>
      <c r="BK5" s="9" t="e">
        <f t="shared" ref="BK5:BT5" si="10">AA3+AA8+AA10</f>
        <v>#VALUE!</v>
      </c>
      <c r="BL5" s="9" t="e">
        <f t="shared" si="10"/>
        <v>#VALUE!</v>
      </c>
      <c r="BM5" s="9">
        <f t="shared" si="10"/>
        <v>0.17600000000000002</v>
      </c>
      <c r="BN5" s="9">
        <f t="shared" si="10"/>
        <v>0.156</v>
      </c>
      <c r="BO5" s="9" t="e">
        <f t="shared" si="10"/>
        <v>#VALUE!</v>
      </c>
      <c r="BP5" s="9" t="e">
        <f t="shared" si="10"/>
        <v>#VALUE!</v>
      </c>
      <c r="BQ5" s="9" t="e">
        <f t="shared" si="10"/>
        <v>#VALUE!</v>
      </c>
      <c r="BR5" s="9" t="e">
        <f t="shared" si="10"/>
        <v>#VALUE!</v>
      </c>
      <c r="BS5" s="9" t="e">
        <f t="shared" si="10"/>
        <v>#VALUE!</v>
      </c>
      <c r="BT5" s="9" t="e">
        <f t="shared" si="10"/>
        <v>#VALUE!</v>
      </c>
      <c r="BU5" s="139"/>
      <c r="BW5" s="34">
        <v>3</v>
      </c>
      <c r="BX5" s="32" t="s">
        <v>44</v>
      </c>
      <c r="BY5" s="35">
        <v>0.34700000000000003</v>
      </c>
      <c r="BZ5" s="35">
        <v>0.27300000000000002</v>
      </c>
      <c r="CA5" s="35">
        <v>0.34700000000000003</v>
      </c>
      <c r="CB5" s="35">
        <v>0.312</v>
      </c>
      <c r="CC5" s="35">
        <v>0.16200000000000001</v>
      </c>
      <c r="CD5" s="35">
        <v>6.699999999999999E-2</v>
      </c>
      <c r="CE5" s="35">
        <v>0.13799999999999998</v>
      </c>
      <c r="CF5" s="35">
        <v>0.13799999999999998</v>
      </c>
      <c r="CG5" s="35">
        <v>0.11599999999999999</v>
      </c>
      <c r="CH5" s="35">
        <v>9.8000000000000004E-2</v>
      </c>
      <c r="CI5" s="35">
        <v>9.8000000000000004E-2</v>
      </c>
      <c r="CJ5" s="35">
        <v>8.5999999999999993E-2</v>
      </c>
      <c r="CK5" s="35">
        <v>8.5999999999999993E-2</v>
      </c>
      <c r="CL5" s="35">
        <v>7.9000000000000001E-2</v>
      </c>
      <c r="CM5" s="35">
        <v>7.5999999999999998E-2</v>
      </c>
      <c r="CN5" s="35">
        <v>8.5999999999999993E-2</v>
      </c>
      <c r="CO5" s="35">
        <v>8.5999999999999993E-2</v>
      </c>
      <c r="CP5" s="35">
        <v>0.128</v>
      </c>
      <c r="CQ5" s="35">
        <v>0.128</v>
      </c>
      <c r="CR5" s="35">
        <v>0.192</v>
      </c>
      <c r="CS5" s="35">
        <v>0.11800000000000001</v>
      </c>
      <c r="CT5" s="35">
        <v>0.16299999999999998</v>
      </c>
      <c r="CU5" s="35">
        <v>0.12100000000000001</v>
      </c>
      <c r="CV5" s="114">
        <v>0.11800000000000001</v>
      </c>
      <c r="CW5" s="114">
        <v>0.11800000000000001</v>
      </c>
      <c r="CX5" s="114">
        <v>0.16800000000000001</v>
      </c>
      <c r="CY5" s="114">
        <v>0.14799999999999999</v>
      </c>
      <c r="CZ5" s="114">
        <v>8.4000000000000005E-2</v>
      </c>
      <c r="DA5" s="114">
        <v>9.9000000000000005E-2</v>
      </c>
      <c r="DB5" s="114">
        <v>9.9000000000000005E-2</v>
      </c>
      <c r="DC5" s="114">
        <v>8.8999999999999996E-2</v>
      </c>
      <c r="DD5" s="114">
        <v>8.6999999999999994E-2</v>
      </c>
      <c r="DE5" s="114">
        <v>8.5999999999999993E-2</v>
      </c>
      <c r="DF5" s="139"/>
      <c r="DG5" s="139"/>
      <c r="DH5" s="139"/>
      <c r="DI5" s="139"/>
      <c r="DJ5" s="139"/>
      <c r="DK5" s="139"/>
      <c r="DM5" s="34">
        <v>1</v>
      </c>
      <c r="DN5" s="34">
        <v>3</v>
      </c>
      <c r="DO5" s="34" t="str">
        <f t="shared" si="2"/>
        <v>処遇加算Ⅰ特定加算Ⅰベア加算から新加算Ⅲ</v>
      </c>
      <c r="DP5" s="37">
        <f t="shared" si="7"/>
        <v>-4.1999999999999982E-2</v>
      </c>
      <c r="DQ5" s="37">
        <f t="shared" si="7"/>
        <v>-4.1999999999999982E-2</v>
      </c>
      <c r="DR5" s="37">
        <f t="shared" si="7"/>
        <v>-4.1999999999999982E-2</v>
      </c>
      <c r="DS5" s="37">
        <f t="shared" si="7"/>
        <v>-4.1999999999999982E-2</v>
      </c>
      <c r="DT5" s="37">
        <f t="shared" si="7"/>
        <v>-3.3000000000000002E-2</v>
      </c>
      <c r="DU5" s="37">
        <f t="shared" si="7"/>
        <v>-2.0000000000000018E-3</v>
      </c>
      <c r="DV5" s="37">
        <f t="shared" si="7"/>
        <v>2.9999999999999749E-3</v>
      </c>
      <c r="DW5" s="37">
        <f t="shared" si="7"/>
        <v>2.9999999999999749E-3</v>
      </c>
      <c r="DX5" s="37">
        <f t="shared" si="7"/>
        <v>2.9999999999999888E-3</v>
      </c>
      <c r="DY5" s="37">
        <f t="shared" si="7"/>
        <v>-2.6999999999999996E-2</v>
      </c>
      <c r="DZ5" s="37">
        <f t="shared" si="7"/>
        <v>-2.6999999999999996E-2</v>
      </c>
      <c r="EA5" s="37">
        <f t="shared" si="7"/>
        <v>-8.0000000000000071E-3</v>
      </c>
      <c r="EB5" s="37">
        <f t="shared" si="7"/>
        <v>-8.0000000000000071E-3</v>
      </c>
      <c r="EC5" s="37">
        <f t="shared" si="7"/>
        <v>-8.0000000000000071E-3</v>
      </c>
      <c r="ED5" s="37">
        <f t="shared" si="7"/>
        <v>-8.0000000000000071E-3</v>
      </c>
      <c r="EE5" s="37">
        <f t="shared" si="8"/>
        <v>-8.0000000000000071E-3</v>
      </c>
      <c r="EF5" s="37">
        <f t="shared" si="4"/>
        <v>-8.0000000000000071E-3</v>
      </c>
      <c r="EG5" s="37">
        <f t="shared" si="4"/>
        <v>-3.0000000000000027E-3</v>
      </c>
      <c r="EH5" s="37">
        <f t="shared" si="4"/>
        <v>-3.0000000000000027E-3</v>
      </c>
      <c r="EI5" s="37">
        <f t="shared" si="4"/>
        <v>-2.9999999999999749E-3</v>
      </c>
      <c r="EJ5" s="37">
        <f t="shared" si="4"/>
        <v>4.0000000000000036E-3</v>
      </c>
      <c r="EK5" s="37">
        <f t="shared" si="4"/>
        <v>3.9999999999999758E-3</v>
      </c>
      <c r="EL5" s="37">
        <f t="shared" si="4"/>
        <v>4.0000000000000036E-3</v>
      </c>
      <c r="EM5" s="37">
        <f t="shared" si="4"/>
        <v>6.0000000000000053E-3</v>
      </c>
      <c r="EN5" s="37">
        <f t="shared" si="4"/>
        <v>6.0000000000000053E-3</v>
      </c>
      <c r="EO5" s="37">
        <f t="shared" si="4"/>
        <v>-1.2000000000000011E-2</v>
      </c>
      <c r="EP5" s="37">
        <f t="shared" si="4"/>
        <v>-1.2000000000000011E-2</v>
      </c>
      <c r="EQ5" s="37">
        <f t="shared" si="4"/>
        <v>-5.0000000000000044E-3</v>
      </c>
      <c r="ER5" s="37">
        <f t="shared" si="4"/>
        <v>-1.2999999999999998E-2</v>
      </c>
      <c r="ES5" s="37">
        <f t="shared" si="4"/>
        <v>-1.2999999999999998E-2</v>
      </c>
      <c r="ET5" s="37">
        <f t="shared" si="4"/>
        <v>-9.000000000000008E-3</v>
      </c>
      <c r="EU5" s="37">
        <f t="shared" si="4"/>
        <v>-9.000000000000008E-3</v>
      </c>
      <c r="EV5" s="37">
        <f>DE5-BT$3</f>
        <v>-9.000000000000008E-3</v>
      </c>
    </row>
    <row r="6" spans="2:152" x14ac:dyDescent="0.15">
      <c r="B6" s="36">
        <v>4</v>
      </c>
      <c r="C6" s="31" t="s">
        <v>1841</v>
      </c>
      <c r="D6" s="9">
        <v>0</v>
      </c>
      <c r="E6" s="9">
        <v>0</v>
      </c>
      <c r="F6" s="9">
        <v>0</v>
      </c>
      <c r="G6" s="9">
        <v>0</v>
      </c>
      <c r="H6" s="9">
        <v>0</v>
      </c>
      <c r="I6" s="9">
        <v>0</v>
      </c>
      <c r="J6" s="9">
        <v>0</v>
      </c>
      <c r="K6" s="9">
        <v>0</v>
      </c>
      <c r="L6" s="9">
        <v>0</v>
      </c>
      <c r="M6" s="9">
        <v>0</v>
      </c>
      <c r="N6" s="9">
        <v>0</v>
      </c>
      <c r="O6" s="9">
        <v>0</v>
      </c>
      <c r="P6" s="9">
        <v>0</v>
      </c>
      <c r="Q6" s="9">
        <v>0</v>
      </c>
      <c r="R6" s="9">
        <v>0</v>
      </c>
      <c r="S6" s="9">
        <v>0</v>
      </c>
      <c r="T6" s="9">
        <v>0</v>
      </c>
      <c r="U6" s="9">
        <v>0</v>
      </c>
      <c r="V6" s="9">
        <v>0</v>
      </c>
      <c r="W6" s="9">
        <v>0</v>
      </c>
      <c r="X6" s="9">
        <v>0</v>
      </c>
      <c r="Y6" s="9">
        <v>0</v>
      </c>
      <c r="Z6" s="9">
        <v>0</v>
      </c>
      <c r="AA6" s="9">
        <v>0</v>
      </c>
      <c r="AB6" s="9">
        <v>0</v>
      </c>
      <c r="AC6" s="9">
        <v>0</v>
      </c>
      <c r="AD6" s="9">
        <v>0</v>
      </c>
      <c r="AE6" s="9">
        <v>0</v>
      </c>
      <c r="AF6" s="9">
        <v>0</v>
      </c>
      <c r="AG6" s="9">
        <v>0</v>
      </c>
      <c r="AH6" s="9">
        <v>0</v>
      </c>
      <c r="AI6" s="9">
        <v>0</v>
      </c>
      <c r="AJ6" s="9">
        <v>0</v>
      </c>
      <c r="AL6" s="34">
        <v>4</v>
      </c>
      <c r="AM6" s="32" t="s">
        <v>1848</v>
      </c>
      <c r="AN6" s="9">
        <f t="shared" ref="AN6:BJ6" si="11">D3+D8+D11</f>
        <v>0.32900000000000001</v>
      </c>
      <c r="AO6" s="9">
        <f t="shared" si="11"/>
        <v>0.255</v>
      </c>
      <c r="AP6" s="9">
        <f t="shared" si="11"/>
        <v>0.32900000000000001</v>
      </c>
      <c r="AQ6" s="9">
        <f t="shared" si="11"/>
        <v>0.29399999999999998</v>
      </c>
      <c r="AR6" s="9" t="e">
        <f t="shared" si="11"/>
        <v>#VALUE!</v>
      </c>
      <c r="AS6" s="9">
        <f t="shared" si="11"/>
        <v>5.6999999999999995E-2</v>
      </c>
      <c r="AT6" s="9" t="e">
        <f t="shared" si="11"/>
        <v>#VALUE!</v>
      </c>
      <c r="AU6" s="9" t="e">
        <f t="shared" si="11"/>
        <v>#VALUE!</v>
      </c>
      <c r="AV6" s="9">
        <f t="shared" si="11"/>
        <v>8.3000000000000004E-2</v>
      </c>
      <c r="AW6" s="9">
        <f t="shared" si="11"/>
        <v>0.10300000000000001</v>
      </c>
      <c r="AX6" s="9">
        <f t="shared" si="11"/>
        <v>0.10300000000000001</v>
      </c>
      <c r="AY6" s="9">
        <f t="shared" si="11"/>
        <v>7.9000000000000001E-2</v>
      </c>
      <c r="AZ6" s="9">
        <f t="shared" si="11"/>
        <v>7.9000000000000001E-2</v>
      </c>
      <c r="BA6" s="9">
        <f t="shared" si="11"/>
        <v>7.2000000000000008E-2</v>
      </c>
      <c r="BB6" s="9">
        <f t="shared" si="11"/>
        <v>6.9000000000000006E-2</v>
      </c>
      <c r="BC6" s="9" t="e">
        <f t="shared" si="11"/>
        <v>#VALUE!</v>
      </c>
      <c r="BD6" s="9">
        <f t="shared" si="11"/>
        <v>7.9000000000000001E-2</v>
      </c>
      <c r="BE6" s="9">
        <f t="shared" si="11"/>
        <v>0.10199999999999999</v>
      </c>
      <c r="BF6" s="9">
        <f t="shared" si="11"/>
        <v>0.10199999999999999</v>
      </c>
      <c r="BG6" s="9">
        <f t="shared" si="11"/>
        <v>0.16599999999999998</v>
      </c>
      <c r="BH6" s="9">
        <f t="shared" si="11"/>
        <v>9.0999999999999998E-2</v>
      </c>
      <c r="BI6" s="9">
        <f t="shared" si="11"/>
        <v>0.13600000000000001</v>
      </c>
      <c r="BJ6" s="9">
        <f t="shared" si="11"/>
        <v>9.4E-2</v>
      </c>
      <c r="BK6" s="9" t="e">
        <f t="shared" ref="BK6:BT6" si="12">AA3+AA8+AA11</f>
        <v>#VALUE!</v>
      </c>
      <c r="BL6" s="9" t="e">
        <f t="shared" si="12"/>
        <v>#VALUE!</v>
      </c>
      <c r="BM6" s="9">
        <f t="shared" si="12"/>
        <v>0.13800000000000001</v>
      </c>
      <c r="BN6" s="9">
        <f t="shared" si="12"/>
        <v>0.11799999999999999</v>
      </c>
      <c r="BO6" s="9" t="e">
        <f t="shared" si="12"/>
        <v>#VALUE!</v>
      </c>
      <c r="BP6" s="9" t="e">
        <f t="shared" si="12"/>
        <v>#VALUE!</v>
      </c>
      <c r="BQ6" s="9" t="e">
        <f t="shared" si="12"/>
        <v>#VALUE!</v>
      </c>
      <c r="BR6" s="9" t="e">
        <f t="shared" si="12"/>
        <v>#VALUE!</v>
      </c>
      <c r="BS6" s="9" t="e">
        <f t="shared" si="12"/>
        <v>#VALUE!</v>
      </c>
      <c r="BT6" s="9" t="e">
        <f t="shared" si="12"/>
        <v>#VALUE!</v>
      </c>
      <c r="BU6" s="139"/>
      <c r="BW6" s="34">
        <v>4</v>
      </c>
      <c r="BX6" s="32" t="s">
        <v>45</v>
      </c>
      <c r="BY6" s="35">
        <v>0.27300000000000002</v>
      </c>
      <c r="BZ6" s="35">
        <v>0.219</v>
      </c>
      <c r="CA6" s="35">
        <v>0.27300000000000002</v>
      </c>
      <c r="CB6" s="35">
        <v>0.24799999999999997</v>
      </c>
      <c r="CC6" s="35">
        <v>0.13800000000000001</v>
      </c>
      <c r="CD6" s="35">
        <v>5.4999999999999993E-2</v>
      </c>
      <c r="CE6" s="35">
        <v>0.11499999999999999</v>
      </c>
      <c r="CF6" s="35">
        <v>0.11499999999999999</v>
      </c>
      <c r="CG6" s="35">
        <v>9.9000000000000005E-2</v>
      </c>
      <c r="CH6" s="35">
        <v>0.08</v>
      </c>
      <c r="CI6" s="35">
        <v>0.08</v>
      </c>
      <c r="CJ6" s="35">
        <v>6.8999999999999992E-2</v>
      </c>
      <c r="CK6" s="35">
        <v>6.8999999999999992E-2</v>
      </c>
      <c r="CL6" s="35">
        <v>6.3E-2</v>
      </c>
      <c r="CM6" s="35">
        <v>6.2E-2</v>
      </c>
      <c r="CN6" s="35">
        <v>6.8999999999999992E-2</v>
      </c>
      <c r="CO6" s="35">
        <v>6.8999999999999992E-2</v>
      </c>
      <c r="CP6" s="35">
        <v>0.105</v>
      </c>
      <c r="CQ6" s="35">
        <v>0.105</v>
      </c>
      <c r="CR6" s="35">
        <v>0.15200000000000002</v>
      </c>
      <c r="CS6" s="35">
        <v>9.6000000000000002E-2</v>
      </c>
      <c r="CT6" s="35">
        <v>0.129</v>
      </c>
      <c r="CU6" s="35">
        <v>9.8000000000000004E-2</v>
      </c>
      <c r="CV6" s="114">
        <v>9.6000000000000002E-2</v>
      </c>
      <c r="CW6" s="114">
        <v>9.6000000000000002E-2</v>
      </c>
      <c r="CX6" s="114">
        <v>0.14099999999999999</v>
      </c>
      <c r="CY6" s="114">
        <v>0.127</v>
      </c>
      <c r="CZ6" s="114">
        <v>6.7000000000000004E-2</v>
      </c>
      <c r="DA6" s="114">
        <v>8.1000000000000003E-2</v>
      </c>
      <c r="DB6" s="114">
        <v>8.1000000000000003E-2</v>
      </c>
      <c r="DC6" s="114">
        <v>7.0999999999999994E-2</v>
      </c>
      <c r="DD6" s="114">
        <v>6.8999999999999992E-2</v>
      </c>
      <c r="DE6" s="114">
        <v>6.8999999999999992E-2</v>
      </c>
      <c r="DF6" s="139"/>
      <c r="DG6" s="139"/>
      <c r="DH6" s="139"/>
      <c r="DI6" s="139"/>
      <c r="DJ6" s="139"/>
      <c r="DK6" s="139"/>
      <c r="DM6" s="34">
        <v>1</v>
      </c>
      <c r="DN6" s="34">
        <v>4</v>
      </c>
      <c r="DO6" s="34" t="str">
        <f t="shared" si="2"/>
        <v>処遇加算Ⅰ特定加算Ⅰベア加算から新加算Ⅳ</v>
      </c>
      <c r="DP6" s="37">
        <f t="shared" si="7"/>
        <v>-0.11599999999999999</v>
      </c>
      <c r="DQ6" s="37">
        <f t="shared" si="7"/>
        <v>-9.6000000000000002E-2</v>
      </c>
      <c r="DR6" s="37">
        <f t="shared" si="7"/>
        <v>-0.11599999999999999</v>
      </c>
      <c r="DS6" s="37">
        <f t="shared" si="7"/>
        <v>-0.10600000000000001</v>
      </c>
      <c r="DT6" s="37">
        <f t="shared" si="7"/>
        <v>-5.6999999999999995E-2</v>
      </c>
      <c r="DU6" s="37">
        <f t="shared" si="7"/>
        <v>-1.3999999999999999E-2</v>
      </c>
      <c r="DV6" s="37">
        <f t="shared" si="7"/>
        <v>-2.0000000000000018E-2</v>
      </c>
      <c r="DW6" s="37">
        <f t="shared" si="7"/>
        <v>-2.0000000000000018E-2</v>
      </c>
      <c r="DX6" s="37">
        <f t="shared" si="7"/>
        <v>-1.3999999999999999E-2</v>
      </c>
      <c r="DY6" s="37">
        <f t="shared" si="7"/>
        <v>-4.4999999999999998E-2</v>
      </c>
      <c r="DZ6" s="37">
        <f t="shared" si="7"/>
        <v>-4.4999999999999998E-2</v>
      </c>
      <c r="EA6" s="37">
        <f t="shared" si="7"/>
        <v>-2.5000000000000008E-2</v>
      </c>
      <c r="EB6" s="37">
        <f t="shared" si="7"/>
        <v>-2.5000000000000008E-2</v>
      </c>
      <c r="EC6" s="37">
        <f t="shared" si="7"/>
        <v>-2.4000000000000007E-2</v>
      </c>
      <c r="ED6" s="37">
        <f t="shared" si="7"/>
        <v>-2.2000000000000006E-2</v>
      </c>
      <c r="EE6" s="37">
        <f t="shared" si="8"/>
        <v>-2.5000000000000008E-2</v>
      </c>
      <c r="EF6" s="37">
        <f t="shared" si="4"/>
        <v>-2.5000000000000008E-2</v>
      </c>
      <c r="EG6" s="37">
        <f t="shared" si="4"/>
        <v>-2.6000000000000009E-2</v>
      </c>
      <c r="EH6" s="37">
        <f t="shared" si="4"/>
        <v>-2.6000000000000009E-2</v>
      </c>
      <c r="EI6" s="37">
        <f t="shared" si="4"/>
        <v>-4.2999999999999955E-2</v>
      </c>
      <c r="EJ6" s="37">
        <f t="shared" si="4"/>
        <v>-1.8000000000000002E-2</v>
      </c>
      <c r="EK6" s="37">
        <f t="shared" si="4"/>
        <v>-0.03</v>
      </c>
      <c r="EL6" s="37">
        <f t="shared" si="4"/>
        <v>-1.9000000000000003E-2</v>
      </c>
      <c r="EM6" s="37">
        <f t="shared" si="4"/>
        <v>-1.6E-2</v>
      </c>
      <c r="EN6" s="37">
        <f t="shared" si="4"/>
        <v>-1.6E-2</v>
      </c>
      <c r="EO6" s="37">
        <f t="shared" si="4"/>
        <v>-3.9000000000000035E-2</v>
      </c>
      <c r="EP6" s="37">
        <f t="shared" si="4"/>
        <v>-3.3000000000000002E-2</v>
      </c>
      <c r="EQ6" s="37">
        <f t="shared" si="4"/>
        <v>-2.2000000000000006E-2</v>
      </c>
      <c r="ER6" s="37">
        <f t="shared" si="4"/>
        <v>-3.1E-2</v>
      </c>
      <c r="ES6" s="37">
        <f t="shared" si="4"/>
        <v>-3.1E-2</v>
      </c>
      <c r="ET6" s="37">
        <f t="shared" si="4"/>
        <v>-2.700000000000001E-2</v>
      </c>
      <c r="EU6" s="37">
        <f t="shared" si="4"/>
        <v>-2.700000000000001E-2</v>
      </c>
      <c r="EV6" s="37">
        <f>DE6-BT$3</f>
        <v>-2.6000000000000009E-2</v>
      </c>
    </row>
    <row r="7" spans="2:152" x14ac:dyDescent="0.15">
      <c r="B7" s="36">
        <v>5</v>
      </c>
      <c r="C7" s="31" t="s">
        <v>37</v>
      </c>
      <c r="D7" s="9">
        <v>7.0000000000000007E-2</v>
      </c>
      <c r="E7" s="9">
        <v>7.0000000000000007E-2</v>
      </c>
      <c r="F7" s="9">
        <v>7.0000000000000007E-2</v>
      </c>
      <c r="G7" s="9">
        <v>7.0000000000000007E-2</v>
      </c>
      <c r="H7" s="9">
        <v>6.0999999999999999E-2</v>
      </c>
      <c r="I7" s="9">
        <v>1.4E-2</v>
      </c>
      <c r="J7" s="9">
        <v>2.1000000000000001E-2</v>
      </c>
      <c r="K7" s="9">
        <v>2.1000000000000001E-2</v>
      </c>
      <c r="L7" s="9">
        <v>2.1000000000000001E-2</v>
      </c>
      <c r="M7" s="9">
        <v>0.04</v>
      </c>
      <c r="N7" s="9">
        <v>0.04</v>
      </c>
      <c r="O7" s="9">
        <v>1.7000000000000001E-2</v>
      </c>
      <c r="P7" s="9">
        <v>1.7000000000000001E-2</v>
      </c>
      <c r="Q7" s="9">
        <v>1.7000000000000001E-2</v>
      </c>
      <c r="R7" s="9">
        <v>1.7000000000000001E-2</v>
      </c>
      <c r="S7" s="9">
        <v>1.7000000000000001E-2</v>
      </c>
      <c r="T7" s="9">
        <v>1.7000000000000001E-2</v>
      </c>
      <c r="U7" s="9">
        <v>1.9E-2</v>
      </c>
      <c r="V7" s="9">
        <v>1.9E-2</v>
      </c>
      <c r="W7" s="9">
        <v>1.9E-2</v>
      </c>
      <c r="X7" s="9">
        <v>1.2999999999999999E-2</v>
      </c>
      <c r="Y7" s="9">
        <v>1.2999999999999999E-2</v>
      </c>
      <c r="Z7" s="9">
        <v>1.2999999999999999E-2</v>
      </c>
      <c r="AA7" s="151">
        <v>1.0999999999999999E-2</v>
      </c>
      <c r="AB7" s="151">
        <v>1.0999999999999999E-2</v>
      </c>
      <c r="AC7" s="151">
        <v>4.2999999999999997E-2</v>
      </c>
      <c r="AD7" s="151">
        <v>4.2999999999999997E-2</v>
      </c>
      <c r="AE7" s="151">
        <v>1.7000000000000001E-2</v>
      </c>
      <c r="AF7" s="151">
        <v>2.5999999999999999E-2</v>
      </c>
      <c r="AG7" s="151">
        <v>2.5999999999999999E-2</v>
      </c>
      <c r="AH7" s="151">
        <v>1.7999999999999999E-2</v>
      </c>
      <c r="AI7" s="151">
        <v>1.7999999999999999E-2</v>
      </c>
      <c r="AJ7" s="151">
        <v>1.7999999999999999E-2</v>
      </c>
      <c r="AL7" s="34">
        <v>5</v>
      </c>
      <c r="AM7" s="32" t="s">
        <v>1844</v>
      </c>
      <c r="AN7" s="9">
        <f t="shared" ref="AN7:BJ7" si="13">D3+D9+D10</f>
        <v>0.31900000000000001</v>
      </c>
      <c r="AO7" s="9">
        <f t="shared" si="13"/>
        <v>0.245</v>
      </c>
      <c r="AP7" s="9">
        <f t="shared" si="13"/>
        <v>0.31900000000000001</v>
      </c>
      <c r="AQ7" s="9">
        <f t="shared" si="13"/>
        <v>0.28399999999999997</v>
      </c>
      <c r="AR7" s="9">
        <f t="shared" si="13"/>
        <v>0.13400000000000001</v>
      </c>
      <c r="AS7" s="9">
        <f t="shared" si="13"/>
        <v>5.4999999999999993E-2</v>
      </c>
      <c r="AT7" s="9">
        <f t="shared" si="13"/>
        <v>0.11399999999999999</v>
      </c>
      <c r="AU7" s="9">
        <f t="shared" si="13"/>
        <v>0.11399999999999999</v>
      </c>
      <c r="AV7" s="9">
        <f t="shared" si="13"/>
        <v>9.1999999999999998E-2</v>
      </c>
      <c r="AW7" s="9">
        <f t="shared" si="13"/>
        <v>8.5000000000000006E-2</v>
      </c>
      <c r="AX7" s="9">
        <f t="shared" si="13"/>
        <v>8.5000000000000006E-2</v>
      </c>
      <c r="AY7" s="9">
        <f t="shared" si="13"/>
        <v>7.6999999999999999E-2</v>
      </c>
      <c r="AZ7" s="9">
        <f t="shared" si="13"/>
        <v>7.6999999999999999E-2</v>
      </c>
      <c r="BA7" s="9">
        <f t="shared" si="13"/>
        <v>7.0000000000000007E-2</v>
      </c>
      <c r="BB7" s="9">
        <f t="shared" si="13"/>
        <v>6.7000000000000004E-2</v>
      </c>
      <c r="BC7" s="9">
        <f t="shared" si="13"/>
        <v>7.6999999999999999E-2</v>
      </c>
      <c r="BD7" s="9">
        <f t="shared" si="13"/>
        <v>7.6999999999999999E-2</v>
      </c>
      <c r="BE7" s="9">
        <f t="shared" si="13"/>
        <v>0.11199999999999999</v>
      </c>
      <c r="BF7" s="9">
        <f t="shared" si="13"/>
        <v>0.11199999999999999</v>
      </c>
      <c r="BG7" s="9">
        <f t="shared" si="13"/>
        <v>0.17599999999999999</v>
      </c>
      <c r="BH7" s="9">
        <f t="shared" si="13"/>
        <v>0.10100000000000001</v>
      </c>
      <c r="BI7" s="9">
        <f t="shared" si="13"/>
        <v>0.14599999999999999</v>
      </c>
      <c r="BJ7" s="9">
        <f t="shared" si="13"/>
        <v>0.10400000000000001</v>
      </c>
      <c r="BK7" s="9">
        <f t="shared" ref="BK7:BT7" si="14">AA3+AA9+AA10</f>
        <v>0.10100000000000001</v>
      </c>
      <c r="BL7" s="9">
        <f t="shared" si="14"/>
        <v>0.10100000000000001</v>
      </c>
      <c r="BM7" s="9">
        <f t="shared" si="14"/>
        <v>0.13700000000000001</v>
      </c>
      <c r="BN7" s="9">
        <f t="shared" si="14"/>
        <v>0.11699999999999999</v>
      </c>
      <c r="BO7" s="9">
        <f t="shared" si="14"/>
        <v>7.2000000000000008E-2</v>
      </c>
      <c r="BP7" s="9">
        <f t="shared" si="14"/>
        <v>8.6000000000000007E-2</v>
      </c>
      <c r="BQ7" s="9">
        <f t="shared" si="14"/>
        <v>8.6000000000000007E-2</v>
      </c>
      <c r="BR7" s="9">
        <f t="shared" si="14"/>
        <v>0.08</v>
      </c>
      <c r="BS7" s="9">
        <f t="shared" si="14"/>
        <v>7.8E-2</v>
      </c>
      <c r="BT7" s="9">
        <f t="shared" si="14"/>
        <v>7.6999999999999999E-2</v>
      </c>
      <c r="BU7" s="139"/>
      <c r="BW7" s="34">
        <v>5</v>
      </c>
      <c r="BX7" s="32" t="s">
        <v>46</v>
      </c>
      <c r="BY7" s="35">
        <v>0.37200000000000005</v>
      </c>
      <c r="BZ7" s="35">
        <v>0.29800000000000004</v>
      </c>
      <c r="CA7" s="35">
        <v>0.37200000000000005</v>
      </c>
      <c r="CB7" s="35">
        <v>0.33700000000000002</v>
      </c>
      <c r="CC7" s="35">
        <v>0.17799999999999999</v>
      </c>
      <c r="CD7" s="35">
        <v>6.9999999999999993E-2</v>
      </c>
      <c r="CE7" s="35">
        <v>0.13100000000000001</v>
      </c>
      <c r="CF7" s="35">
        <v>0.13100000000000001</v>
      </c>
      <c r="CG7" s="35">
        <v>0.10900000000000001</v>
      </c>
      <c r="CH7" s="35">
        <v>0.12000000000000001</v>
      </c>
      <c r="CI7" s="35">
        <v>0.12000000000000001</v>
      </c>
      <c r="CJ7" s="108" t="s">
        <v>1880</v>
      </c>
      <c r="CK7" s="35">
        <v>0.09</v>
      </c>
      <c r="CL7" s="35">
        <v>8.3000000000000004E-2</v>
      </c>
      <c r="CM7" s="35">
        <v>0.08</v>
      </c>
      <c r="CN7" s="35">
        <v>0.09</v>
      </c>
      <c r="CO7" s="35">
        <v>0.09</v>
      </c>
      <c r="CP7" s="35">
        <v>0.121</v>
      </c>
      <c r="CQ7" s="35">
        <v>0.121</v>
      </c>
      <c r="CR7" s="35">
        <v>0.185</v>
      </c>
      <c r="CS7" s="35">
        <v>0.111</v>
      </c>
      <c r="CT7" s="35">
        <v>0.15600000000000003</v>
      </c>
      <c r="CU7" s="35">
        <v>0.114</v>
      </c>
      <c r="CV7" s="114">
        <v>0.109</v>
      </c>
      <c r="CW7" s="114">
        <v>0.109</v>
      </c>
      <c r="CX7" s="114">
        <v>0.17300000000000001</v>
      </c>
      <c r="CY7" s="114">
        <v>0.153</v>
      </c>
      <c r="CZ7" s="114">
        <v>9.0000000000000011E-2</v>
      </c>
      <c r="DA7" s="114">
        <v>0.107</v>
      </c>
      <c r="DB7" s="114">
        <v>0.107</v>
      </c>
      <c r="DC7" s="114">
        <v>9.4E-2</v>
      </c>
      <c r="DD7" s="114">
        <v>9.1999999999999998E-2</v>
      </c>
      <c r="DE7" s="114">
        <v>9.0999999999999998E-2</v>
      </c>
      <c r="DF7" s="139"/>
      <c r="DG7" s="139"/>
      <c r="DH7" s="139"/>
      <c r="DI7" s="139"/>
      <c r="DJ7" s="139"/>
      <c r="DK7" s="139"/>
      <c r="DM7" s="34">
        <v>2</v>
      </c>
      <c r="DN7" s="34">
        <v>1</v>
      </c>
      <c r="DO7" s="34" t="str">
        <f t="shared" si="2"/>
        <v>処遇加算Ⅰ特定加算Ⅰベア加算なしから新加算Ⅰ</v>
      </c>
      <c r="DP7" s="37">
        <f t="shared" ref="DP7:ED11" si="15">BY3-AN$4</f>
        <v>7.3000000000000009E-2</v>
      </c>
      <c r="DQ7" s="37">
        <f t="shared" si="15"/>
        <v>7.3000000000000009E-2</v>
      </c>
      <c r="DR7" s="37">
        <f t="shared" si="15"/>
        <v>7.3000000000000009E-2</v>
      </c>
      <c r="DS7" s="37">
        <f t="shared" si="15"/>
        <v>7.3000000000000009E-2</v>
      </c>
      <c r="DT7" s="37">
        <f t="shared" si="15"/>
        <v>7.3000000000000009E-2</v>
      </c>
      <c r="DU7" s="37">
        <f t="shared" si="15"/>
        <v>2.2999999999999993E-2</v>
      </c>
      <c r="DV7" s="37">
        <f t="shared" si="15"/>
        <v>5.2000000000000005E-2</v>
      </c>
      <c r="DW7" s="37">
        <f t="shared" si="15"/>
        <v>5.2000000000000005E-2</v>
      </c>
      <c r="DX7" s="37">
        <f t="shared" si="15"/>
        <v>5.2000000000000005E-2</v>
      </c>
      <c r="DY7" s="37">
        <f t="shared" si="15"/>
        <v>3.1E-2</v>
      </c>
      <c r="DZ7" s="37">
        <f t="shared" si="15"/>
        <v>3.1E-2</v>
      </c>
      <c r="EA7" s="37">
        <f t="shared" si="15"/>
        <v>2.1999999999999992E-2</v>
      </c>
      <c r="EB7" s="37">
        <f t="shared" si="15"/>
        <v>2.1999999999999992E-2</v>
      </c>
      <c r="EC7" s="37">
        <f t="shared" si="15"/>
        <v>2.1999999999999992E-2</v>
      </c>
      <c r="ED7" s="37">
        <f t="shared" si="15"/>
        <v>2.1999999999999992E-2</v>
      </c>
      <c r="EE7" s="37">
        <f t="shared" ref="EE7:EU7" si="16">CN3-BC$4</f>
        <v>2.1999999999999992E-2</v>
      </c>
      <c r="EF7" s="37">
        <f t="shared" si="16"/>
        <v>2.1999999999999992E-2</v>
      </c>
      <c r="EG7" s="37">
        <f t="shared" si="16"/>
        <v>4.2000000000000023E-2</v>
      </c>
      <c r="EH7" s="37">
        <f t="shared" si="16"/>
        <v>4.2000000000000023E-2</v>
      </c>
      <c r="EI7" s="37">
        <f t="shared" si="16"/>
        <v>4.1999999999999982E-2</v>
      </c>
      <c r="EJ7" s="37">
        <f t="shared" si="16"/>
        <v>3.7000000000000005E-2</v>
      </c>
      <c r="EK7" s="37">
        <f t="shared" si="16"/>
        <v>3.6999999999999977E-2</v>
      </c>
      <c r="EL7" s="37">
        <f t="shared" si="16"/>
        <v>3.7000000000000005E-2</v>
      </c>
      <c r="EM7" s="37">
        <f t="shared" si="16"/>
        <v>3.7000000000000005E-2</v>
      </c>
      <c r="EN7" s="37">
        <f t="shared" si="16"/>
        <v>3.7000000000000005E-2</v>
      </c>
      <c r="EO7" s="37">
        <f t="shared" si="16"/>
        <v>6.9000000000000006E-2</v>
      </c>
      <c r="EP7" s="37">
        <f t="shared" si="16"/>
        <v>6.9000000000000006E-2</v>
      </c>
      <c r="EQ7" s="37">
        <f t="shared" si="16"/>
        <v>2.2999999999999993E-2</v>
      </c>
      <c r="ER7" s="37">
        <f t="shared" si="16"/>
        <v>3.1E-2</v>
      </c>
      <c r="ES7" s="37">
        <f t="shared" si="16"/>
        <v>3.1E-2</v>
      </c>
      <c r="ET7" s="37">
        <f t="shared" si="16"/>
        <v>2.1999999999999992E-2</v>
      </c>
      <c r="EU7" s="37">
        <f t="shared" si="16"/>
        <v>2.1999999999999992E-2</v>
      </c>
      <c r="EV7" s="37">
        <f>DE3-BT$4</f>
        <v>2.1999999999999992E-2</v>
      </c>
    </row>
    <row r="8" spans="2:152" x14ac:dyDescent="0.15">
      <c r="B8" s="36">
        <v>6</v>
      </c>
      <c r="C8" s="31" t="s">
        <v>38</v>
      </c>
      <c r="D8" s="9">
        <v>5.5E-2</v>
      </c>
      <c r="E8" s="9">
        <v>5.5E-2</v>
      </c>
      <c r="F8" s="9">
        <v>5.5E-2</v>
      </c>
      <c r="G8" s="9">
        <v>5.5E-2</v>
      </c>
      <c r="H8" s="108" t="s">
        <v>1880</v>
      </c>
      <c r="I8" s="9">
        <v>1.2999999999999999E-2</v>
      </c>
      <c r="J8" s="108" t="s">
        <v>1880</v>
      </c>
      <c r="K8" s="108" t="s">
        <v>1880</v>
      </c>
      <c r="L8" s="9">
        <v>1.9E-2</v>
      </c>
      <c r="M8" s="9">
        <v>3.5999999999999997E-2</v>
      </c>
      <c r="N8" s="9">
        <v>3.5999999999999997E-2</v>
      </c>
      <c r="O8" s="9">
        <v>1.4999999999999999E-2</v>
      </c>
      <c r="P8" s="9">
        <v>1.4999999999999999E-2</v>
      </c>
      <c r="Q8" s="9">
        <v>1.4999999999999999E-2</v>
      </c>
      <c r="R8" s="9">
        <v>1.4999999999999999E-2</v>
      </c>
      <c r="S8" s="108" t="s">
        <v>1880</v>
      </c>
      <c r="T8" s="9">
        <v>1.4999999999999999E-2</v>
      </c>
      <c r="U8" s="9">
        <v>1.6E-2</v>
      </c>
      <c r="V8" s="9">
        <v>1.6E-2</v>
      </c>
      <c r="W8" s="9">
        <v>1.6E-2</v>
      </c>
      <c r="X8" s="9">
        <v>0.01</v>
      </c>
      <c r="Y8" s="9">
        <v>0.01</v>
      </c>
      <c r="Z8" s="9">
        <v>0.01</v>
      </c>
      <c r="AA8" s="108" t="s">
        <v>1880</v>
      </c>
      <c r="AB8" s="108" t="s">
        <v>1880</v>
      </c>
      <c r="AC8" s="151">
        <v>3.9E-2</v>
      </c>
      <c r="AD8" s="151">
        <v>3.9E-2</v>
      </c>
      <c r="AE8" s="108" t="s">
        <v>1880</v>
      </c>
      <c r="AF8" s="108" t="s">
        <v>1880</v>
      </c>
      <c r="AG8" s="108" t="s">
        <v>1880</v>
      </c>
      <c r="AH8" s="108" t="s">
        <v>1880</v>
      </c>
      <c r="AI8" s="108" t="s">
        <v>1880</v>
      </c>
      <c r="AJ8" s="108" t="s">
        <v>1880</v>
      </c>
      <c r="AL8" s="34">
        <v>6</v>
      </c>
      <c r="AM8" s="32" t="s">
        <v>1853</v>
      </c>
      <c r="AN8" s="35">
        <f t="shared" ref="AN8:BJ8" si="17">D3+D9+D11</f>
        <v>0.27400000000000002</v>
      </c>
      <c r="AO8" s="35">
        <f t="shared" si="17"/>
        <v>0.2</v>
      </c>
      <c r="AP8" s="35">
        <f t="shared" si="17"/>
        <v>0.27400000000000002</v>
      </c>
      <c r="AQ8" s="35">
        <f t="shared" si="17"/>
        <v>0.23899999999999999</v>
      </c>
      <c r="AR8" s="35">
        <f t="shared" si="17"/>
        <v>8.8999999999999996E-2</v>
      </c>
      <c r="AS8" s="35">
        <f t="shared" si="17"/>
        <v>4.3999999999999997E-2</v>
      </c>
      <c r="AT8" s="35">
        <f t="shared" si="17"/>
        <v>8.5999999999999993E-2</v>
      </c>
      <c r="AU8" s="35">
        <f t="shared" si="17"/>
        <v>8.5999999999999993E-2</v>
      </c>
      <c r="AV8" s="35">
        <f t="shared" si="17"/>
        <v>6.4000000000000001E-2</v>
      </c>
      <c r="AW8" s="35">
        <f t="shared" si="17"/>
        <v>6.7000000000000004E-2</v>
      </c>
      <c r="AX8" s="35">
        <f t="shared" si="17"/>
        <v>6.7000000000000004E-2</v>
      </c>
      <c r="AY8" s="35">
        <f t="shared" si="17"/>
        <v>6.4000000000000001E-2</v>
      </c>
      <c r="AZ8" s="35">
        <f t="shared" si="17"/>
        <v>6.4000000000000001E-2</v>
      </c>
      <c r="BA8" s="35">
        <f t="shared" si="17"/>
        <v>5.7000000000000002E-2</v>
      </c>
      <c r="BB8" s="35">
        <f t="shared" si="17"/>
        <v>5.3999999999999999E-2</v>
      </c>
      <c r="BC8" s="35">
        <f t="shared" si="17"/>
        <v>6.4000000000000001E-2</v>
      </c>
      <c r="BD8" s="35">
        <f t="shared" si="17"/>
        <v>6.4000000000000001E-2</v>
      </c>
      <c r="BE8" s="35">
        <f t="shared" si="17"/>
        <v>8.5999999999999993E-2</v>
      </c>
      <c r="BF8" s="35">
        <f t="shared" si="17"/>
        <v>8.5999999999999993E-2</v>
      </c>
      <c r="BG8" s="35">
        <f t="shared" si="17"/>
        <v>0.15</v>
      </c>
      <c r="BH8" s="35">
        <f t="shared" si="17"/>
        <v>8.1000000000000003E-2</v>
      </c>
      <c r="BI8" s="35">
        <f t="shared" si="17"/>
        <v>0.126</v>
      </c>
      <c r="BJ8" s="35">
        <f t="shared" si="17"/>
        <v>8.4000000000000005E-2</v>
      </c>
      <c r="BK8" s="35">
        <f t="shared" ref="BK8:BT8" si="18">AA3+AA9+AA11</f>
        <v>8.1000000000000003E-2</v>
      </c>
      <c r="BL8" s="35">
        <f t="shared" si="18"/>
        <v>8.1000000000000003E-2</v>
      </c>
      <c r="BM8" s="35">
        <f t="shared" si="18"/>
        <v>9.9000000000000005E-2</v>
      </c>
      <c r="BN8" s="35">
        <f t="shared" si="18"/>
        <v>7.9000000000000001E-2</v>
      </c>
      <c r="BO8" s="35">
        <f t="shared" si="18"/>
        <v>6.1000000000000006E-2</v>
      </c>
      <c r="BP8" s="35">
        <f t="shared" si="18"/>
        <v>6.8000000000000005E-2</v>
      </c>
      <c r="BQ8" s="35">
        <f t="shared" si="18"/>
        <v>6.8000000000000005E-2</v>
      </c>
      <c r="BR8" s="35">
        <f t="shared" si="18"/>
        <v>6.7000000000000004E-2</v>
      </c>
      <c r="BS8" s="35">
        <f t="shared" si="18"/>
        <v>6.5000000000000002E-2</v>
      </c>
      <c r="BT8" s="35">
        <f t="shared" si="18"/>
        <v>6.4000000000000001E-2</v>
      </c>
      <c r="BU8" s="152"/>
      <c r="BW8" s="34">
        <v>6</v>
      </c>
      <c r="BX8" s="32" t="s">
        <v>47</v>
      </c>
      <c r="BY8" s="35">
        <v>0.34300000000000003</v>
      </c>
      <c r="BZ8" s="35">
        <v>0.28900000000000003</v>
      </c>
      <c r="CA8" s="35">
        <v>0.34300000000000003</v>
      </c>
      <c r="CB8" s="35">
        <v>0.318</v>
      </c>
      <c r="CC8" s="35">
        <v>0.19899999999999998</v>
      </c>
      <c r="CD8" s="35">
        <v>6.8999999999999992E-2</v>
      </c>
      <c r="CE8" s="35">
        <v>0.13600000000000001</v>
      </c>
      <c r="CF8" s="35">
        <v>0.13600000000000001</v>
      </c>
      <c r="CG8" s="35">
        <v>0.12</v>
      </c>
      <c r="CH8" s="35">
        <v>0.12</v>
      </c>
      <c r="CI8" s="35">
        <v>0.12</v>
      </c>
      <c r="CJ8" s="108" t="s">
        <v>1880</v>
      </c>
      <c r="CK8" s="35">
        <v>8.5999999999999993E-2</v>
      </c>
      <c r="CL8" s="35">
        <v>0.08</v>
      </c>
      <c r="CM8" s="35">
        <v>7.9000000000000001E-2</v>
      </c>
      <c r="CN8" s="35">
        <v>8.5999999999999993E-2</v>
      </c>
      <c r="CO8" s="35">
        <v>8.5999999999999993E-2</v>
      </c>
      <c r="CP8" s="35">
        <v>0.124</v>
      </c>
      <c r="CQ8" s="35">
        <v>0.124</v>
      </c>
      <c r="CR8" s="35">
        <v>0.17099999999999999</v>
      </c>
      <c r="CS8" s="35">
        <v>0.109</v>
      </c>
      <c r="CT8" s="35">
        <v>0.14200000000000002</v>
      </c>
      <c r="CU8" s="35">
        <v>0.111</v>
      </c>
      <c r="CV8" s="114">
        <v>0.107</v>
      </c>
      <c r="CW8" s="114">
        <v>0.107</v>
      </c>
      <c r="CX8" s="114">
        <v>0.184</v>
      </c>
      <c r="CY8" s="114">
        <v>0.17</v>
      </c>
      <c r="CZ8" s="114">
        <v>8.4000000000000005E-2</v>
      </c>
      <c r="DA8" s="114">
        <v>0.107</v>
      </c>
      <c r="DB8" s="114">
        <v>0.107</v>
      </c>
      <c r="DC8" s="114">
        <v>8.8999999999999996E-2</v>
      </c>
      <c r="DD8" s="114">
        <v>8.6999999999999994E-2</v>
      </c>
      <c r="DE8" s="114">
        <v>8.6999999999999994E-2</v>
      </c>
      <c r="DF8" s="139"/>
      <c r="DG8" s="139"/>
      <c r="DH8" s="139"/>
      <c r="DI8" s="139"/>
      <c r="DJ8" s="139"/>
      <c r="DK8" s="139"/>
      <c r="DM8" s="34">
        <v>2</v>
      </c>
      <c r="DN8" s="34">
        <v>2</v>
      </c>
      <c r="DO8" s="34" t="str">
        <f t="shared" si="2"/>
        <v>処遇加算Ⅰ特定加算Ⅰベア加算なしから新加算Ⅱ</v>
      </c>
      <c r="DP8" s="37">
        <f t="shared" si="15"/>
        <v>5.7999999999999996E-2</v>
      </c>
      <c r="DQ8" s="37">
        <f t="shared" si="15"/>
        <v>5.7999999999999996E-2</v>
      </c>
      <c r="DR8" s="37">
        <f t="shared" si="15"/>
        <v>5.7999999999999996E-2</v>
      </c>
      <c r="DS8" s="37">
        <f t="shared" si="15"/>
        <v>5.7999999999999996E-2</v>
      </c>
      <c r="DT8" s="37" t="e">
        <f t="shared" si="15"/>
        <v>#VALUE!</v>
      </c>
      <c r="DU8" s="37">
        <f t="shared" si="15"/>
        <v>2.1999999999999992E-2</v>
      </c>
      <c r="DV8" s="37" t="e">
        <f t="shared" si="15"/>
        <v>#VALUE!</v>
      </c>
      <c r="DW8" s="37" t="e">
        <f t="shared" si="15"/>
        <v>#VALUE!</v>
      </c>
      <c r="DX8" s="37">
        <f t="shared" si="15"/>
        <v>0.05</v>
      </c>
      <c r="DY8" s="37">
        <f t="shared" si="15"/>
        <v>2.6999999999999996E-2</v>
      </c>
      <c r="DZ8" s="37">
        <f t="shared" si="15"/>
        <v>2.6999999999999996E-2</v>
      </c>
      <c r="EA8" s="37">
        <f t="shared" si="15"/>
        <v>1.999999999999999E-2</v>
      </c>
      <c r="EB8" s="37">
        <f t="shared" si="15"/>
        <v>1.999999999999999E-2</v>
      </c>
      <c r="EC8" s="37">
        <f t="shared" si="15"/>
        <v>1.999999999999999E-2</v>
      </c>
      <c r="ED8" s="37">
        <f t="shared" si="15"/>
        <v>1.999999999999999E-2</v>
      </c>
      <c r="EE8" s="37" t="e">
        <f t="shared" ref="EE8:EU8" si="19">CN4-BC$4</f>
        <v>#VALUE!</v>
      </c>
      <c r="EF8" s="37">
        <f t="shared" si="19"/>
        <v>1.999999999999999E-2</v>
      </c>
      <c r="EG8" s="37">
        <f t="shared" si="19"/>
        <v>3.9000000000000021E-2</v>
      </c>
      <c r="EH8" s="37">
        <f t="shared" si="19"/>
        <v>3.9000000000000021E-2</v>
      </c>
      <c r="EI8" s="37">
        <f t="shared" si="19"/>
        <v>3.8999999999999979E-2</v>
      </c>
      <c r="EJ8" s="37">
        <f t="shared" si="19"/>
        <v>3.4000000000000002E-2</v>
      </c>
      <c r="EK8" s="37">
        <f t="shared" si="19"/>
        <v>3.3999999999999975E-2</v>
      </c>
      <c r="EL8" s="37">
        <f t="shared" si="19"/>
        <v>3.4000000000000002E-2</v>
      </c>
      <c r="EM8" s="37" t="e">
        <f t="shared" si="19"/>
        <v>#VALUE!</v>
      </c>
      <c r="EN8" s="37" t="e">
        <f t="shared" si="19"/>
        <v>#VALUE!</v>
      </c>
      <c r="EO8" s="37">
        <f t="shared" si="19"/>
        <v>6.5000000000000002E-2</v>
      </c>
      <c r="EP8" s="37">
        <f t="shared" si="19"/>
        <v>6.5000000000000002E-2</v>
      </c>
      <c r="EQ8" s="37" t="e">
        <f t="shared" si="19"/>
        <v>#VALUE!</v>
      </c>
      <c r="ER8" s="37" t="e">
        <f t="shared" si="19"/>
        <v>#VALUE!</v>
      </c>
      <c r="ES8" s="37" t="e">
        <f t="shared" si="19"/>
        <v>#VALUE!</v>
      </c>
      <c r="ET8" s="37" t="e">
        <f t="shared" si="19"/>
        <v>#VALUE!</v>
      </c>
      <c r="EU8" s="37" t="e">
        <f t="shared" si="19"/>
        <v>#VALUE!</v>
      </c>
      <c r="EV8" s="37" t="e">
        <f>DE4-BT$4</f>
        <v>#VALUE!</v>
      </c>
    </row>
    <row r="9" spans="2:152" x14ac:dyDescent="0.15">
      <c r="B9" s="36">
        <v>7</v>
      </c>
      <c r="C9" s="31" t="s">
        <v>39</v>
      </c>
      <c r="D9" s="9">
        <v>0</v>
      </c>
      <c r="E9" s="9">
        <v>0</v>
      </c>
      <c r="F9" s="9">
        <v>0</v>
      </c>
      <c r="G9" s="9">
        <v>0</v>
      </c>
      <c r="H9" s="9">
        <v>0</v>
      </c>
      <c r="I9" s="9">
        <v>0</v>
      </c>
      <c r="J9" s="9">
        <v>0</v>
      </c>
      <c r="K9" s="9">
        <v>0</v>
      </c>
      <c r="L9" s="9">
        <v>0</v>
      </c>
      <c r="M9" s="9">
        <v>0</v>
      </c>
      <c r="N9" s="9">
        <v>0</v>
      </c>
      <c r="O9" s="9">
        <v>0</v>
      </c>
      <c r="P9" s="9">
        <v>0</v>
      </c>
      <c r="Q9" s="9">
        <v>0</v>
      </c>
      <c r="R9" s="9">
        <v>0</v>
      </c>
      <c r="S9" s="9">
        <v>0</v>
      </c>
      <c r="T9" s="9">
        <v>0</v>
      </c>
      <c r="U9" s="9">
        <v>0</v>
      </c>
      <c r="V9" s="9">
        <v>0</v>
      </c>
      <c r="W9" s="9">
        <v>0</v>
      </c>
      <c r="X9" s="9">
        <v>0</v>
      </c>
      <c r="Y9" s="9">
        <v>0</v>
      </c>
      <c r="Z9" s="9">
        <v>0</v>
      </c>
      <c r="AA9" s="9">
        <v>0</v>
      </c>
      <c r="AB9" s="9">
        <v>0</v>
      </c>
      <c r="AC9" s="9">
        <v>0</v>
      </c>
      <c r="AD9" s="9">
        <v>0</v>
      </c>
      <c r="AE9" s="9">
        <v>0</v>
      </c>
      <c r="AF9" s="9">
        <v>0</v>
      </c>
      <c r="AG9" s="9">
        <v>0</v>
      </c>
      <c r="AH9" s="9">
        <v>0</v>
      </c>
      <c r="AI9" s="9">
        <v>0</v>
      </c>
      <c r="AJ9" s="9">
        <v>0</v>
      </c>
      <c r="AL9" s="34">
        <v>7</v>
      </c>
      <c r="AM9" s="32" t="s">
        <v>1847</v>
      </c>
      <c r="AN9" s="9">
        <f t="shared" ref="AN9:BJ9" si="20">D4+D7+D10</f>
        <v>0.315</v>
      </c>
      <c r="AO9" s="9">
        <f t="shared" si="20"/>
        <v>0.26100000000000001</v>
      </c>
      <c r="AP9" s="9">
        <f t="shared" si="20"/>
        <v>0.315</v>
      </c>
      <c r="AQ9" s="9">
        <f t="shared" si="20"/>
        <v>0.28999999999999998</v>
      </c>
      <c r="AR9" s="9">
        <f t="shared" si="20"/>
        <v>0.17099999999999999</v>
      </c>
      <c r="AS9" s="9">
        <f t="shared" si="20"/>
        <v>5.6999999999999995E-2</v>
      </c>
      <c r="AT9" s="9">
        <f t="shared" si="20"/>
        <v>0.112</v>
      </c>
      <c r="AU9" s="9">
        <f t="shared" si="20"/>
        <v>0.112</v>
      </c>
      <c r="AV9" s="9">
        <f t="shared" si="20"/>
        <v>9.6000000000000002E-2</v>
      </c>
      <c r="AW9" s="9">
        <f t="shared" si="20"/>
        <v>0.107</v>
      </c>
      <c r="AX9" s="9">
        <f t="shared" si="20"/>
        <v>0.107</v>
      </c>
      <c r="AY9" s="9">
        <f t="shared" si="20"/>
        <v>7.6999999999999999E-2</v>
      </c>
      <c r="AZ9" s="9">
        <f t="shared" si="20"/>
        <v>7.6999999999999999E-2</v>
      </c>
      <c r="BA9" s="9">
        <f t="shared" si="20"/>
        <v>7.1000000000000008E-2</v>
      </c>
      <c r="BB9" s="9">
        <f t="shared" si="20"/>
        <v>7.0000000000000007E-2</v>
      </c>
      <c r="BC9" s="9">
        <f t="shared" si="20"/>
        <v>7.6999999999999999E-2</v>
      </c>
      <c r="BD9" s="9">
        <f t="shared" si="20"/>
        <v>7.6999999999999999E-2</v>
      </c>
      <c r="BE9" s="9">
        <f t="shared" si="20"/>
        <v>0.108</v>
      </c>
      <c r="BF9" s="9">
        <f t="shared" si="20"/>
        <v>0.108</v>
      </c>
      <c r="BG9" s="9">
        <f t="shared" si="20"/>
        <v>0.155</v>
      </c>
      <c r="BH9" s="9">
        <f t="shared" si="20"/>
        <v>9.1999999999999998E-2</v>
      </c>
      <c r="BI9" s="9">
        <f t="shared" si="20"/>
        <v>0.125</v>
      </c>
      <c r="BJ9" s="9">
        <f t="shared" si="20"/>
        <v>9.4E-2</v>
      </c>
      <c r="BK9" s="9">
        <f t="shared" ref="BK9:BT9" si="21">AA4+AA7+AA10</f>
        <v>0.09</v>
      </c>
      <c r="BL9" s="9">
        <f t="shared" si="21"/>
        <v>0.09</v>
      </c>
      <c r="BM9" s="9">
        <f t="shared" si="21"/>
        <v>0.153</v>
      </c>
      <c r="BN9" s="9">
        <f t="shared" si="21"/>
        <v>0.13900000000000001</v>
      </c>
      <c r="BO9" s="9">
        <f t="shared" si="21"/>
        <v>7.2000000000000008E-2</v>
      </c>
      <c r="BP9" s="9">
        <f t="shared" si="21"/>
        <v>9.4E-2</v>
      </c>
      <c r="BQ9" s="9">
        <f t="shared" si="21"/>
        <v>9.4E-2</v>
      </c>
      <c r="BR9" s="9">
        <f t="shared" si="21"/>
        <v>0.08</v>
      </c>
      <c r="BS9" s="9">
        <f t="shared" si="21"/>
        <v>7.8E-2</v>
      </c>
      <c r="BT9" s="9">
        <f t="shared" si="21"/>
        <v>7.8E-2</v>
      </c>
      <c r="BU9" s="139"/>
      <c r="BW9" s="34">
        <v>7</v>
      </c>
      <c r="BX9" s="32" t="s">
        <v>48</v>
      </c>
      <c r="BY9" s="35">
        <v>0.35700000000000004</v>
      </c>
      <c r="BZ9" s="35">
        <v>0.28300000000000003</v>
      </c>
      <c r="CA9" s="35">
        <v>0.35700000000000004</v>
      </c>
      <c r="CB9" s="35">
        <v>0.32200000000000001</v>
      </c>
      <c r="CC9" s="108" t="s">
        <v>1880</v>
      </c>
      <c r="CD9" s="35">
        <v>6.8999999999999992E-2</v>
      </c>
      <c r="CE9" s="108" t="s">
        <v>1880</v>
      </c>
      <c r="CF9" s="108" t="s">
        <v>1880</v>
      </c>
      <c r="CG9" s="35">
        <v>0.10700000000000001</v>
      </c>
      <c r="CH9" s="35">
        <v>0.11600000000000001</v>
      </c>
      <c r="CI9" s="35">
        <v>0.11600000000000001</v>
      </c>
      <c r="CJ9" s="108" t="s">
        <v>1880</v>
      </c>
      <c r="CK9" s="35">
        <v>8.7999999999999995E-2</v>
      </c>
      <c r="CL9" s="35">
        <v>8.1000000000000003E-2</v>
      </c>
      <c r="CM9" s="35">
        <v>7.8E-2</v>
      </c>
      <c r="CN9" s="108" t="s">
        <v>1880</v>
      </c>
      <c r="CO9" s="35">
        <v>8.7999999999999995E-2</v>
      </c>
      <c r="CP9" s="35">
        <v>0.11799999999999999</v>
      </c>
      <c r="CQ9" s="35">
        <v>0.11799999999999999</v>
      </c>
      <c r="CR9" s="35">
        <v>0.182</v>
      </c>
      <c r="CS9" s="35">
        <v>0.108</v>
      </c>
      <c r="CT9" s="35">
        <v>0.15300000000000002</v>
      </c>
      <c r="CU9" s="35">
        <v>0.111</v>
      </c>
      <c r="CV9" s="108" t="s">
        <v>1880</v>
      </c>
      <c r="CW9" s="108" t="s">
        <v>1880</v>
      </c>
      <c r="CX9" s="114">
        <v>0.16900000000000001</v>
      </c>
      <c r="CY9" s="114">
        <v>0.14899999999999999</v>
      </c>
      <c r="CZ9" s="108" t="s">
        <v>1880</v>
      </c>
      <c r="DA9" s="108" t="s">
        <v>1880</v>
      </c>
      <c r="DB9" s="108" t="s">
        <v>1880</v>
      </c>
      <c r="DC9" s="108" t="s">
        <v>1880</v>
      </c>
      <c r="DD9" s="108" t="s">
        <v>1880</v>
      </c>
      <c r="DE9" s="108" t="s">
        <v>1880</v>
      </c>
      <c r="DF9" s="139"/>
      <c r="DG9" s="139"/>
      <c r="DH9" s="139"/>
      <c r="DI9" s="139"/>
      <c r="DJ9" s="139"/>
      <c r="DK9" s="139"/>
      <c r="DM9" s="34">
        <v>2</v>
      </c>
      <c r="DN9" s="34">
        <v>3</v>
      </c>
      <c r="DO9" s="34" t="str">
        <f t="shared" si="2"/>
        <v>処遇加算Ⅰ特定加算Ⅰベア加算なしから新加算Ⅲ</v>
      </c>
      <c r="DP9" s="37">
        <f t="shared" si="15"/>
        <v>3.0000000000000027E-3</v>
      </c>
      <c r="DQ9" s="37">
        <f t="shared" si="15"/>
        <v>3.0000000000000027E-3</v>
      </c>
      <c r="DR9" s="37">
        <f t="shared" si="15"/>
        <v>3.0000000000000027E-3</v>
      </c>
      <c r="DS9" s="37">
        <f t="shared" si="15"/>
        <v>3.0000000000000027E-3</v>
      </c>
      <c r="DT9" s="37">
        <f t="shared" si="15"/>
        <v>1.2000000000000011E-2</v>
      </c>
      <c r="DU9" s="37">
        <f t="shared" si="15"/>
        <v>8.9999999999999941E-3</v>
      </c>
      <c r="DV9" s="37">
        <f t="shared" si="15"/>
        <v>3.0999999999999986E-2</v>
      </c>
      <c r="DW9" s="37">
        <f t="shared" si="15"/>
        <v>3.0999999999999986E-2</v>
      </c>
      <c r="DX9" s="37">
        <f t="shared" si="15"/>
        <v>3.0999999999999986E-2</v>
      </c>
      <c r="DY9" s="37">
        <f t="shared" si="15"/>
        <v>-9.000000000000008E-3</v>
      </c>
      <c r="DZ9" s="37">
        <f t="shared" si="15"/>
        <v>-9.000000000000008E-3</v>
      </c>
      <c r="EA9" s="37">
        <f t="shared" si="15"/>
        <v>4.9999999999999906E-3</v>
      </c>
      <c r="EB9" s="37">
        <f t="shared" si="15"/>
        <v>4.9999999999999906E-3</v>
      </c>
      <c r="EC9" s="37">
        <f t="shared" si="15"/>
        <v>4.9999999999999906E-3</v>
      </c>
      <c r="ED9" s="37">
        <f t="shared" si="15"/>
        <v>4.9999999999999906E-3</v>
      </c>
      <c r="EE9" s="37">
        <f t="shared" ref="EE9:EU9" si="22">CN5-BC$4</f>
        <v>4.9999999999999906E-3</v>
      </c>
      <c r="EF9" s="37">
        <f t="shared" si="22"/>
        <v>4.9999999999999906E-3</v>
      </c>
      <c r="EG9" s="37">
        <f t="shared" si="22"/>
        <v>2.3000000000000007E-2</v>
      </c>
      <c r="EH9" s="37">
        <f t="shared" si="22"/>
        <v>2.3000000000000007E-2</v>
      </c>
      <c r="EI9" s="37">
        <f t="shared" si="22"/>
        <v>2.300000000000002E-2</v>
      </c>
      <c r="EJ9" s="37">
        <f t="shared" si="22"/>
        <v>2.4000000000000007E-2</v>
      </c>
      <c r="EK9" s="37">
        <f t="shared" si="22"/>
        <v>2.3999999999999966E-2</v>
      </c>
      <c r="EL9" s="37">
        <f t="shared" si="22"/>
        <v>2.4000000000000007E-2</v>
      </c>
      <c r="EM9" s="37">
        <f t="shared" si="22"/>
        <v>2.6000000000000009E-2</v>
      </c>
      <c r="EN9" s="37">
        <f t="shared" si="22"/>
        <v>2.6000000000000009E-2</v>
      </c>
      <c r="EO9" s="37">
        <f t="shared" si="22"/>
        <v>2.5999999999999995E-2</v>
      </c>
      <c r="EP9" s="37">
        <f t="shared" si="22"/>
        <v>2.5999999999999995E-2</v>
      </c>
      <c r="EQ9" s="37">
        <f t="shared" si="22"/>
        <v>5.9999999999999915E-3</v>
      </c>
      <c r="ER9" s="37">
        <f t="shared" si="22"/>
        <v>5.0000000000000044E-3</v>
      </c>
      <c r="ES9" s="37">
        <f t="shared" si="22"/>
        <v>5.0000000000000044E-3</v>
      </c>
      <c r="ET9" s="37">
        <f t="shared" si="22"/>
        <v>3.9999999999999897E-3</v>
      </c>
      <c r="EU9" s="37">
        <f t="shared" si="22"/>
        <v>3.9999999999999897E-3</v>
      </c>
      <c r="EV9" s="37">
        <f>DE5-BT$4</f>
        <v>3.9999999999999897E-3</v>
      </c>
    </row>
    <row r="10" spans="2:152" x14ac:dyDescent="0.15">
      <c r="B10" s="36">
        <v>8</v>
      </c>
      <c r="C10" s="32" t="s">
        <v>40</v>
      </c>
      <c r="D10" s="9">
        <v>4.4999999999999998E-2</v>
      </c>
      <c r="E10" s="9">
        <v>4.4999999999999998E-2</v>
      </c>
      <c r="F10" s="9">
        <v>4.4999999999999998E-2</v>
      </c>
      <c r="G10" s="9">
        <v>4.4999999999999998E-2</v>
      </c>
      <c r="H10" s="9">
        <v>4.4999999999999998E-2</v>
      </c>
      <c r="I10" s="9">
        <v>1.0999999999999999E-2</v>
      </c>
      <c r="J10" s="9">
        <v>2.8000000000000001E-2</v>
      </c>
      <c r="K10" s="9">
        <v>2.8000000000000001E-2</v>
      </c>
      <c r="L10" s="9">
        <v>2.8000000000000001E-2</v>
      </c>
      <c r="M10" s="9">
        <v>1.7999999999999999E-2</v>
      </c>
      <c r="N10" s="9">
        <v>1.7999999999999999E-2</v>
      </c>
      <c r="O10" s="9">
        <v>1.2999999999999999E-2</v>
      </c>
      <c r="P10" s="9">
        <v>1.2999999999999999E-2</v>
      </c>
      <c r="Q10" s="9">
        <v>1.2999999999999999E-2</v>
      </c>
      <c r="R10" s="9">
        <v>1.2999999999999999E-2</v>
      </c>
      <c r="S10" s="9">
        <v>1.2999999999999999E-2</v>
      </c>
      <c r="T10" s="9">
        <v>1.2999999999999999E-2</v>
      </c>
      <c r="U10" s="9">
        <v>2.5999999999999999E-2</v>
      </c>
      <c r="V10" s="9">
        <v>2.5999999999999999E-2</v>
      </c>
      <c r="W10" s="9">
        <v>2.5999999999999999E-2</v>
      </c>
      <c r="X10" s="9">
        <v>0.02</v>
      </c>
      <c r="Y10" s="9">
        <v>0.02</v>
      </c>
      <c r="Z10" s="9">
        <v>0.02</v>
      </c>
      <c r="AA10" s="151">
        <v>0.02</v>
      </c>
      <c r="AB10" s="151">
        <v>0.02</v>
      </c>
      <c r="AC10" s="151">
        <v>3.7999999999999999E-2</v>
      </c>
      <c r="AD10" s="151">
        <v>3.7999999999999999E-2</v>
      </c>
      <c r="AE10" s="151">
        <v>1.0999999999999999E-2</v>
      </c>
      <c r="AF10" s="151">
        <v>1.7999999999999999E-2</v>
      </c>
      <c r="AG10" s="151">
        <v>1.7999999999999999E-2</v>
      </c>
      <c r="AH10" s="151">
        <v>1.2999999999999999E-2</v>
      </c>
      <c r="AI10" s="151">
        <v>1.2999999999999999E-2</v>
      </c>
      <c r="AJ10" s="151">
        <v>1.2999999999999999E-2</v>
      </c>
      <c r="AL10" s="34">
        <v>8</v>
      </c>
      <c r="AM10" s="32" t="s">
        <v>1850</v>
      </c>
      <c r="AN10" s="9">
        <f t="shared" ref="AN10:BJ10" si="23">D4+D7+D11</f>
        <v>0.27</v>
      </c>
      <c r="AO10" s="9">
        <f t="shared" si="23"/>
        <v>0.216</v>
      </c>
      <c r="AP10" s="9">
        <f t="shared" si="23"/>
        <v>0.27</v>
      </c>
      <c r="AQ10" s="9">
        <f t="shared" si="23"/>
        <v>0.245</v>
      </c>
      <c r="AR10" s="9">
        <f t="shared" si="23"/>
        <v>0.126</v>
      </c>
      <c r="AS10" s="9">
        <f t="shared" si="23"/>
        <v>4.5999999999999999E-2</v>
      </c>
      <c r="AT10" s="9">
        <f t="shared" si="23"/>
        <v>8.4000000000000005E-2</v>
      </c>
      <c r="AU10" s="9">
        <f t="shared" si="23"/>
        <v>8.4000000000000005E-2</v>
      </c>
      <c r="AV10" s="9">
        <f t="shared" si="23"/>
        <v>6.8000000000000005E-2</v>
      </c>
      <c r="AW10" s="9">
        <f t="shared" si="23"/>
        <v>8.8999999999999996E-2</v>
      </c>
      <c r="AX10" s="9">
        <f t="shared" si="23"/>
        <v>8.8999999999999996E-2</v>
      </c>
      <c r="AY10" s="9">
        <f t="shared" si="23"/>
        <v>6.4000000000000001E-2</v>
      </c>
      <c r="AZ10" s="9">
        <f t="shared" si="23"/>
        <v>6.4000000000000001E-2</v>
      </c>
      <c r="BA10" s="9">
        <f t="shared" si="23"/>
        <v>5.8000000000000003E-2</v>
      </c>
      <c r="BB10" s="9">
        <f t="shared" si="23"/>
        <v>5.7000000000000002E-2</v>
      </c>
      <c r="BC10" s="9">
        <f t="shared" si="23"/>
        <v>6.4000000000000001E-2</v>
      </c>
      <c r="BD10" s="9">
        <f t="shared" si="23"/>
        <v>6.4000000000000001E-2</v>
      </c>
      <c r="BE10" s="9">
        <f t="shared" si="23"/>
        <v>8.2000000000000003E-2</v>
      </c>
      <c r="BF10" s="9">
        <f t="shared" si="23"/>
        <v>8.2000000000000003E-2</v>
      </c>
      <c r="BG10" s="9">
        <f t="shared" si="23"/>
        <v>0.129</v>
      </c>
      <c r="BH10" s="9">
        <f t="shared" si="23"/>
        <v>7.1999999999999995E-2</v>
      </c>
      <c r="BI10" s="9">
        <f t="shared" si="23"/>
        <v>0.105</v>
      </c>
      <c r="BJ10" s="9">
        <f t="shared" si="23"/>
        <v>7.3999999999999996E-2</v>
      </c>
      <c r="BK10" s="9">
        <f t="shared" ref="BK10:BT10" si="24">AA4+AA7+AA11</f>
        <v>6.9999999999999993E-2</v>
      </c>
      <c r="BL10" s="9">
        <f t="shared" si="24"/>
        <v>6.9999999999999993E-2</v>
      </c>
      <c r="BM10" s="9">
        <f t="shared" si="24"/>
        <v>0.11499999999999999</v>
      </c>
      <c r="BN10" s="9">
        <f t="shared" si="24"/>
        <v>0.10100000000000001</v>
      </c>
      <c r="BO10" s="9">
        <f t="shared" si="24"/>
        <v>6.1000000000000006E-2</v>
      </c>
      <c r="BP10" s="9">
        <f t="shared" si="24"/>
        <v>7.5999999999999998E-2</v>
      </c>
      <c r="BQ10" s="9">
        <f t="shared" si="24"/>
        <v>7.5999999999999998E-2</v>
      </c>
      <c r="BR10" s="9">
        <f t="shared" si="24"/>
        <v>6.7000000000000004E-2</v>
      </c>
      <c r="BS10" s="9">
        <f t="shared" si="24"/>
        <v>6.5000000000000002E-2</v>
      </c>
      <c r="BT10" s="9">
        <f t="shared" si="24"/>
        <v>6.5000000000000002E-2</v>
      </c>
      <c r="BU10" s="139"/>
      <c r="BW10" s="34">
        <v>8</v>
      </c>
      <c r="BX10" s="32" t="s">
        <v>49</v>
      </c>
      <c r="BY10" s="35">
        <v>0.32800000000000001</v>
      </c>
      <c r="BZ10" s="35">
        <v>0.27400000000000002</v>
      </c>
      <c r="CA10" s="35">
        <v>0.32800000000000001</v>
      </c>
      <c r="CB10" s="35">
        <v>0.30299999999999999</v>
      </c>
      <c r="CC10" s="108" t="s">
        <v>1880</v>
      </c>
      <c r="CD10" s="35">
        <v>6.7999999999999991E-2</v>
      </c>
      <c r="CE10" s="108" t="s">
        <v>1880</v>
      </c>
      <c r="CF10" s="108" t="s">
        <v>1880</v>
      </c>
      <c r="CG10" s="35">
        <v>0.11799999999999999</v>
      </c>
      <c r="CH10" s="35">
        <v>0.11599999999999999</v>
      </c>
      <c r="CI10" s="35">
        <v>0.11599999999999999</v>
      </c>
      <c r="CJ10" s="108" t="s">
        <v>1880</v>
      </c>
      <c r="CK10" s="35">
        <v>8.3999999999999991E-2</v>
      </c>
      <c r="CL10" s="35">
        <v>7.8E-2</v>
      </c>
      <c r="CM10" s="35">
        <v>7.6999999999999999E-2</v>
      </c>
      <c r="CN10" s="108" t="s">
        <v>1880</v>
      </c>
      <c r="CO10" s="35">
        <v>8.3999999999999991E-2</v>
      </c>
      <c r="CP10" s="35">
        <v>0.121</v>
      </c>
      <c r="CQ10" s="35">
        <v>0.121</v>
      </c>
      <c r="CR10" s="35">
        <v>0.16799999999999998</v>
      </c>
      <c r="CS10" s="35">
        <v>0.106</v>
      </c>
      <c r="CT10" s="35">
        <v>0.13900000000000001</v>
      </c>
      <c r="CU10" s="35">
        <v>0.108</v>
      </c>
      <c r="CV10" s="108" t="s">
        <v>1880</v>
      </c>
      <c r="CW10" s="108" t="s">
        <v>1880</v>
      </c>
      <c r="CX10" s="114">
        <v>0.18</v>
      </c>
      <c r="CY10" s="114">
        <v>0.16600000000000001</v>
      </c>
      <c r="CZ10" s="108" t="s">
        <v>1880</v>
      </c>
      <c r="DA10" s="108" t="s">
        <v>1880</v>
      </c>
      <c r="DB10" s="108" t="s">
        <v>1880</v>
      </c>
      <c r="DC10" s="108" t="s">
        <v>1880</v>
      </c>
      <c r="DD10" s="108" t="s">
        <v>1880</v>
      </c>
      <c r="DE10" s="108" t="s">
        <v>1880</v>
      </c>
      <c r="DF10" s="139"/>
      <c r="DG10" s="139"/>
      <c r="DH10" s="139"/>
      <c r="DI10" s="139"/>
      <c r="DJ10" s="139"/>
      <c r="DK10" s="139"/>
      <c r="DM10" s="34">
        <v>2</v>
      </c>
      <c r="DN10" s="34">
        <v>4</v>
      </c>
      <c r="DO10" s="34" t="str">
        <f t="shared" si="2"/>
        <v>処遇加算Ⅰ特定加算Ⅰベア加算なしから新加算Ⅳ</v>
      </c>
      <c r="DP10" s="37">
        <f t="shared" si="15"/>
        <v>-7.1000000000000008E-2</v>
      </c>
      <c r="DQ10" s="37">
        <f t="shared" si="15"/>
        <v>-5.1000000000000018E-2</v>
      </c>
      <c r="DR10" s="37">
        <f t="shared" si="15"/>
        <v>-7.1000000000000008E-2</v>
      </c>
      <c r="DS10" s="37">
        <f t="shared" si="15"/>
        <v>-6.1000000000000026E-2</v>
      </c>
      <c r="DT10" s="37">
        <f t="shared" si="15"/>
        <v>-1.1999999999999983E-2</v>
      </c>
      <c r="DU10" s="37">
        <f t="shared" si="15"/>
        <v>-3.0000000000000027E-3</v>
      </c>
      <c r="DV10" s="37">
        <f t="shared" si="15"/>
        <v>7.9999999999999932E-3</v>
      </c>
      <c r="DW10" s="37">
        <f t="shared" si="15"/>
        <v>7.9999999999999932E-3</v>
      </c>
      <c r="DX10" s="37">
        <f t="shared" si="15"/>
        <v>1.3999999999999999E-2</v>
      </c>
      <c r="DY10" s="37">
        <f t="shared" si="15"/>
        <v>-2.700000000000001E-2</v>
      </c>
      <c r="DZ10" s="37">
        <f t="shared" si="15"/>
        <v>-2.700000000000001E-2</v>
      </c>
      <c r="EA10" s="37">
        <f t="shared" si="15"/>
        <v>-1.2000000000000011E-2</v>
      </c>
      <c r="EB10" s="37">
        <f t="shared" si="15"/>
        <v>-1.2000000000000011E-2</v>
      </c>
      <c r="EC10" s="37">
        <f t="shared" si="15"/>
        <v>-1.100000000000001E-2</v>
      </c>
      <c r="ED10" s="37">
        <f t="shared" si="15"/>
        <v>-9.000000000000008E-3</v>
      </c>
      <c r="EE10" s="37">
        <f t="shared" ref="EE10:EU10" si="25">CN6-BC$4</f>
        <v>-1.2000000000000011E-2</v>
      </c>
      <c r="EF10" s="37">
        <f t="shared" si="25"/>
        <v>-1.2000000000000011E-2</v>
      </c>
      <c r="EG10" s="37">
        <f t="shared" si="25"/>
        <v>0</v>
      </c>
      <c r="EH10" s="37">
        <f t="shared" si="25"/>
        <v>0</v>
      </c>
      <c r="EI10" s="37">
        <f t="shared" si="25"/>
        <v>-1.699999999999996E-2</v>
      </c>
      <c r="EJ10" s="37">
        <f t="shared" si="25"/>
        <v>2.0000000000000018E-3</v>
      </c>
      <c r="EK10" s="37">
        <f t="shared" si="25"/>
        <v>-1.0000000000000009E-2</v>
      </c>
      <c r="EL10" s="37">
        <f t="shared" si="25"/>
        <v>1.0000000000000009E-3</v>
      </c>
      <c r="EM10" s="37">
        <f t="shared" si="25"/>
        <v>4.0000000000000036E-3</v>
      </c>
      <c r="EN10" s="37">
        <f t="shared" si="25"/>
        <v>4.0000000000000036E-3</v>
      </c>
      <c r="EO10" s="37">
        <f t="shared" si="25"/>
        <v>-1.0000000000000286E-3</v>
      </c>
      <c r="EP10" s="37">
        <f t="shared" si="25"/>
        <v>5.0000000000000044E-3</v>
      </c>
      <c r="EQ10" s="37">
        <f t="shared" si="25"/>
        <v>-1.100000000000001E-2</v>
      </c>
      <c r="ER10" s="37">
        <f t="shared" si="25"/>
        <v>-1.2999999999999998E-2</v>
      </c>
      <c r="ES10" s="37">
        <f t="shared" si="25"/>
        <v>-1.2999999999999998E-2</v>
      </c>
      <c r="ET10" s="37">
        <f t="shared" si="25"/>
        <v>-1.4000000000000012E-2</v>
      </c>
      <c r="EU10" s="37">
        <f t="shared" si="25"/>
        <v>-1.4000000000000012E-2</v>
      </c>
      <c r="EV10" s="37">
        <f>DE6-BT$4</f>
        <v>-1.3000000000000012E-2</v>
      </c>
    </row>
    <row r="11" spans="2:152" x14ac:dyDescent="0.15">
      <c r="B11" s="36">
        <v>9</v>
      </c>
      <c r="C11" s="31" t="s">
        <v>41</v>
      </c>
      <c r="D11" s="9">
        <v>0</v>
      </c>
      <c r="E11" s="9">
        <v>0</v>
      </c>
      <c r="F11" s="9">
        <v>0</v>
      </c>
      <c r="G11" s="9">
        <v>0</v>
      </c>
      <c r="H11" s="9">
        <v>0</v>
      </c>
      <c r="I11" s="9">
        <v>0</v>
      </c>
      <c r="J11" s="9">
        <v>0</v>
      </c>
      <c r="K11" s="9">
        <v>0</v>
      </c>
      <c r="L11" s="9">
        <v>0</v>
      </c>
      <c r="M11" s="9">
        <v>0</v>
      </c>
      <c r="N11" s="9">
        <v>0</v>
      </c>
      <c r="O11" s="9">
        <v>0</v>
      </c>
      <c r="P11" s="9">
        <v>0</v>
      </c>
      <c r="Q11" s="9">
        <v>0</v>
      </c>
      <c r="R11" s="9">
        <v>0</v>
      </c>
      <c r="S11" s="9">
        <v>0</v>
      </c>
      <c r="T11" s="9">
        <v>0</v>
      </c>
      <c r="U11" s="9">
        <v>0</v>
      </c>
      <c r="V11" s="9">
        <v>0</v>
      </c>
      <c r="W11" s="9">
        <v>0</v>
      </c>
      <c r="X11" s="9">
        <v>0</v>
      </c>
      <c r="Y11" s="9">
        <v>0</v>
      </c>
      <c r="Z11" s="9">
        <v>0</v>
      </c>
      <c r="AA11" s="9">
        <v>0</v>
      </c>
      <c r="AB11" s="9">
        <v>0</v>
      </c>
      <c r="AC11" s="9">
        <v>0</v>
      </c>
      <c r="AD11" s="9">
        <v>0</v>
      </c>
      <c r="AE11" s="9">
        <v>0</v>
      </c>
      <c r="AF11" s="9">
        <v>0</v>
      </c>
      <c r="AG11" s="9">
        <v>0</v>
      </c>
      <c r="AH11" s="9">
        <v>0</v>
      </c>
      <c r="AI11" s="9">
        <v>0</v>
      </c>
      <c r="AJ11" s="9">
        <v>0</v>
      </c>
      <c r="AL11" s="34">
        <v>9</v>
      </c>
      <c r="AM11" s="32" t="s">
        <v>1849</v>
      </c>
      <c r="AN11" s="9">
        <f t="shared" ref="AN11:BJ11" si="26">D4+D8+D10</f>
        <v>0.3</v>
      </c>
      <c r="AO11" s="9">
        <f t="shared" si="26"/>
        <v>0.246</v>
      </c>
      <c r="AP11" s="9">
        <f t="shared" si="26"/>
        <v>0.3</v>
      </c>
      <c r="AQ11" s="9">
        <f t="shared" si="26"/>
        <v>0.27499999999999997</v>
      </c>
      <c r="AR11" s="9" t="e">
        <f t="shared" si="26"/>
        <v>#VALUE!</v>
      </c>
      <c r="AS11" s="9">
        <f t="shared" si="26"/>
        <v>5.5999999999999994E-2</v>
      </c>
      <c r="AT11" s="9" t="e">
        <f t="shared" si="26"/>
        <v>#VALUE!</v>
      </c>
      <c r="AU11" s="9" t="e">
        <f t="shared" si="26"/>
        <v>#VALUE!</v>
      </c>
      <c r="AV11" s="9">
        <f t="shared" si="26"/>
        <v>9.4E-2</v>
      </c>
      <c r="AW11" s="9">
        <f t="shared" si="26"/>
        <v>0.10299999999999999</v>
      </c>
      <c r="AX11" s="9">
        <f t="shared" si="26"/>
        <v>0.10299999999999999</v>
      </c>
      <c r="AY11" s="9">
        <f t="shared" si="26"/>
        <v>7.4999999999999997E-2</v>
      </c>
      <c r="AZ11" s="9">
        <f t="shared" si="26"/>
        <v>7.4999999999999997E-2</v>
      </c>
      <c r="BA11" s="9">
        <f t="shared" si="26"/>
        <v>6.9000000000000006E-2</v>
      </c>
      <c r="BB11" s="9">
        <f t="shared" si="26"/>
        <v>6.8000000000000005E-2</v>
      </c>
      <c r="BC11" s="9" t="e">
        <f t="shared" si="26"/>
        <v>#VALUE!</v>
      </c>
      <c r="BD11" s="9">
        <f t="shared" si="26"/>
        <v>7.4999999999999997E-2</v>
      </c>
      <c r="BE11" s="9">
        <f t="shared" si="26"/>
        <v>0.105</v>
      </c>
      <c r="BF11" s="9">
        <f t="shared" si="26"/>
        <v>0.105</v>
      </c>
      <c r="BG11" s="9">
        <f t="shared" si="26"/>
        <v>0.152</v>
      </c>
      <c r="BH11" s="9">
        <f t="shared" si="26"/>
        <v>8.8999999999999996E-2</v>
      </c>
      <c r="BI11" s="9">
        <f t="shared" si="26"/>
        <v>0.122</v>
      </c>
      <c r="BJ11" s="9">
        <f t="shared" si="26"/>
        <v>9.0999999999999998E-2</v>
      </c>
      <c r="BK11" s="9" t="e">
        <f t="shared" ref="BK11:BT11" si="27">AA4+AA8+AA10</f>
        <v>#VALUE!</v>
      </c>
      <c r="BL11" s="9" t="e">
        <f t="shared" si="27"/>
        <v>#VALUE!</v>
      </c>
      <c r="BM11" s="9">
        <f t="shared" si="27"/>
        <v>0.14899999999999999</v>
      </c>
      <c r="BN11" s="9">
        <f t="shared" si="27"/>
        <v>0.13500000000000001</v>
      </c>
      <c r="BO11" s="9" t="e">
        <f t="shared" si="27"/>
        <v>#VALUE!</v>
      </c>
      <c r="BP11" s="9" t="e">
        <f t="shared" si="27"/>
        <v>#VALUE!</v>
      </c>
      <c r="BQ11" s="9" t="e">
        <f t="shared" si="27"/>
        <v>#VALUE!</v>
      </c>
      <c r="BR11" s="9" t="e">
        <f t="shared" si="27"/>
        <v>#VALUE!</v>
      </c>
      <c r="BS11" s="9" t="e">
        <f t="shared" si="27"/>
        <v>#VALUE!</v>
      </c>
      <c r="BT11" s="9" t="e">
        <f t="shared" si="27"/>
        <v>#VALUE!</v>
      </c>
      <c r="BU11" s="139"/>
      <c r="BW11" s="34">
        <v>9</v>
      </c>
      <c r="BX11" s="32" t="s">
        <v>50</v>
      </c>
      <c r="BY11" s="35">
        <v>0.29800000000000004</v>
      </c>
      <c r="BZ11" s="35">
        <v>0.24399999999999999</v>
      </c>
      <c r="CA11" s="35">
        <v>0.29800000000000004</v>
      </c>
      <c r="CB11" s="35">
        <v>0.27300000000000002</v>
      </c>
      <c r="CC11" s="35">
        <v>0.154</v>
      </c>
      <c r="CD11" s="35">
        <v>5.7999999999999996E-2</v>
      </c>
      <c r="CE11" s="35">
        <v>0.10800000000000001</v>
      </c>
      <c r="CF11" s="35">
        <v>0.10800000000000001</v>
      </c>
      <c r="CG11" s="35">
        <v>9.1999999999999998E-2</v>
      </c>
      <c r="CH11" s="35">
        <v>0.10199999999999999</v>
      </c>
      <c r="CI11" s="35">
        <v>0.10199999999999999</v>
      </c>
      <c r="CJ11" s="108" t="s">
        <v>1880</v>
      </c>
      <c r="CK11" s="35">
        <v>7.2999999999999995E-2</v>
      </c>
      <c r="CL11" s="35">
        <v>6.7000000000000004E-2</v>
      </c>
      <c r="CM11" s="35">
        <v>6.6000000000000003E-2</v>
      </c>
      <c r="CN11" s="35">
        <v>7.2999999999999995E-2</v>
      </c>
      <c r="CO11" s="35">
        <v>7.2999999999999995E-2</v>
      </c>
      <c r="CP11" s="35">
        <v>9.8000000000000004E-2</v>
      </c>
      <c r="CQ11" s="35">
        <v>9.8000000000000004E-2</v>
      </c>
      <c r="CR11" s="35">
        <v>0.14500000000000002</v>
      </c>
      <c r="CS11" s="35">
        <v>8.8999999999999996E-2</v>
      </c>
      <c r="CT11" s="35">
        <v>0.122</v>
      </c>
      <c r="CU11" s="35">
        <v>9.0999999999999998E-2</v>
      </c>
      <c r="CV11" s="114">
        <v>8.6999999999999994E-2</v>
      </c>
      <c r="CW11" s="114">
        <v>8.6999999999999994E-2</v>
      </c>
      <c r="CX11" s="114">
        <v>0.14599999999999999</v>
      </c>
      <c r="CY11" s="114">
        <v>0.13200000000000001</v>
      </c>
      <c r="CZ11" s="114">
        <v>7.3000000000000009E-2</v>
      </c>
      <c r="DA11" s="114">
        <v>8.8999999999999996E-2</v>
      </c>
      <c r="DB11" s="114">
        <v>8.8999999999999996E-2</v>
      </c>
      <c r="DC11" s="114">
        <v>7.5999999999999998E-2</v>
      </c>
      <c r="DD11" s="114">
        <v>7.3999999999999996E-2</v>
      </c>
      <c r="DE11" s="114">
        <v>7.3999999999999996E-2</v>
      </c>
      <c r="DF11" s="139"/>
      <c r="DG11" s="139"/>
      <c r="DH11" s="139"/>
      <c r="DI11" s="139"/>
      <c r="DJ11" s="139"/>
      <c r="DK11" s="139"/>
      <c r="DM11" s="34">
        <v>2</v>
      </c>
      <c r="DN11" s="34">
        <v>5</v>
      </c>
      <c r="DO11" s="34" t="str">
        <f t="shared" si="2"/>
        <v>処遇加算Ⅰ特定加算Ⅰベア加算なしから新加算Ⅴ（１）</v>
      </c>
      <c r="DP11" s="37">
        <f t="shared" si="15"/>
        <v>2.8000000000000025E-2</v>
      </c>
      <c r="DQ11" s="37">
        <f t="shared" si="15"/>
        <v>2.8000000000000025E-2</v>
      </c>
      <c r="DR11" s="37">
        <f t="shared" si="15"/>
        <v>2.8000000000000025E-2</v>
      </c>
      <c r="DS11" s="37">
        <f t="shared" si="15"/>
        <v>2.8000000000000025E-2</v>
      </c>
      <c r="DT11" s="37">
        <f t="shared" si="15"/>
        <v>2.7999999999999997E-2</v>
      </c>
      <c r="DU11" s="37">
        <f t="shared" si="15"/>
        <v>1.1999999999999997E-2</v>
      </c>
      <c r="DV11" s="37">
        <f t="shared" si="15"/>
        <v>2.4000000000000007E-2</v>
      </c>
      <c r="DW11" s="37">
        <f t="shared" si="15"/>
        <v>2.4000000000000007E-2</v>
      </c>
      <c r="DX11" s="37">
        <f t="shared" si="15"/>
        <v>2.4000000000000007E-2</v>
      </c>
      <c r="DY11" s="37">
        <f t="shared" si="15"/>
        <v>1.2999999999999998E-2</v>
      </c>
      <c r="DZ11" s="37">
        <f t="shared" si="15"/>
        <v>1.2999999999999998E-2</v>
      </c>
      <c r="EA11" s="37" t="e">
        <f t="shared" si="15"/>
        <v>#VALUE!</v>
      </c>
      <c r="EB11" s="37">
        <f t="shared" si="15"/>
        <v>8.9999999999999941E-3</v>
      </c>
      <c r="EC11" s="37">
        <f t="shared" si="15"/>
        <v>8.9999999999999941E-3</v>
      </c>
      <c r="ED11" s="37">
        <f t="shared" si="15"/>
        <v>8.9999999999999941E-3</v>
      </c>
      <c r="EE11" s="37">
        <f t="shared" ref="EE11:EU11" si="28">CN7-BC$4</f>
        <v>8.9999999999999941E-3</v>
      </c>
      <c r="EF11" s="37">
        <f t="shared" si="28"/>
        <v>8.9999999999999941E-3</v>
      </c>
      <c r="EG11" s="37">
        <f t="shared" si="28"/>
        <v>1.6E-2</v>
      </c>
      <c r="EH11" s="37">
        <f t="shared" si="28"/>
        <v>1.6E-2</v>
      </c>
      <c r="EI11" s="37">
        <f t="shared" si="28"/>
        <v>1.6000000000000014E-2</v>
      </c>
      <c r="EJ11" s="37">
        <f t="shared" si="28"/>
        <v>1.7000000000000001E-2</v>
      </c>
      <c r="EK11" s="37">
        <f t="shared" si="28"/>
        <v>1.7000000000000015E-2</v>
      </c>
      <c r="EL11" s="37">
        <f t="shared" si="28"/>
        <v>1.7000000000000001E-2</v>
      </c>
      <c r="EM11" s="37">
        <f t="shared" si="28"/>
        <v>1.7000000000000001E-2</v>
      </c>
      <c r="EN11" s="37">
        <f t="shared" si="28"/>
        <v>1.7000000000000001E-2</v>
      </c>
      <c r="EO11" s="37">
        <f t="shared" si="28"/>
        <v>3.1E-2</v>
      </c>
      <c r="EP11" s="37">
        <f t="shared" si="28"/>
        <v>3.1E-2</v>
      </c>
      <c r="EQ11" s="37">
        <f t="shared" si="28"/>
        <v>1.1999999999999997E-2</v>
      </c>
      <c r="ER11" s="37">
        <f t="shared" si="28"/>
        <v>1.2999999999999998E-2</v>
      </c>
      <c r="ES11" s="37">
        <f t="shared" si="28"/>
        <v>1.2999999999999998E-2</v>
      </c>
      <c r="ET11" s="37">
        <f t="shared" si="28"/>
        <v>8.9999999999999941E-3</v>
      </c>
      <c r="EU11" s="37">
        <f t="shared" si="28"/>
        <v>8.9999999999999941E-3</v>
      </c>
      <c r="EV11" s="37">
        <f>DE7-BT$4</f>
        <v>8.9999999999999941E-3</v>
      </c>
    </row>
    <row r="12" spans="2:152" x14ac:dyDescent="0.15">
      <c r="AL12" s="34">
        <v>10</v>
      </c>
      <c r="AM12" s="32" t="s">
        <v>1851</v>
      </c>
      <c r="AN12" s="35">
        <f t="shared" ref="AN12:BJ12" si="29">D4+D8+D11</f>
        <v>0.255</v>
      </c>
      <c r="AO12" s="35">
        <f t="shared" si="29"/>
        <v>0.20099999999999998</v>
      </c>
      <c r="AP12" s="35">
        <f t="shared" si="29"/>
        <v>0.255</v>
      </c>
      <c r="AQ12" s="35">
        <f t="shared" si="29"/>
        <v>0.22999999999999998</v>
      </c>
      <c r="AR12" s="35" t="e">
        <f t="shared" si="29"/>
        <v>#VALUE!</v>
      </c>
      <c r="AS12" s="35">
        <f t="shared" si="29"/>
        <v>4.4999999999999998E-2</v>
      </c>
      <c r="AT12" s="35" t="e">
        <f t="shared" si="29"/>
        <v>#VALUE!</v>
      </c>
      <c r="AU12" s="35" t="e">
        <f t="shared" si="29"/>
        <v>#VALUE!</v>
      </c>
      <c r="AV12" s="35">
        <f t="shared" si="29"/>
        <v>6.6000000000000003E-2</v>
      </c>
      <c r="AW12" s="35">
        <f t="shared" si="29"/>
        <v>8.4999999999999992E-2</v>
      </c>
      <c r="AX12" s="35">
        <f t="shared" si="29"/>
        <v>8.4999999999999992E-2</v>
      </c>
      <c r="AY12" s="35">
        <f t="shared" si="29"/>
        <v>6.2E-2</v>
      </c>
      <c r="AZ12" s="35">
        <f t="shared" si="29"/>
        <v>6.2E-2</v>
      </c>
      <c r="BA12" s="35">
        <f t="shared" si="29"/>
        <v>5.6000000000000001E-2</v>
      </c>
      <c r="BB12" s="35">
        <f t="shared" si="29"/>
        <v>5.5E-2</v>
      </c>
      <c r="BC12" s="35" t="e">
        <f t="shared" si="29"/>
        <v>#VALUE!</v>
      </c>
      <c r="BD12" s="35">
        <f t="shared" si="29"/>
        <v>6.2E-2</v>
      </c>
      <c r="BE12" s="35">
        <f t="shared" si="29"/>
        <v>7.9000000000000001E-2</v>
      </c>
      <c r="BF12" s="35">
        <f t="shared" si="29"/>
        <v>7.9000000000000001E-2</v>
      </c>
      <c r="BG12" s="35">
        <f t="shared" si="29"/>
        <v>0.126</v>
      </c>
      <c r="BH12" s="35">
        <f t="shared" si="29"/>
        <v>6.8999999999999992E-2</v>
      </c>
      <c r="BI12" s="35">
        <f t="shared" si="29"/>
        <v>0.10199999999999999</v>
      </c>
      <c r="BJ12" s="35">
        <f t="shared" si="29"/>
        <v>7.0999999999999994E-2</v>
      </c>
      <c r="BK12" s="35" t="e">
        <f t="shared" ref="BK12:BT12" si="30">AA4+AA8+AA11</f>
        <v>#VALUE!</v>
      </c>
      <c r="BL12" s="35" t="e">
        <f t="shared" si="30"/>
        <v>#VALUE!</v>
      </c>
      <c r="BM12" s="35">
        <f t="shared" si="30"/>
        <v>0.11099999999999999</v>
      </c>
      <c r="BN12" s="35">
        <f t="shared" si="30"/>
        <v>9.7000000000000003E-2</v>
      </c>
      <c r="BO12" s="35" t="e">
        <f t="shared" si="30"/>
        <v>#VALUE!</v>
      </c>
      <c r="BP12" s="35" t="e">
        <f t="shared" si="30"/>
        <v>#VALUE!</v>
      </c>
      <c r="BQ12" s="35" t="e">
        <f t="shared" si="30"/>
        <v>#VALUE!</v>
      </c>
      <c r="BR12" s="35" t="e">
        <f t="shared" si="30"/>
        <v>#VALUE!</v>
      </c>
      <c r="BS12" s="35" t="e">
        <f t="shared" si="30"/>
        <v>#VALUE!</v>
      </c>
      <c r="BT12" s="35" t="e">
        <f t="shared" si="30"/>
        <v>#VALUE!</v>
      </c>
      <c r="BU12" s="152"/>
      <c r="BW12" s="34">
        <v>10</v>
      </c>
      <c r="BX12" s="32" t="s">
        <v>51</v>
      </c>
      <c r="BY12" s="35">
        <v>0.28300000000000003</v>
      </c>
      <c r="BZ12" s="35">
        <v>0.22899999999999998</v>
      </c>
      <c r="CA12" s="35">
        <v>0.28300000000000003</v>
      </c>
      <c r="CB12" s="35">
        <v>0.25800000000000001</v>
      </c>
      <c r="CC12" s="108" t="s">
        <v>1880</v>
      </c>
      <c r="CD12" s="35">
        <v>5.6999999999999995E-2</v>
      </c>
      <c r="CE12" s="108" t="s">
        <v>1880</v>
      </c>
      <c r="CF12" s="108" t="s">
        <v>1880</v>
      </c>
      <c r="CG12" s="35">
        <v>0.09</v>
      </c>
      <c r="CH12" s="35">
        <v>9.799999999999999E-2</v>
      </c>
      <c r="CI12" s="35">
        <v>9.799999999999999E-2</v>
      </c>
      <c r="CJ12" s="108" t="s">
        <v>1880</v>
      </c>
      <c r="CK12" s="35">
        <v>7.0999999999999994E-2</v>
      </c>
      <c r="CL12" s="35">
        <v>6.5000000000000002E-2</v>
      </c>
      <c r="CM12" s="35">
        <v>6.4000000000000001E-2</v>
      </c>
      <c r="CN12" s="108" t="s">
        <v>1880</v>
      </c>
      <c r="CO12" s="35">
        <v>7.0999999999999994E-2</v>
      </c>
      <c r="CP12" s="35">
        <v>9.5000000000000001E-2</v>
      </c>
      <c r="CQ12" s="35">
        <v>9.5000000000000001E-2</v>
      </c>
      <c r="CR12" s="35">
        <v>0.14200000000000002</v>
      </c>
      <c r="CS12" s="35">
        <v>8.5999999999999993E-2</v>
      </c>
      <c r="CT12" s="35">
        <v>0.11899999999999999</v>
      </c>
      <c r="CU12" s="35">
        <v>8.7999999999999995E-2</v>
      </c>
      <c r="CV12" s="108" t="s">
        <v>1880</v>
      </c>
      <c r="CW12" s="108" t="s">
        <v>1880</v>
      </c>
      <c r="CX12" s="114">
        <v>0.14199999999999999</v>
      </c>
      <c r="CY12" s="114">
        <v>0.128</v>
      </c>
      <c r="CZ12" s="108" t="s">
        <v>1880</v>
      </c>
      <c r="DA12" s="108" t="s">
        <v>1880</v>
      </c>
      <c r="DB12" s="108" t="s">
        <v>1880</v>
      </c>
      <c r="DC12" s="108" t="s">
        <v>1880</v>
      </c>
      <c r="DD12" s="108" t="s">
        <v>1880</v>
      </c>
      <c r="DE12" s="108" t="s">
        <v>1880</v>
      </c>
      <c r="DF12" s="152"/>
      <c r="DG12" s="152"/>
      <c r="DH12" s="152"/>
      <c r="DI12" s="152"/>
      <c r="DJ12" s="152"/>
      <c r="DK12" s="152"/>
      <c r="DM12" s="34">
        <v>3</v>
      </c>
      <c r="DN12" s="34">
        <v>1</v>
      </c>
      <c r="DO12" s="34" t="str">
        <f t="shared" si="2"/>
        <v>処遇加算Ⅰ特定加算Ⅱベア加算から新加算Ⅰ</v>
      </c>
      <c r="DP12" s="37">
        <f t="shared" ref="DP12:ED15" si="31">BY3-AN$5</f>
        <v>4.3000000000000038E-2</v>
      </c>
      <c r="DQ12" s="37">
        <f t="shared" si="31"/>
        <v>4.3000000000000038E-2</v>
      </c>
      <c r="DR12" s="37">
        <f t="shared" si="31"/>
        <v>4.3000000000000038E-2</v>
      </c>
      <c r="DS12" s="37">
        <f t="shared" si="31"/>
        <v>4.3000000000000038E-2</v>
      </c>
      <c r="DT12" s="37" t="e">
        <f t="shared" si="31"/>
        <v>#VALUE!</v>
      </c>
      <c r="DU12" s="37">
        <f t="shared" si="31"/>
        <v>1.2999999999999998E-2</v>
      </c>
      <c r="DV12" s="37" t="e">
        <f t="shared" si="31"/>
        <v>#VALUE!</v>
      </c>
      <c r="DW12" s="37" t="e">
        <f t="shared" si="31"/>
        <v>#VALUE!</v>
      </c>
      <c r="DX12" s="37">
        <f t="shared" si="31"/>
        <v>2.6000000000000009E-2</v>
      </c>
      <c r="DY12" s="37">
        <f t="shared" si="31"/>
        <v>1.7000000000000001E-2</v>
      </c>
      <c r="DZ12" s="37">
        <f t="shared" si="31"/>
        <v>1.7000000000000001E-2</v>
      </c>
      <c r="EA12" s="37">
        <f t="shared" si="31"/>
        <v>1.0999999999999996E-2</v>
      </c>
      <c r="EB12" s="37">
        <f t="shared" si="31"/>
        <v>1.0999999999999996E-2</v>
      </c>
      <c r="EC12" s="37">
        <f t="shared" si="31"/>
        <v>1.0999999999999996E-2</v>
      </c>
      <c r="ED12" s="37">
        <f t="shared" si="31"/>
        <v>1.0999999999999996E-2</v>
      </c>
      <c r="EE12" s="37" t="e">
        <f t="shared" ref="EE12:EU12" si="32">CN3-BC$5</f>
        <v>#VALUE!</v>
      </c>
      <c r="EF12" s="37">
        <f t="shared" si="32"/>
        <v>1.0999999999999996E-2</v>
      </c>
      <c r="EG12" s="37">
        <f t="shared" si="32"/>
        <v>1.9000000000000017E-2</v>
      </c>
      <c r="EH12" s="37">
        <f t="shared" si="32"/>
        <v>1.9000000000000017E-2</v>
      </c>
      <c r="EI12" s="37">
        <f t="shared" si="32"/>
        <v>1.8999999999999989E-2</v>
      </c>
      <c r="EJ12" s="37">
        <f t="shared" si="32"/>
        <v>2.0000000000000004E-2</v>
      </c>
      <c r="EK12" s="37">
        <f t="shared" si="32"/>
        <v>1.999999999999999E-2</v>
      </c>
      <c r="EL12" s="37">
        <f t="shared" si="32"/>
        <v>2.0000000000000004E-2</v>
      </c>
      <c r="EM12" s="37" t="e">
        <f t="shared" si="32"/>
        <v>#VALUE!</v>
      </c>
      <c r="EN12" s="37" t="e">
        <f t="shared" si="32"/>
        <v>#VALUE!</v>
      </c>
      <c r="EO12" s="37">
        <f t="shared" si="32"/>
        <v>3.5000000000000003E-2</v>
      </c>
      <c r="EP12" s="37">
        <f t="shared" si="32"/>
        <v>3.5000000000000003E-2</v>
      </c>
      <c r="EQ12" s="37" t="e">
        <f t="shared" si="32"/>
        <v>#VALUE!</v>
      </c>
      <c r="ER12" s="37" t="e">
        <f t="shared" si="32"/>
        <v>#VALUE!</v>
      </c>
      <c r="ES12" s="37" t="e">
        <f t="shared" si="32"/>
        <v>#VALUE!</v>
      </c>
      <c r="ET12" s="37" t="e">
        <f t="shared" si="32"/>
        <v>#VALUE!</v>
      </c>
      <c r="EU12" s="37" t="e">
        <f t="shared" si="32"/>
        <v>#VALUE!</v>
      </c>
      <c r="EV12" s="37" t="e">
        <f>DE3-BT$5</f>
        <v>#VALUE!</v>
      </c>
    </row>
    <row r="13" spans="2:152" x14ac:dyDescent="0.15">
      <c r="AL13" s="34">
        <v>11</v>
      </c>
      <c r="AM13" s="32" t="s">
        <v>1845</v>
      </c>
      <c r="AN13" s="9">
        <f t="shared" ref="AN13:BJ13" si="33">D4+D9+D10</f>
        <v>0.245</v>
      </c>
      <c r="AO13" s="9">
        <f t="shared" si="33"/>
        <v>0.191</v>
      </c>
      <c r="AP13" s="9">
        <f t="shared" si="33"/>
        <v>0.245</v>
      </c>
      <c r="AQ13" s="9">
        <f t="shared" si="33"/>
        <v>0.21999999999999997</v>
      </c>
      <c r="AR13" s="9">
        <f t="shared" si="33"/>
        <v>0.11</v>
      </c>
      <c r="AS13" s="9">
        <f t="shared" si="33"/>
        <v>4.2999999999999997E-2</v>
      </c>
      <c r="AT13" s="9">
        <f t="shared" si="33"/>
        <v>9.0999999999999998E-2</v>
      </c>
      <c r="AU13" s="9">
        <f t="shared" si="33"/>
        <v>9.0999999999999998E-2</v>
      </c>
      <c r="AV13" s="9">
        <f t="shared" si="33"/>
        <v>7.4999999999999997E-2</v>
      </c>
      <c r="AW13" s="9">
        <f t="shared" si="33"/>
        <v>6.7000000000000004E-2</v>
      </c>
      <c r="AX13" s="9">
        <f t="shared" si="33"/>
        <v>6.7000000000000004E-2</v>
      </c>
      <c r="AY13" s="9">
        <f t="shared" si="33"/>
        <v>0.06</v>
      </c>
      <c r="AZ13" s="9">
        <f t="shared" si="33"/>
        <v>0.06</v>
      </c>
      <c r="BA13" s="9">
        <f t="shared" si="33"/>
        <v>5.3999999999999999E-2</v>
      </c>
      <c r="BB13" s="9">
        <f t="shared" si="33"/>
        <v>5.2999999999999999E-2</v>
      </c>
      <c r="BC13" s="9">
        <f t="shared" si="33"/>
        <v>0.06</v>
      </c>
      <c r="BD13" s="9">
        <f t="shared" si="33"/>
        <v>0.06</v>
      </c>
      <c r="BE13" s="9">
        <f t="shared" si="33"/>
        <v>8.8999999999999996E-2</v>
      </c>
      <c r="BF13" s="9">
        <f t="shared" si="33"/>
        <v>8.8999999999999996E-2</v>
      </c>
      <c r="BG13" s="9">
        <f t="shared" si="33"/>
        <v>0.13600000000000001</v>
      </c>
      <c r="BH13" s="9">
        <f t="shared" si="33"/>
        <v>7.9000000000000001E-2</v>
      </c>
      <c r="BI13" s="9">
        <f t="shared" si="33"/>
        <v>0.112</v>
      </c>
      <c r="BJ13" s="9">
        <f t="shared" si="33"/>
        <v>8.1000000000000003E-2</v>
      </c>
      <c r="BK13" s="9">
        <f t="shared" ref="BK13:BT13" si="34">AA4+AA9+AA10</f>
        <v>7.9000000000000001E-2</v>
      </c>
      <c r="BL13" s="9">
        <f t="shared" si="34"/>
        <v>7.9000000000000001E-2</v>
      </c>
      <c r="BM13" s="9">
        <f t="shared" si="34"/>
        <v>0.10999999999999999</v>
      </c>
      <c r="BN13" s="9">
        <f t="shared" si="34"/>
        <v>9.6000000000000002E-2</v>
      </c>
      <c r="BO13" s="9">
        <f t="shared" si="34"/>
        <v>5.5000000000000007E-2</v>
      </c>
      <c r="BP13" s="9">
        <f t="shared" si="34"/>
        <v>6.8000000000000005E-2</v>
      </c>
      <c r="BQ13" s="9">
        <f t="shared" si="34"/>
        <v>6.8000000000000005E-2</v>
      </c>
      <c r="BR13" s="9">
        <f t="shared" si="34"/>
        <v>6.2E-2</v>
      </c>
      <c r="BS13" s="9">
        <f t="shared" si="34"/>
        <v>0.06</v>
      </c>
      <c r="BT13" s="9">
        <f t="shared" si="34"/>
        <v>0.06</v>
      </c>
      <c r="BU13" s="139"/>
      <c r="BW13" s="34">
        <v>11</v>
      </c>
      <c r="BX13" s="32" t="s">
        <v>52</v>
      </c>
      <c r="BY13" s="35">
        <v>0.254</v>
      </c>
      <c r="BZ13" s="35">
        <v>0.224</v>
      </c>
      <c r="CA13" s="35">
        <v>0.254</v>
      </c>
      <c r="CB13" s="35">
        <v>0.24000000000000002</v>
      </c>
      <c r="CC13" s="35">
        <v>0.17</v>
      </c>
      <c r="CD13" s="35">
        <v>5.4999999999999993E-2</v>
      </c>
      <c r="CE13" s="35">
        <v>0.10800000000000001</v>
      </c>
      <c r="CF13" s="35">
        <v>0.10800000000000001</v>
      </c>
      <c r="CG13" s="35">
        <v>9.9000000000000005E-2</v>
      </c>
      <c r="CH13" s="35">
        <v>9.8000000000000004E-2</v>
      </c>
      <c r="CI13" s="35">
        <v>9.8000000000000004E-2</v>
      </c>
      <c r="CJ13" s="108" t="s">
        <v>1880</v>
      </c>
      <c r="CK13" s="35">
        <v>6.4999999999999988E-2</v>
      </c>
      <c r="CL13" s="35">
        <v>6.2E-2</v>
      </c>
      <c r="CM13" s="35">
        <v>6.0999999999999999E-2</v>
      </c>
      <c r="CN13" s="35">
        <v>6.4999999999999988E-2</v>
      </c>
      <c r="CO13" s="35">
        <v>6.4999999999999988E-2</v>
      </c>
      <c r="CP13" s="35">
        <v>9.6000000000000002E-2</v>
      </c>
      <c r="CQ13" s="35">
        <v>9.6000000000000002E-2</v>
      </c>
      <c r="CR13" s="35">
        <v>0.122</v>
      </c>
      <c r="CS13" s="35">
        <v>8.3000000000000004E-2</v>
      </c>
      <c r="CT13" s="35">
        <v>0.10100000000000001</v>
      </c>
      <c r="CU13" s="35">
        <v>8.4000000000000005E-2</v>
      </c>
      <c r="CV13" s="114">
        <v>8.1000000000000003E-2</v>
      </c>
      <c r="CW13" s="114">
        <v>8.1000000000000003E-2</v>
      </c>
      <c r="CX13" s="114">
        <v>0.152</v>
      </c>
      <c r="CY13" s="114">
        <v>0.14399999999999999</v>
      </c>
      <c r="CZ13" s="114">
        <v>6.5000000000000002E-2</v>
      </c>
      <c r="DA13" s="114">
        <v>8.4999999999999992E-2</v>
      </c>
      <c r="DB13" s="114">
        <v>8.4999999999999992E-2</v>
      </c>
      <c r="DC13" s="114">
        <v>6.699999999999999E-2</v>
      </c>
      <c r="DD13" s="114">
        <v>6.5999999999999989E-2</v>
      </c>
      <c r="DE13" s="114">
        <v>6.5999999999999989E-2</v>
      </c>
      <c r="DF13" s="152"/>
      <c r="DG13" s="152"/>
      <c r="DH13" s="152"/>
      <c r="DI13" s="152"/>
      <c r="DJ13" s="152"/>
      <c r="DK13" s="152"/>
      <c r="DM13" s="34">
        <v>3</v>
      </c>
      <c r="DN13" s="34">
        <v>2</v>
      </c>
      <c r="DO13" s="34" t="str">
        <f t="shared" si="2"/>
        <v>処遇加算Ⅰ特定加算Ⅱベア加算から新加算Ⅱ</v>
      </c>
      <c r="DP13" s="37">
        <f t="shared" si="31"/>
        <v>2.8000000000000025E-2</v>
      </c>
      <c r="DQ13" s="37">
        <f t="shared" si="31"/>
        <v>2.8000000000000025E-2</v>
      </c>
      <c r="DR13" s="37">
        <f t="shared" si="31"/>
        <v>2.8000000000000025E-2</v>
      </c>
      <c r="DS13" s="37">
        <f t="shared" si="31"/>
        <v>2.8000000000000025E-2</v>
      </c>
      <c r="DT13" s="37" t="e">
        <f t="shared" si="31"/>
        <v>#VALUE!</v>
      </c>
      <c r="DU13" s="37">
        <f t="shared" si="31"/>
        <v>1.1999999999999997E-2</v>
      </c>
      <c r="DV13" s="37" t="e">
        <f t="shared" si="31"/>
        <v>#VALUE!</v>
      </c>
      <c r="DW13" s="37" t="e">
        <f t="shared" si="31"/>
        <v>#VALUE!</v>
      </c>
      <c r="DX13" s="37">
        <f t="shared" si="31"/>
        <v>2.4000000000000007E-2</v>
      </c>
      <c r="DY13" s="37">
        <f t="shared" si="31"/>
        <v>1.2999999999999998E-2</v>
      </c>
      <c r="DZ13" s="37">
        <f t="shared" si="31"/>
        <v>1.2999999999999998E-2</v>
      </c>
      <c r="EA13" s="37">
        <f t="shared" si="31"/>
        <v>8.9999999999999941E-3</v>
      </c>
      <c r="EB13" s="37">
        <f t="shared" si="31"/>
        <v>8.9999999999999941E-3</v>
      </c>
      <c r="EC13" s="37">
        <f t="shared" si="31"/>
        <v>8.9999999999999941E-3</v>
      </c>
      <c r="ED13" s="37">
        <f t="shared" si="31"/>
        <v>8.9999999999999941E-3</v>
      </c>
      <c r="EE13" s="37" t="e">
        <f t="shared" ref="EE13:EU13" si="35">CN4-BC$5</f>
        <v>#VALUE!</v>
      </c>
      <c r="EF13" s="37">
        <f t="shared" si="35"/>
        <v>8.9999999999999941E-3</v>
      </c>
      <c r="EG13" s="37">
        <f t="shared" si="35"/>
        <v>1.6000000000000014E-2</v>
      </c>
      <c r="EH13" s="37">
        <f t="shared" si="35"/>
        <v>1.6000000000000014E-2</v>
      </c>
      <c r="EI13" s="37">
        <f t="shared" si="35"/>
        <v>1.5999999999999986E-2</v>
      </c>
      <c r="EJ13" s="37">
        <f t="shared" si="35"/>
        <v>1.7000000000000001E-2</v>
      </c>
      <c r="EK13" s="37">
        <f t="shared" si="35"/>
        <v>1.6999999999999987E-2</v>
      </c>
      <c r="EL13" s="37">
        <f t="shared" si="35"/>
        <v>1.7000000000000001E-2</v>
      </c>
      <c r="EM13" s="37" t="e">
        <f t="shared" si="35"/>
        <v>#VALUE!</v>
      </c>
      <c r="EN13" s="37" t="e">
        <f t="shared" si="35"/>
        <v>#VALUE!</v>
      </c>
      <c r="EO13" s="37">
        <f t="shared" si="35"/>
        <v>3.1E-2</v>
      </c>
      <c r="EP13" s="37">
        <f t="shared" si="35"/>
        <v>3.1E-2</v>
      </c>
      <c r="EQ13" s="37" t="e">
        <f t="shared" si="35"/>
        <v>#VALUE!</v>
      </c>
      <c r="ER13" s="37" t="e">
        <f t="shared" si="35"/>
        <v>#VALUE!</v>
      </c>
      <c r="ES13" s="37" t="e">
        <f t="shared" si="35"/>
        <v>#VALUE!</v>
      </c>
      <c r="ET13" s="37" t="e">
        <f t="shared" si="35"/>
        <v>#VALUE!</v>
      </c>
      <c r="EU13" s="37" t="e">
        <f t="shared" si="35"/>
        <v>#VALUE!</v>
      </c>
      <c r="EV13" s="37" t="e">
        <f>DE4-BT$5</f>
        <v>#VALUE!</v>
      </c>
    </row>
    <row r="14" spans="2:152" x14ac:dyDescent="0.15">
      <c r="AL14" s="34">
        <v>12</v>
      </c>
      <c r="AM14" s="32" t="s">
        <v>1856</v>
      </c>
      <c r="AN14" s="35">
        <f t="shared" ref="AN14:BJ14" si="36">D4+D9+D11</f>
        <v>0.2</v>
      </c>
      <c r="AO14" s="35">
        <f t="shared" si="36"/>
        <v>0.14599999999999999</v>
      </c>
      <c r="AP14" s="35">
        <f t="shared" si="36"/>
        <v>0.2</v>
      </c>
      <c r="AQ14" s="35">
        <f t="shared" si="36"/>
        <v>0.17499999999999999</v>
      </c>
      <c r="AR14" s="35">
        <f t="shared" si="36"/>
        <v>6.5000000000000002E-2</v>
      </c>
      <c r="AS14" s="35">
        <f t="shared" si="36"/>
        <v>3.2000000000000001E-2</v>
      </c>
      <c r="AT14" s="35">
        <f t="shared" si="36"/>
        <v>6.3E-2</v>
      </c>
      <c r="AU14" s="35">
        <f t="shared" si="36"/>
        <v>6.3E-2</v>
      </c>
      <c r="AV14" s="35">
        <f t="shared" si="36"/>
        <v>4.7E-2</v>
      </c>
      <c r="AW14" s="35">
        <f t="shared" si="36"/>
        <v>4.9000000000000002E-2</v>
      </c>
      <c r="AX14" s="35">
        <f t="shared" si="36"/>
        <v>4.9000000000000002E-2</v>
      </c>
      <c r="AY14" s="35">
        <f t="shared" si="36"/>
        <v>4.7E-2</v>
      </c>
      <c r="AZ14" s="35">
        <f t="shared" si="36"/>
        <v>4.7E-2</v>
      </c>
      <c r="BA14" s="35">
        <f t="shared" si="36"/>
        <v>4.1000000000000002E-2</v>
      </c>
      <c r="BB14" s="35">
        <f t="shared" si="36"/>
        <v>0.04</v>
      </c>
      <c r="BC14" s="35">
        <f t="shared" si="36"/>
        <v>4.7E-2</v>
      </c>
      <c r="BD14" s="35">
        <f t="shared" si="36"/>
        <v>4.7E-2</v>
      </c>
      <c r="BE14" s="35">
        <f t="shared" si="36"/>
        <v>6.3E-2</v>
      </c>
      <c r="BF14" s="35">
        <f t="shared" si="36"/>
        <v>6.3E-2</v>
      </c>
      <c r="BG14" s="35">
        <f t="shared" si="36"/>
        <v>0.11</v>
      </c>
      <c r="BH14" s="35">
        <f t="shared" si="36"/>
        <v>5.8999999999999997E-2</v>
      </c>
      <c r="BI14" s="35">
        <f t="shared" si="36"/>
        <v>9.1999999999999998E-2</v>
      </c>
      <c r="BJ14" s="35">
        <f t="shared" si="36"/>
        <v>6.0999999999999999E-2</v>
      </c>
      <c r="BK14" s="35">
        <f t="shared" ref="BK14:BT14" si="37">AA4+AA9+AA11</f>
        <v>5.8999999999999997E-2</v>
      </c>
      <c r="BL14" s="35">
        <f t="shared" si="37"/>
        <v>5.8999999999999997E-2</v>
      </c>
      <c r="BM14" s="35">
        <f t="shared" si="37"/>
        <v>7.1999999999999995E-2</v>
      </c>
      <c r="BN14" s="35">
        <f t="shared" si="37"/>
        <v>5.8000000000000003E-2</v>
      </c>
      <c r="BO14" s="35">
        <f t="shared" si="37"/>
        <v>4.4000000000000004E-2</v>
      </c>
      <c r="BP14" s="35">
        <f t="shared" si="37"/>
        <v>0.05</v>
      </c>
      <c r="BQ14" s="35">
        <f t="shared" si="37"/>
        <v>0.05</v>
      </c>
      <c r="BR14" s="35">
        <f t="shared" si="37"/>
        <v>4.9000000000000002E-2</v>
      </c>
      <c r="BS14" s="35">
        <f t="shared" si="37"/>
        <v>4.7E-2</v>
      </c>
      <c r="BT14" s="35">
        <f t="shared" si="37"/>
        <v>4.7E-2</v>
      </c>
      <c r="BU14" s="152"/>
      <c r="BW14" s="34">
        <v>12</v>
      </c>
      <c r="BX14" s="32" t="s">
        <v>53</v>
      </c>
      <c r="BY14" s="35">
        <v>0.30200000000000005</v>
      </c>
      <c r="BZ14" s="35">
        <v>0.22800000000000001</v>
      </c>
      <c r="CA14" s="35">
        <v>0.30200000000000005</v>
      </c>
      <c r="CB14" s="35">
        <v>0.26700000000000002</v>
      </c>
      <c r="CC14" s="35">
        <v>0.11699999999999999</v>
      </c>
      <c r="CD14" s="35">
        <v>5.5999999999999994E-2</v>
      </c>
      <c r="CE14" s="35">
        <v>0.10999999999999999</v>
      </c>
      <c r="CF14" s="35">
        <v>0.10999999999999999</v>
      </c>
      <c r="CG14" s="35">
        <v>8.7999999999999995E-2</v>
      </c>
      <c r="CH14" s="35">
        <v>0.08</v>
      </c>
      <c r="CI14" s="35">
        <v>0.08</v>
      </c>
      <c r="CJ14" s="108" t="s">
        <v>1880</v>
      </c>
      <c r="CK14" s="35">
        <v>7.2999999999999995E-2</v>
      </c>
      <c r="CL14" s="35">
        <v>6.6000000000000003E-2</v>
      </c>
      <c r="CM14" s="35">
        <v>6.3E-2</v>
      </c>
      <c r="CN14" s="35">
        <v>7.2999999999999995E-2</v>
      </c>
      <c r="CO14" s="35">
        <v>7.2999999999999995E-2</v>
      </c>
      <c r="CP14" s="35">
        <v>0.10199999999999999</v>
      </c>
      <c r="CQ14" s="35">
        <v>0.10199999999999999</v>
      </c>
      <c r="CR14" s="35">
        <v>0.16599999999999998</v>
      </c>
      <c r="CS14" s="35">
        <v>9.8000000000000004E-2</v>
      </c>
      <c r="CT14" s="35">
        <v>0.14300000000000002</v>
      </c>
      <c r="CU14" s="35">
        <v>0.10100000000000001</v>
      </c>
      <c r="CV14" s="114">
        <v>9.8000000000000004E-2</v>
      </c>
      <c r="CW14" s="114">
        <v>9.8000000000000004E-2</v>
      </c>
      <c r="CX14" s="114">
        <v>0.13</v>
      </c>
      <c r="CY14" s="114">
        <v>0.11</v>
      </c>
      <c r="CZ14" s="114">
        <v>7.3000000000000009E-2</v>
      </c>
      <c r="DA14" s="114">
        <v>8.1000000000000003E-2</v>
      </c>
      <c r="DB14" s="114">
        <v>8.1000000000000003E-2</v>
      </c>
      <c r="DC14" s="114">
        <v>7.5999999999999998E-2</v>
      </c>
      <c r="DD14" s="114">
        <v>7.3999999999999996E-2</v>
      </c>
      <c r="DE14" s="114">
        <v>7.2999999999999995E-2</v>
      </c>
      <c r="DF14" s="152"/>
      <c r="DG14" s="152"/>
      <c r="DH14" s="152"/>
      <c r="DI14" s="152"/>
      <c r="DJ14" s="152"/>
      <c r="DK14" s="152"/>
      <c r="DM14" s="34">
        <v>3</v>
      </c>
      <c r="DN14" s="34">
        <v>3</v>
      </c>
      <c r="DO14" s="34" t="str">
        <f t="shared" si="2"/>
        <v>処遇加算Ⅰ特定加算Ⅱベア加算から新加算Ⅲ</v>
      </c>
      <c r="DP14" s="37">
        <f t="shared" si="31"/>
        <v>-2.6999999999999968E-2</v>
      </c>
      <c r="DQ14" s="37">
        <f t="shared" si="31"/>
        <v>-2.6999999999999968E-2</v>
      </c>
      <c r="DR14" s="37">
        <f t="shared" si="31"/>
        <v>-2.6999999999999968E-2</v>
      </c>
      <c r="DS14" s="37">
        <f t="shared" si="31"/>
        <v>-2.6999999999999968E-2</v>
      </c>
      <c r="DT14" s="37" t="e">
        <f t="shared" si="31"/>
        <v>#VALUE!</v>
      </c>
      <c r="DU14" s="37">
        <f t="shared" si="31"/>
        <v>-1.0000000000000009E-3</v>
      </c>
      <c r="DV14" s="37" t="e">
        <f t="shared" si="31"/>
        <v>#VALUE!</v>
      </c>
      <c r="DW14" s="37" t="e">
        <f t="shared" si="31"/>
        <v>#VALUE!</v>
      </c>
      <c r="DX14" s="37">
        <f t="shared" si="31"/>
        <v>4.9999999999999906E-3</v>
      </c>
      <c r="DY14" s="37">
        <f t="shared" si="31"/>
        <v>-2.3000000000000007E-2</v>
      </c>
      <c r="DZ14" s="37">
        <f t="shared" si="31"/>
        <v>-2.3000000000000007E-2</v>
      </c>
      <c r="EA14" s="37">
        <f t="shared" si="31"/>
        <v>-6.0000000000000053E-3</v>
      </c>
      <c r="EB14" s="37">
        <f t="shared" si="31"/>
        <v>-6.0000000000000053E-3</v>
      </c>
      <c r="EC14" s="37">
        <f t="shared" si="31"/>
        <v>-6.0000000000000053E-3</v>
      </c>
      <c r="ED14" s="37">
        <f t="shared" si="31"/>
        <v>-6.0000000000000053E-3</v>
      </c>
      <c r="EE14" s="37" t="e">
        <f t="shared" ref="EE14:EU14" si="38">CN5-BC$5</f>
        <v>#VALUE!</v>
      </c>
      <c r="EF14" s="37">
        <f t="shared" si="38"/>
        <v>-6.0000000000000053E-3</v>
      </c>
      <c r="EG14" s="37">
        <f t="shared" si="38"/>
        <v>0</v>
      </c>
      <c r="EH14" s="37">
        <f t="shared" si="38"/>
        <v>0</v>
      </c>
      <c r="EI14" s="37">
        <f t="shared" si="38"/>
        <v>0</v>
      </c>
      <c r="EJ14" s="37">
        <f t="shared" si="38"/>
        <v>7.0000000000000062E-3</v>
      </c>
      <c r="EK14" s="37">
        <f t="shared" si="38"/>
        <v>6.9999999999999785E-3</v>
      </c>
      <c r="EL14" s="37">
        <f t="shared" si="38"/>
        <v>7.0000000000000062E-3</v>
      </c>
      <c r="EM14" s="37" t="e">
        <f t="shared" si="38"/>
        <v>#VALUE!</v>
      </c>
      <c r="EN14" s="37" t="e">
        <f t="shared" si="38"/>
        <v>#VALUE!</v>
      </c>
      <c r="EO14" s="37">
        <f t="shared" si="38"/>
        <v>-8.0000000000000071E-3</v>
      </c>
      <c r="EP14" s="37">
        <f t="shared" si="38"/>
        <v>-8.0000000000000071E-3</v>
      </c>
      <c r="EQ14" s="37" t="e">
        <f t="shared" si="38"/>
        <v>#VALUE!</v>
      </c>
      <c r="ER14" s="37" t="e">
        <f t="shared" si="38"/>
        <v>#VALUE!</v>
      </c>
      <c r="ES14" s="37" t="e">
        <f t="shared" si="38"/>
        <v>#VALUE!</v>
      </c>
      <c r="ET14" s="37" t="e">
        <f t="shared" si="38"/>
        <v>#VALUE!</v>
      </c>
      <c r="EU14" s="37" t="e">
        <f t="shared" si="38"/>
        <v>#VALUE!</v>
      </c>
      <c r="EV14" s="37" t="e">
        <f>DE5-BT$5</f>
        <v>#VALUE!</v>
      </c>
    </row>
    <row r="15" spans="2:152" x14ac:dyDescent="0.15">
      <c r="AL15" s="34">
        <v>13</v>
      </c>
      <c r="AM15" s="32" t="s">
        <v>1852</v>
      </c>
      <c r="AN15" s="35">
        <f t="shared" ref="AN15:BJ15" si="39">D5+D7+D10</f>
        <v>0.22599999999999998</v>
      </c>
      <c r="AO15" s="35">
        <f t="shared" si="39"/>
        <v>0.19600000000000001</v>
      </c>
      <c r="AP15" s="35">
        <f t="shared" si="39"/>
        <v>0.22599999999999998</v>
      </c>
      <c r="AQ15" s="35">
        <f t="shared" si="39"/>
        <v>0.21200000000000002</v>
      </c>
      <c r="AR15" s="35">
        <f t="shared" si="39"/>
        <v>0.14200000000000002</v>
      </c>
      <c r="AS15" s="35">
        <f t="shared" si="39"/>
        <v>4.2999999999999997E-2</v>
      </c>
      <c r="AT15" s="35">
        <f t="shared" si="39"/>
        <v>8.4000000000000005E-2</v>
      </c>
      <c r="AU15" s="35">
        <f t="shared" si="39"/>
        <v>8.4000000000000005E-2</v>
      </c>
      <c r="AV15" s="35">
        <f t="shared" si="39"/>
        <v>7.4999999999999997E-2</v>
      </c>
      <c r="AW15" s="35">
        <f t="shared" si="39"/>
        <v>8.5000000000000006E-2</v>
      </c>
      <c r="AX15" s="35">
        <f t="shared" si="39"/>
        <v>8.5000000000000006E-2</v>
      </c>
      <c r="AY15" s="35">
        <f t="shared" si="39"/>
        <v>5.5999999999999994E-2</v>
      </c>
      <c r="AZ15" s="35">
        <f t="shared" si="39"/>
        <v>5.5999999999999994E-2</v>
      </c>
      <c r="BA15" s="35">
        <f t="shared" si="39"/>
        <v>5.2999999999999999E-2</v>
      </c>
      <c r="BB15" s="35">
        <f t="shared" si="39"/>
        <v>5.1999999999999998E-2</v>
      </c>
      <c r="BC15" s="35">
        <f t="shared" si="39"/>
        <v>5.5999999999999994E-2</v>
      </c>
      <c r="BD15" s="35">
        <f t="shared" si="39"/>
        <v>5.5999999999999994E-2</v>
      </c>
      <c r="BE15" s="35">
        <f t="shared" si="39"/>
        <v>0.08</v>
      </c>
      <c r="BF15" s="35">
        <f t="shared" si="39"/>
        <v>0.08</v>
      </c>
      <c r="BG15" s="35">
        <f t="shared" si="39"/>
        <v>0.106</v>
      </c>
      <c r="BH15" s="35">
        <f t="shared" si="39"/>
        <v>6.6000000000000003E-2</v>
      </c>
      <c r="BI15" s="35">
        <f t="shared" si="39"/>
        <v>8.4000000000000005E-2</v>
      </c>
      <c r="BJ15" s="35">
        <f t="shared" si="39"/>
        <v>6.7000000000000004E-2</v>
      </c>
      <c r="BK15" s="35">
        <f t="shared" ref="BK15:BT15" si="40">AA5+AA7+AA10</f>
        <v>6.4000000000000001E-2</v>
      </c>
      <c r="BL15" s="35">
        <f t="shared" si="40"/>
        <v>6.4000000000000001E-2</v>
      </c>
      <c r="BM15" s="35">
        <f t="shared" si="40"/>
        <v>0.121</v>
      </c>
      <c r="BN15" s="35">
        <f t="shared" si="40"/>
        <v>0.11299999999999999</v>
      </c>
      <c r="BO15" s="35">
        <f t="shared" si="40"/>
        <v>5.3000000000000005E-2</v>
      </c>
      <c r="BP15" s="35">
        <f t="shared" si="40"/>
        <v>7.1999999999999995E-2</v>
      </c>
      <c r="BQ15" s="35">
        <f t="shared" si="40"/>
        <v>7.1999999999999995E-2</v>
      </c>
      <c r="BR15" s="35">
        <f t="shared" si="40"/>
        <v>5.7999999999999996E-2</v>
      </c>
      <c r="BS15" s="35">
        <f t="shared" si="40"/>
        <v>5.6999999999999995E-2</v>
      </c>
      <c r="BT15" s="35">
        <f t="shared" si="40"/>
        <v>5.6999999999999995E-2</v>
      </c>
      <c r="BU15" s="152"/>
      <c r="BW15" s="34">
        <v>13</v>
      </c>
      <c r="BX15" s="32" t="s">
        <v>54</v>
      </c>
      <c r="BY15" s="35">
        <v>0.23900000000000002</v>
      </c>
      <c r="BZ15" s="35">
        <v>0.20899999999999999</v>
      </c>
      <c r="CA15" s="35">
        <v>0.23900000000000002</v>
      </c>
      <c r="CB15" s="35">
        <v>0.22500000000000001</v>
      </c>
      <c r="CC15" s="108" t="s">
        <v>1880</v>
      </c>
      <c r="CD15" s="35">
        <v>5.3999999999999992E-2</v>
      </c>
      <c r="CE15" s="108" t="s">
        <v>1880</v>
      </c>
      <c r="CF15" s="108" t="s">
        <v>1880</v>
      </c>
      <c r="CG15" s="35">
        <v>9.7000000000000003E-2</v>
      </c>
      <c r="CH15" s="35">
        <v>9.4E-2</v>
      </c>
      <c r="CI15" s="35">
        <v>9.4E-2</v>
      </c>
      <c r="CJ15" s="108" t="s">
        <v>1880</v>
      </c>
      <c r="CK15" s="35">
        <v>6.2999999999999987E-2</v>
      </c>
      <c r="CL15" s="35">
        <v>0.06</v>
      </c>
      <c r="CM15" s="35">
        <v>5.8999999999999997E-2</v>
      </c>
      <c r="CN15" s="108" t="s">
        <v>1880</v>
      </c>
      <c r="CO15" s="35">
        <v>6.2999999999999987E-2</v>
      </c>
      <c r="CP15" s="35">
        <v>9.2999999999999999E-2</v>
      </c>
      <c r="CQ15" s="35">
        <v>9.2999999999999999E-2</v>
      </c>
      <c r="CR15" s="35">
        <v>0.11899999999999999</v>
      </c>
      <c r="CS15" s="35">
        <v>0.08</v>
      </c>
      <c r="CT15" s="35">
        <v>9.8000000000000004E-2</v>
      </c>
      <c r="CU15" s="35">
        <v>8.1000000000000003E-2</v>
      </c>
      <c r="CV15" s="108" t="s">
        <v>1880</v>
      </c>
      <c r="CW15" s="108" t="s">
        <v>1880</v>
      </c>
      <c r="CX15" s="114">
        <v>0.14799999999999999</v>
      </c>
      <c r="CY15" s="114">
        <v>0.14000000000000001</v>
      </c>
      <c r="CZ15" s="108" t="s">
        <v>1880</v>
      </c>
      <c r="DA15" s="108" t="s">
        <v>1880</v>
      </c>
      <c r="DB15" s="108" t="s">
        <v>1880</v>
      </c>
      <c r="DC15" s="108" t="s">
        <v>1880</v>
      </c>
      <c r="DD15" s="108" t="s">
        <v>1880</v>
      </c>
      <c r="DE15" s="108" t="s">
        <v>1880</v>
      </c>
      <c r="DF15" s="152"/>
      <c r="DG15" s="152"/>
      <c r="DH15" s="152"/>
      <c r="DI15" s="152"/>
      <c r="DJ15" s="152"/>
      <c r="DK15" s="152"/>
      <c r="DM15" s="34">
        <v>3</v>
      </c>
      <c r="DN15" s="34">
        <v>4</v>
      </c>
      <c r="DO15" s="34" t="str">
        <f t="shared" si="2"/>
        <v>処遇加算Ⅰ特定加算Ⅱベア加算から新加算Ⅳ</v>
      </c>
      <c r="DP15" s="37">
        <f t="shared" si="31"/>
        <v>-0.10099999999999998</v>
      </c>
      <c r="DQ15" s="37">
        <f t="shared" si="31"/>
        <v>-8.0999999999999989E-2</v>
      </c>
      <c r="DR15" s="37">
        <f t="shared" si="31"/>
        <v>-0.10099999999999998</v>
      </c>
      <c r="DS15" s="37">
        <f t="shared" si="31"/>
        <v>-9.0999999999999998E-2</v>
      </c>
      <c r="DT15" s="37" t="e">
        <f t="shared" si="31"/>
        <v>#VALUE!</v>
      </c>
      <c r="DU15" s="37">
        <f t="shared" si="31"/>
        <v>-1.2999999999999998E-2</v>
      </c>
      <c r="DV15" s="37" t="e">
        <f t="shared" si="31"/>
        <v>#VALUE!</v>
      </c>
      <c r="DW15" s="37" t="e">
        <f t="shared" si="31"/>
        <v>#VALUE!</v>
      </c>
      <c r="DX15" s="37">
        <f t="shared" si="31"/>
        <v>-1.1999999999999997E-2</v>
      </c>
      <c r="DY15" s="37">
        <f t="shared" si="31"/>
        <v>-4.1000000000000009E-2</v>
      </c>
      <c r="DZ15" s="37">
        <f t="shared" si="31"/>
        <v>-4.1000000000000009E-2</v>
      </c>
      <c r="EA15" s="37">
        <f t="shared" si="31"/>
        <v>-2.3000000000000007E-2</v>
      </c>
      <c r="EB15" s="37">
        <f t="shared" si="31"/>
        <v>-2.3000000000000007E-2</v>
      </c>
      <c r="EC15" s="37">
        <f t="shared" si="31"/>
        <v>-2.2000000000000006E-2</v>
      </c>
      <c r="ED15" s="37">
        <f t="shared" si="31"/>
        <v>-2.0000000000000004E-2</v>
      </c>
      <c r="EE15" s="37" t="e">
        <f t="shared" ref="EE15:EU15" si="41">CN6-BC$5</f>
        <v>#VALUE!</v>
      </c>
      <c r="EF15" s="37">
        <f t="shared" si="41"/>
        <v>-2.3000000000000007E-2</v>
      </c>
      <c r="EG15" s="37">
        <f t="shared" si="41"/>
        <v>-2.3000000000000007E-2</v>
      </c>
      <c r="EH15" s="37">
        <f t="shared" si="41"/>
        <v>-2.3000000000000007E-2</v>
      </c>
      <c r="EI15" s="37">
        <f t="shared" si="41"/>
        <v>-3.9999999999999952E-2</v>
      </c>
      <c r="EJ15" s="37">
        <f t="shared" si="41"/>
        <v>-1.4999999999999999E-2</v>
      </c>
      <c r="EK15" s="37">
        <f t="shared" si="41"/>
        <v>-2.6999999999999996E-2</v>
      </c>
      <c r="EL15" s="37">
        <f t="shared" si="41"/>
        <v>-1.6E-2</v>
      </c>
      <c r="EM15" s="37" t="e">
        <f t="shared" si="41"/>
        <v>#VALUE!</v>
      </c>
      <c r="EN15" s="37" t="e">
        <f t="shared" si="41"/>
        <v>#VALUE!</v>
      </c>
      <c r="EO15" s="37">
        <f t="shared" si="41"/>
        <v>-3.5000000000000031E-2</v>
      </c>
      <c r="EP15" s="37">
        <f t="shared" si="41"/>
        <v>-2.8999999999999998E-2</v>
      </c>
      <c r="EQ15" s="37" t="e">
        <f t="shared" si="41"/>
        <v>#VALUE!</v>
      </c>
      <c r="ER15" s="37" t="e">
        <f t="shared" si="41"/>
        <v>#VALUE!</v>
      </c>
      <c r="ES15" s="37" t="e">
        <f t="shared" si="41"/>
        <v>#VALUE!</v>
      </c>
      <c r="ET15" s="37" t="e">
        <f t="shared" si="41"/>
        <v>#VALUE!</v>
      </c>
      <c r="EU15" s="37" t="e">
        <f t="shared" si="41"/>
        <v>#VALUE!</v>
      </c>
      <c r="EV15" s="37" t="e">
        <f>DE6-BT$5</f>
        <v>#VALUE!</v>
      </c>
    </row>
    <row r="16" spans="2:152" x14ac:dyDescent="0.15">
      <c r="AL16" s="34">
        <v>14</v>
      </c>
      <c r="AM16" s="32" t="s">
        <v>1855</v>
      </c>
      <c r="AN16" s="35">
        <f t="shared" ref="AN16:BJ16" si="42">D5+D7+D11</f>
        <v>0.18099999999999999</v>
      </c>
      <c r="AO16" s="35">
        <f t="shared" si="42"/>
        <v>0.15100000000000002</v>
      </c>
      <c r="AP16" s="35">
        <f t="shared" si="42"/>
        <v>0.18099999999999999</v>
      </c>
      <c r="AQ16" s="35">
        <f t="shared" si="42"/>
        <v>0.16700000000000001</v>
      </c>
      <c r="AR16" s="35">
        <f t="shared" si="42"/>
        <v>9.7000000000000003E-2</v>
      </c>
      <c r="AS16" s="35">
        <f t="shared" si="42"/>
        <v>3.2000000000000001E-2</v>
      </c>
      <c r="AT16" s="35">
        <f t="shared" si="42"/>
        <v>5.6000000000000008E-2</v>
      </c>
      <c r="AU16" s="35">
        <f t="shared" si="42"/>
        <v>5.6000000000000008E-2</v>
      </c>
      <c r="AV16" s="35">
        <f t="shared" si="42"/>
        <v>4.7E-2</v>
      </c>
      <c r="AW16" s="35">
        <f t="shared" si="42"/>
        <v>6.7000000000000004E-2</v>
      </c>
      <c r="AX16" s="35">
        <f t="shared" si="42"/>
        <v>6.7000000000000004E-2</v>
      </c>
      <c r="AY16" s="35">
        <f t="shared" si="42"/>
        <v>4.2999999999999997E-2</v>
      </c>
      <c r="AZ16" s="35">
        <f t="shared" si="42"/>
        <v>4.2999999999999997E-2</v>
      </c>
      <c r="BA16" s="35">
        <f t="shared" si="42"/>
        <v>0.04</v>
      </c>
      <c r="BB16" s="35">
        <f t="shared" si="42"/>
        <v>3.9E-2</v>
      </c>
      <c r="BC16" s="35">
        <f t="shared" si="42"/>
        <v>4.2999999999999997E-2</v>
      </c>
      <c r="BD16" s="35">
        <f t="shared" si="42"/>
        <v>4.2999999999999997E-2</v>
      </c>
      <c r="BE16" s="35">
        <f t="shared" si="42"/>
        <v>5.4000000000000006E-2</v>
      </c>
      <c r="BF16" s="35">
        <f t="shared" si="42"/>
        <v>5.4000000000000006E-2</v>
      </c>
      <c r="BG16" s="35">
        <f t="shared" si="42"/>
        <v>0.08</v>
      </c>
      <c r="BH16" s="35">
        <f t="shared" si="42"/>
        <v>4.5999999999999999E-2</v>
      </c>
      <c r="BI16" s="35">
        <f t="shared" si="42"/>
        <v>6.4000000000000001E-2</v>
      </c>
      <c r="BJ16" s="35">
        <f t="shared" si="42"/>
        <v>4.7E-2</v>
      </c>
      <c r="BK16" s="35">
        <f t="shared" ref="BK16:BT16" si="43">AA5+AA7+AA11</f>
        <v>4.3999999999999997E-2</v>
      </c>
      <c r="BL16" s="35">
        <f t="shared" si="43"/>
        <v>4.3999999999999997E-2</v>
      </c>
      <c r="BM16" s="35">
        <f t="shared" si="43"/>
        <v>8.299999999999999E-2</v>
      </c>
      <c r="BN16" s="35">
        <f t="shared" si="43"/>
        <v>7.4999999999999997E-2</v>
      </c>
      <c r="BO16" s="35">
        <f t="shared" si="43"/>
        <v>4.2000000000000003E-2</v>
      </c>
      <c r="BP16" s="35">
        <f t="shared" si="43"/>
        <v>5.3999999999999999E-2</v>
      </c>
      <c r="BQ16" s="35">
        <f t="shared" si="43"/>
        <v>5.3999999999999999E-2</v>
      </c>
      <c r="BR16" s="35">
        <f t="shared" si="43"/>
        <v>4.4999999999999998E-2</v>
      </c>
      <c r="BS16" s="35">
        <f t="shared" si="43"/>
        <v>4.3999999999999997E-2</v>
      </c>
      <c r="BT16" s="35">
        <f t="shared" si="43"/>
        <v>4.3999999999999997E-2</v>
      </c>
      <c r="BU16" s="152"/>
      <c r="BW16" s="34">
        <v>14</v>
      </c>
      <c r="BX16" s="32" t="s">
        <v>55</v>
      </c>
      <c r="BY16" s="35">
        <v>0.20899999999999999</v>
      </c>
      <c r="BZ16" s="35">
        <v>0.17900000000000002</v>
      </c>
      <c r="CA16" s="35">
        <v>0.20899999999999999</v>
      </c>
      <c r="CB16" s="35">
        <v>0.19500000000000001</v>
      </c>
      <c r="CC16" s="35">
        <v>0.125</v>
      </c>
      <c r="CD16" s="35">
        <v>4.3999999999999997E-2</v>
      </c>
      <c r="CE16" s="35">
        <v>8.0000000000000016E-2</v>
      </c>
      <c r="CF16" s="35">
        <v>8.0000000000000016E-2</v>
      </c>
      <c r="CG16" s="35">
        <v>7.1000000000000008E-2</v>
      </c>
      <c r="CH16" s="35">
        <v>0.08</v>
      </c>
      <c r="CI16" s="35">
        <v>0.08</v>
      </c>
      <c r="CJ16" s="108" t="s">
        <v>1880</v>
      </c>
      <c r="CK16" s="35">
        <v>5.1999999999999998E-2</v>
      </c>
      <c r="CL16" s="35">
        <v>4.9000000000000002E-2</v>
      </c>
      <c r="CM16" s="35">
        <v>4.8000000000000001E-2</v>
      </c>
      <c r="CN16" s="35">
        <v>5.1999999999999998E-2</v>
      </c>
      <c r="CO16" s="35">
        <v>5.1999999999999998E-2</v>
      </c>
      <c r="CP16" s="35">
        <v>7.0000000000000007E-2</v>
      </c>
      <c r="CQ16" s="35">
        <v>7.0000000000000007E-2</v>
      </c>
      <c r="CR16" s="35">
        <v>9.6000000000000002E-2</v>
      </c>
      <c r="CS16" s="35">
        <v>6.3E-2</v>
      </c>
      <c r="CT16" s="35">
        <v>8.1000000000000003E-2</v>
      </c>
      <c r="CU16" s="35">
        <v>6.4000000000000001E-2</v>
      </c>
      <c r="CV16" s="114">
        <v>6.0999999999999999E-2</v>
      </c>
      <c r="CW16" s="114">
        <v>6.0999999999999999E-2</v>
      </c>
      <c r="CX16" s="114">
        <v>0.11399999999999999</v>
      </c>
      <c r="CY16" s="114">
        <v>0.106</v>
      </c>
      <c r="CZ16" s="114">
        <v>5.4000000000000006E-2</v>
      </c>
      <c r="DA16" s="114">
        <v>6.7000000000000004E-2</v>
      </c>
      <c r="DB16" s="114">
        <v>6.7000000000000004E-2</v>
      </c>
      <c r="DC16" s="114">
        <v>5.3999999999999999E-2</v>
      </c>
      <c r="DD16" s="114">
        <v>5.2999999999999999E-2</v>
      </c>
      <c r="DE16" s="114">
        <v>5.2999999999999999E-2</v>
      </c>
      <c r="DF16" s="152"/>
      <c r="DG16" s="152"/>
      <c r="DH16" s="152"/>
      <c r="DI16" s="152"/>
      <c r="DJ16" s="152"/>
      <c r="DK16" s="152"/>
      <c r="DM16" s="34">
        <v>4</v>
      </c>
      <c r="DN16" s="34">
        <v>1</v>
      </c>
      <c r="DO16" s="34" t="str">
        <f t="shared" si="2"/>
        <v>処遇加算Ⅰ特定加算Ⅱベア加算なしから新加算Ⅰ</v>
      </c>
      <c r="DP16" s="37">
        <f t="shared" ref="DP16:ED19" si="44">BY3-AN$6</f>
        <v>8.8000000000000023E-2</v>
      </c>
      <c r="DQ16" s="37">
        <f t="shared" si="44"/>
        <v>8.8000000000000023E-2</v>
      </c>
      <c r="DR16" s="37">
        <f t="shared" si="44"/>
        <v>8.8000000000000023E-2</v>
      </c>
      <c r="DS16" s="37">
        <f t="shared" si="44"/>
        <v>8.8000000000000023E-2</v>
      </c>
      <c r="DT16" s="37" t="e">
        <f t="shared" si="44"/>
        <v>#VALUE!</v>
      </c>
      <c r="DU16" s="37">
        <f t="shared" si="44"/>
        <v>2.3999999999999994E-2</v>
      </c>
      <c r="DV16" s="37" t="e">
        <f t="shared" si="44"/>
        <v>#VALUE!</v>
      </c>
      <c r="DW16" s="37" t="e">
        <f t="shared" si="44"/>
        <v>#VALUE!</v>
      </c>
      <c r="DX16" s="37">
        <f t="shared" si="44"/>
        <v>5.4000000000000006E-2</v>
      </c>
      <c r="DY16" s="37">
        <f t="shared" si="44"/>
        <v>3.5000000000000003E-2</v>
      </c>
      <c r="DZ16" s="37">
        <f t="shared" si="44"/>
        <v>3.5000000000000003E-2</v>
      </c>
      <c r="EA16" s="37">
        <f t="shared" si="44"/>
        <v>2.3999999999999994E-2</v>
      </c>
      <c r="EB16" s="37">
        <f t="shared" si="44"/>
        <v>2.3999999999999994E-2</v>
      </c>
      <c r="EC16" s="37">
        <f t="shared" si="44"/>
        <v>2.3999999999999994E-2</v>
      </c>
      <c r="ED16" s="37">
        <f t="shared" si="44"/>
        <v>2.3999999999999994E-2</v>
      </c>
      <c r="EE16" s="37" t="e">
        <f t="shared" ref="EE16:EU16" si="45">CN3-BC$6</f>
        <v>#VALUE!</v>
      </c>
      <c r="EF16" s="37">
        <f t="shared" si="45"/>
        <v>2.3999999999999994E-2</v>
      </c>
      <c r="EG16" s="37">
        <f t="shared" si="45"/>
        <v>4.5000000000000026E-2</v>
      </c>
      <c r="EH16" s="37">
        <f t="shared" si="45"/>
        <v>4.5000000000000026E-2</v>
      </c>
      <c r="EI16" s="37">
        <f t="shared" si="45"/>
        <v>4.4999999999999984E-2</v>
      </c>
      <c r="EJ16" s="37">
        <f t="shared" si="45"/>
        <v>4.0000000000000008E-2</v>
      </c>
      <c r="EK16" s="37">
        <f t="shared" si="45"/>
        <v>3.999999999999998E-2</v>
      </c>
      <c r="EL16" s="37">
        <f t="shared" si="45"/>
        <v>4.0000000000000008E-2</v>
      </c>
      <c r="EM16" s="37" t="e">
        <f t="shared" si="45"/>
        <v>#VALUE!</v>
      </c>
      <c r="EN16" s="37" t="e">
        <f t="shared" si="45"/>
        <v>#VALUE!</v>
      </c>
      <c r="EO16" s="37">
        <f t="shared" si="45"/>
        <v>7.3000000000000009E-2</v>
      </c>
      <c r="EP16" s="37">
        <f t="shared" si="45"/>
        <v>7.3000000000000009E-2</v>
      </c>
      <c r="EQ16" s="37" t="e">
        <f t="shared" si="45"/>
        <v>#VALUE!</v>
      </c>
      <c r="ER16" s="37" t="e">
        <f t="shared" si="45"/>
        <v>#VALUE!</v>
      </c>
      <c r="ES16" s="37" t="e">
        <f t="shared" si="45"/>
        <v>#VALUE!</v>
      </c>
      <c r="ET16" s="37" t="e">
        <f t="shared" si="45"/>
        <v>#VALUE!</v>
      </c>
      <c r="EU16" s="37" t="e">
        <f t="shared" si="45"/>
        <v>#VALUE!</v>
      </c>
      <c r="EV16" s="37" t="e">
        <f>DE3-BT$6</f>
        <v>#VALUE!</v>
      </c>
    </row>
    <row r="17" spans="38:152" x14ac:dyDescent="0.15">
      <c r="AL17" s="34">
        <v>15</v>
      </c>
      <c r="AM17" s="32" t="s">
        <v>1854</v>
      </c>
      <c r="AN17" s="35">
        <f t="shared" ref="AN17:BJ17" si="46">D5+D8+D10</f>
        <v>0.21100000000000002</v>
      </c>
      <c r="AO17" s="35">
        <f t="shared" si="46"/>
        <v>0.18099999999999999</v>
      </c>
      <c r="AP17" s="35">
        <f t="shared" si="46"/>
        <v>0.21100000000000002</v>
      </c>
      <c r="AQ17" s="35">
        <f t="shared" si="46"/>
        <v>0.19700000000000001</v>
      </c>
      <c r="AR17" s="35" t="e">
        <f t="shared" si="46"/>
        <v>#VALUE!</v>
      </c>
      <c r="AS17" s="35">
        <f t="shared" si="46"/>
        <v>4.1999999999999996E-2</v>
      </c>
      <c r="AT17" s="35" t="e">
        <f t="shared" si="46"/>
        <v>#VALUE!</v>
      </c>
      <c r="AU17" s="35" t="e">
        <f t="shared" si="46"/>
        <v>#VALUE!</v>
      </c>
      <c r="AV17" s="35">
        <f t="shared" si="46"/>
        <v>7.2999999999999995E-2</v>
      </c>
      <c r="AW17" s="35">
        <f t="shared" si="46"/>
        <v>8.1000000000000003E-2</v>
      </c>
      <c r="AX17" s="35">
        <f t="shared" si="46"/>
        <v>8.1000000000000003E-2</v>
      </c>
      <c r="AY17" s="35">
        <f t="shared" si="46"/>
        <v>5.3999999999999992E-2</v>
      </c>
      <c r="AZ17" s="35">
        <f t="shared" si="46"/>
        <v>5.3999999999999992E-2</v>
      </c>
      <c r="BA17" s="35">
        <f t="shared" si="46"/>
        <v>5.0999999999999997E-2</v>
      </c>
      <c r="BB17" s="35">
        <f t="shared" si="46"/>
        <v>4.9999999999999996E-2</v>
      </c>
      <c r="BC17" s="35" t="e">
        <f t="shared" si="46"/>
        <v>#VALUE!</v>
      </c>
      <c r="BD17" s="35">
        <f t="shared" si="46"/>
        <v>5.3999999999999992E-2</v>
      </c>
      <c r="BE17" s="35">
        <f t="shared" si="46"/>
        <v>7.6999999999999999E-2</v>
      </c>
      <c r="BF17" s="35">
        <f t="shared" si="46"/>
        <v>7.6999999999999999E-2</v>
      </c>
      <c r="BG17" s="35">
        <f t="shared" si="46"/>
        <v>0.10299999999999999</v>
      </c>
      <c r="BH17" s="35">
        <f t="shared" si="46"/>
        <v>6.3E-2</v>
      </c>
      <c r="BI17" s="35">
        <f t="shared" si="46"/>
        <v>8.1000000000000003E-2</v>
      </c>
      <c r="BJ17" s="35">
        <f t="shared" si="46"/>
        <v>6.4000000000000001E-2</v>
      </c>
      <c r="BK17" s="35" t="e">
        <f t="shared" ref="BK17:BT17" si="47">AA5+AA8+AA10</f>
        <v>#VALUE!</v>
      </c>
      <c r="BL17" s="35" t="e">
        <f t="shared" si="47"/>
        <v>#VALUE!</v>
      </c>
      <c r="BM17" s="35">
        <f t="shared" si="47"/>
        <v>0.11699999999999999</v>
      </c>
      <c r="BN17" s="35">
        <f t="shared" si="47"/>
        <v>0.10900000000000001</v>
      </c>
      <c r="BO17" s="35" t="e">
        <f t="shared" si="47"/>
        <v>#VALUE!</v>
      </c>
      <c r="BP17" s="35" t="e">
        <f t="shared" si="47"/>
        <v>#VALUE!</v>
      </c>
      <c r="BQ17" s="35" t="e">
        <f t="shared" si="47"/>
        <v>#VALUE!</v>
      </c>
      <c r="BR17" s="35" t="e">
        <f t="shared" si="47"/>
        <v>#VALUE!</v>
      </c>
      <c r="BS17" s="35" t="e">
        <f t="shared" si="47"/>
        <v>#VALUE!</v>
      </c>
      <c r="BT17" s="35" t="e">
        <f t="shared" si="47"/>
        <v>#VALUE!</v>
      </c>
      <c r="BU17" s="152"/>
      <c r="BW17" s="34">
        <v>15</v>
      </c>
      <c r="BX17" s="32" t="s">
        <v>56</v>
      </c>
      <c r="BY17" s="35">
        <v>0.22800000000000001</v>
      </c>
      <c r="BZ17" s="35">
        <v>0.17399999999999999</v>
      </c>
      <c r="CA17" s="35">
        <v>0.22800000000000001</v>
      </c>
      <c r="CB17" s="35">
        <v>0.20299999999999999</v>
      </c>
      <c r="CC17" s="35">
        <v>9.2999999999999999E-2</v>
      </c>
      <c r="CD17" s="35">
        <v>4.3999999999999997E-2</v>
      </c>
      <c r="CE17" s="35">
        <v>8.6999999999999994E-2</v>
      </c>
      <c r="CF17" s="35">
        <v>8.6999999999999994E-2</v>
      </c>
      <c r="CG17" s="35">
        <v>7.1000000000000008E-2</v>
      </c>
      <c r="CH17" s="35">
        <v>6.2E-2</v>
      </c>
      <c r="CI17" s="35">
        <v>6.2E-2</v>
      </c>
      <c r="CJ17" s="108" t="s">
        <v>1880</v>
      </c>
      <c r="CK17" s="35">
        <v>5.6000000000000001E-2</v>
      </c>
      <c r="CL17" s="35">
        <v>0.05</v>
      </c>
      <c r="CM17" s="35">
        <v>4.9000000000000002E-2</v>
      </c>
      <c r="CN17" s="35">
        <v>5.6000000000000001E-2</v>
      </c>
      <c r="CO17" s="35">
        <v>5.6000000000000001E-2</v>
      </c>
      <c r="CP17" s="35">
        <v>7.9000000000000001E-2</v>
      </c>
      <c r="CQ17" s="35">
        <v>7.9000000000000001E-2</v>
      </c>
      <c r="CR17" s="35">
        <v>0.126</v>
      </c>
      <c r="CS17" s="35">
        <v>7.5999999999999998E-2</v>
      </c>
      <c r="CT17" s="35">
        <v>0.109</v>
      </c>
      <c r="CU17" s="35">
        <v>7.8E-2</v>
      </c>
      <c r="CV17" s="114">
        <v>7.5999999999999998E-2</v>
      </c>
      <c r="CW17" s="114">
        <v>7.5999999999999998E-2</v>
      </c>
      <c r="CX17" s="114">
        <v>0.10299999999999999</v>
      </c>
      <c r="CY17" s="114">
        <v>8.8999999999999996E-2</v>
      </c>
      <c r="CZ17" s="114">
        <v>5.6000000000000008E-2</v>
      </c>
      <c r="DA17" s="114">
        <v>6.3E-2</v>
      </c>
      <c r="DB17" s="114">
        <v>6.3E-2</v>
      </c>
      <c r="DC17" s="114">
        <v>5.8000000000000003E-2</v>
      </c>
      <c r="DD17" s="114">
        <v>5.6000000000000001E-2</v>
      </c>
      <c r="DE17" s="114">
        <v>5.6000000000000001E-2</v>
      </c>
      <c r="DF17" s="152"/>
      <c r="DG17" s="152"/>
      <c r="DH17" s="152"/>
      <c r="DI17" s="152"/>
      <c r="DJ17" s="152"/>
      <c r="DK17" s="152"/>
      <c r="DM17" s="34">
        <v>4</v>
      </c>
      <c r="DN17" s="34">
        <v>2</v>
      </c>
      <c r="DO17" s="34" t="str">
        <f t="shared" si="2"/>
        <v>処遇加算Ⅰ特定加算Ⅱベア加算なしから新加算Ⅱ</v>
      </c>
      <c r="DP17" s="37">
        <f t="shared" si="44"/>
        <v>7.3000000000000009E-2</v>
      </c>
      <c r="DQ17" s="37">
        <f t="shared" si="44"/>
        <v>7.3000000000000009E-2</v>
      </c>
      <c r="DR17" s="37">
        <f t="shared" si="44"/>
        <v>7.3000000000000009E-2</v>
      </c>
      <c r="DS17" s="37">
        <f t="shared" si="44"/>
        <v>7.3000000000000009E-2</v>
      </c>
      <c r="DT17" s="37" t="e">
        <f t="shared" si="44"/>
        <v>#VALUE!</v>
      </c>
      <c r="DU17" s="37">
        <f t="shared" si="44"/>
        <v>2.2999999999999993E-2</v>
      </c>
      <c r="DV17" s="37" t="e">
        <f t="shared" si="44"/>
        <v>#VALUE!</v>
      </c>
      <c r="DW17" s="37" t="e">
        <f t="shared" si="44"/>
        <v>#VALUE!</v>
      </c>
      <c r="DX17" s="37">
        <f t="shared" si="44"/>
        <v>5.2000000000000005E-2</v>
      </c>
      <c r="DY17" s="37">
        <f t="shared" si="44"/>
        <v>3.1E-2</v>
      </c>
      <c r="DZ17" s="37">
        <f t="shared" si="44"/>
        <v>3.1E-2</v>
      </c>
      <c r="EA17" s="37">
        <f t="shared" si="44"/>
        <v>2.1999999999999992E-2</v>
      </c>
      <c r="EB17" s="37">
        <f t="shared" si="44"/>
        <v>2.1999999999999992E-2</v>
      </c>
      <c r="EC17" s="37">
        <f t="shared" si="44"/>
        <v>2.1999999999999992E-2</v>
      </c>
      <c r="ED17" s="37">
        <f t="shared" si="44"/>
        <v>2.1999999999999992E-2</v>
      </c>
      <c r="EE17" s="37" t="e">
        <f t="shared" ref="EE17:EU17" si="48">CN4-BC$6</f>
        <v>#VALUE!</v>
      </c>
      <c r="EF17" s="37">
        <f t="shared" si="48"/>
        <v>2.1999999999999992E-2</v>
      </c>
      <c r="EG17" s="37">
        <f t="shared" si="48"/>
        <v>4.2000000000000023E-2</v>
      </c>
      <c r="EH17" s="37">
        <f t="shared" si="48"/>
        <v>4.2000000000000023E-2</v>
      </c>
      <c r="EI17" s="37">
        <f t="shared" si="48"/>
        <v>4.1999999999999982E-2</v>
      </c>
      <c r="EJ17" s="37">
        <f t="shared" si="48"/>
        <v>3.7000000000000005E-2</v>
      </c>
      <c r="EK17" s="37">
        <f t="shared" si="48"/>
        <v>3.6999999999999977E-2</v>
      </c>
      <c r="EL17" s="37">
        <f t="shared" si="48"/>
        <v>3.7000000000000005E-2</v>
      </c>
      <c r="EM17" s="37" t="e">
        <f t="shared" si="48"/>
        <v>#VALUE!</v>
      </c>
      <c r="EN17" s="37" t="e">
        <f t="shared" si="48"/>
        <v>#VALUE!</v>
      </c>
      <c r="EO17" s="37">
        <f t="shared" si="48"/>
        <v>6.9000000000000006E-2</v>
      </c>
      <c r="EP17" s="37">
        <f t="shared" si="48"/>
        <v>6.9000000000000006E-2</v>
      </c>
      <c r="EQ17" s="37" t="e">
        <f t="shared" si="48"/>
        <v>#VALUE!</v>
      </c>
      <c r="ER17" s="37" t="e">
        <f t="shared" si="48"/>
        <v>#VALUE!</v>
      </c>
      <c r="ES17" s="37" t="e">
        <f t="shared" si="48"/>
        <v>#VALUE!</v>
      </c>
      <c r="ET17" s="37" t="e">
        <f t="shared" si="48"/>
        <v>#VALUE!</v>
      </c>
      <c r="EU17" s="37" t="e">
        <f t="shared" si="48"/>
        <v>#VALUE!</v>
      </c>
      <c r="EV17" s="37" t="e">
        <f>DE4-BT$6</f>
        <v>#VALUE!</v>
      </c>
    </row>
    <row r="18" spans="38:152" x14ac:dyDescent="0.15">
      <c r="AL18" s="34">
        <v>16</v>
      </c>
      <c r="AM18" s="32" t="s">
        <v>1857</v>
      </c>
      <c r="AN18" s="35">
        <f t="shared" ref="AN18:BJ18" si="49">D5+D8+D11</f>
        <v>0.16600000000000001</v>
      </c>
      <c r="AO18" s="35">
        <f t="shared" si="49"/>
        <v>0.13600000000000001</v>
      </c>
      <c r="AP18" s="35">
        <f t="shared" si="49"/>
        <v>0.16600000000000001</v>
      </c>
      <c r="AQ18" s="35">
        <f t="shared" si="49"/>
        <v>0.152</v>
      </c>
      <c r="AR18" s="35" t="e">
        <f t="shared" si="49"/>
        <v>#VALUE!</v>
      </c>
      <c r="AS18" s="35">
        <f t="shared" si="49"/>
        <v>3.1E-2</v>
      </c>
      <c r="AT18" s="35" t="e">
        <f t="shared" si="49"/>
        <v>#VALUE!</v>
      </c>
      <c r="AU18" s="35" t="e">
        <f t="shared" si="49"/>
        <v>#VALUE!</v>
      </c>
      <c r="AV18" s="35">
        <f t="shared" si="49"/>
        <v>4.4999999999999998E-2</v>
      </c>
      <c r="AW18" s="35">
        <f t="shared" si="49"/>
        <v>6.3E-2</v>
      </c>
      <c r="AX18" s="35">
        <f t="shared" si="49"/>
        <v>6.3E-2</v>
      </c>
      <c r="AY18" s="35">
        <f t="shared" si="49"/>
        <v>4.0999999999999995E-2</v>
      </c>
      <c r="AZ18" s="35">
        <f t="shared" si="49"/>
        <v>4.0999999999999995E-2</v>
      </c>
      <c r="BA18" s="35">
        <f t="shared" si="49"/>
        <v>3.7999999999999999E-2</v>
      </c>
      <c r="BB18" s="35">
        <f t="shared" si="49"/>
        <v>3.6999999999999998E-2</v>
      </c>
      <c r="BC18" s="35" t="e">
        <f t="shared" si="49"/>
        <v>#VALUE!</v>
      </c>
      <c r="BD18" s="35">
        <f t="shared" si="49"/>
        <v>4.0999999999999995E-2</v>
      </c>
      <c r="BE18" s="35">
        <f t="shared" si="49"/>
        <v>5.1000000000000004E-2</v>
      </c>
      <c r="BF18" s="35">
        <f t="shared" si="49"/>
        <v>5.1000000000000004E-2</v>
      </c>
      <c r="BG18" s="35">
        <f t="shared" si="49"/>
        <v>7.6999999999999999E-2</v>
      </c>
      <c r="BH18" s="35">
        <f t="shared" si="49"/>
        <v>4.3000000000000003E-2</v>
      </c>
      <c r="BI18" s="35">
        <f t="shared" si="49"/>
        <v>6.0999999999999999E-2</v>
      </c>
      <c r="BJ18" s="35">
        <f t="shared" si="49"/>
        <v>4.4000000000000004E-2</v>
      </c>
      <c r="BK18" s="35" t="e">
        <f t="shared" ref="BK18:BT18" si="50">AA5+AA8+AA11</f>
        <v>#VALUE!</v>
      </c>
      <c r="BL18" s="35" t="e">
        <f t="shared" si="50"/>
        <v>#VALUE!</v>
      </c>
      <c r="BM18" s="35">
        <f t="shared" si="50"/>
        <v>7.9000000000000001E-2</v>
      </c>
      <c r="BN18" s="35">
        <f t="shared" si="50"/>
        <v>7.1000000000000008E-2</v>
      </c>
      <c r="BO18" s="35" t="e">
        <f t="shared" si="50"/>
        <v>#VALUE!</v>
      </c>
      <c r="BP18" s="35" t="e">
        <f t="shared" si="50"/>
        <v>#VALUE!</v>
      </c>
      <c r="BQ18" s="35" t="e">
        <f t="shared" si="50"/>
        <v>#VALUE!</v>
      </c>
      <c r="BR18" s="35" t="e">
        <f t="shared" si="50"/>
        <v>#VALUE!</v>
      </c>
      <c r="BS18" s="35" t="e">
        <f t="shared" si="50"/>
        <v>#VALUE!</v>
      </c>
      <c r="BT18" s="35" t="e">
        <f t="shared" si="50"/>
        <v>#VALUE!</v>
      </c>
      <c r="BU18" s="152"/>
      <c r="BW18" s="34">
        <v>16</v>
      </c>
      <c r="BX18" s="32" t="s">
        <v>57</v>
      </c>
      <c r="BY18" s="35">
        <v>0.19400000000000001</v>
      </c>
      <c r="BZ18" s="35">
        <v>0.16400000000000001</v>
      </c>
      <c r="CA18" s="35">
        <v>0.19400000000000001</v>
      </c>
      <c r="CB18" s="35">
        <v>0.18</v>
      </c>
      <c r="CC18" s="108" t="s">
        <v>1880</v>
      </c>
      <c r="CD18" s="35">
        <v>4.2999999999999997E-2</v>
      </c>
      <c r="CE18" s="108" t="s">
        <v>1880</v>
      </c>
      <c r="CF18" s="108" t="s">
        <v>1880</v>
      </c>
      <c r="CG18" s="35">
        <v>6.9000000000000006E-2</v>
      </c>
      <c r="CH18" s="35">
        <v>7.5999999999999998E-2</v>
      </c>
      <c r="CI18" s="35">
        <v>7.5999999999999998E-2</v>
      </c>
      <c r="CJ18" s="108" t="s">
        <v>1880</v>
      </c>
      <c r="CK18" s="35">
        <v>4.9999999999999996E-2</v>
      </c>
      <c r="CL18" s="35">
        <v>4.7E-2</v>
      </c>
      <c r="CM18" s="35">
        <v>4.5999999999999999E-2</v>
      </c>
      <c r="CN18" s="108" t="s">
        <v>1880</v>
      </c>
      <c r="CO18" s="35">
        <v>4.9999999999999996E-2</v>
      </c>
      <c r="CP18" s="35">
        <v>6.7000000000000004E-2</v>
      </c>
      <c r="CQ18" s="35">
        <v>6.7000000000000004E-2</v>
      </c>
      <c r="CR18" s="35">
        <v>9.2999999999999999E-2</v>
      </c>
      <c r="CS18" s="35">
        <v>6.0000000000000005E-2</v>
      </c>
      <c r="CT18" s="35">
        <v>7.8E-2</v>
      </c>
      <c r="CU18" s="35">
        <v>6.1000000000000006E-2</v>
      </c>
      <c r="CV18" s="108" t="s">
        <v>1880</v>
      </c>
      <c r="CW18" s="108" t="s">
        <v>1880</v>
      </c>
      <c r="CX18" s="114">
        <v>0.11</v>
      </c>
      <c r="CY18" s="114">
        <v>0.10200000000000001</v>
      </c>
      <c r="CZ18" s="108" t="s">
        <v>1880</v>
      </c>
      <c r="DA18" s="108" t="s">
        <v>1880</v>
      </c>
      <c r="DB18" s="108" t="s">
        <v>1880</v>
      </c>
      <c r="DC18" s="108" t="s">
        <v>1880</v>
      </c>
      <c r="DD18" s="108" t="s">
        <v>1880</v>
      </c>
      <c r="DE18" s="108" t="s">
        <v>1880</v>
      </c>
      <c r="DF18" s="152"/>
      <c r="DG18" s="152"/>
      <c r="DH18" s="152"/>
      <c r="DI18" s="152"/>
      <c r="DJ18" s="152"/>
      <c r="DK18" s="152"/>
      <c r="DM18" s="34">
        <v>4</v>
      </c>
      <c r="DN18" s="34">
        <v>3</v>
      </c>
      <c r="DO18" s="34" t="str">
        <f t="shared" si="2"/>
        <v>処遇加算Ⅰ特定加算Ⅱベア加算なしから新加算Ⅲ</v>
      </c>
      <c r="DP18" s="37">
        <f t="shared" si="44"/>
        <v>1.8000000000000016E-2</v>
      </c>
      <c r="DQ18" s="37">
        <f t="shared" si="44"/>
        <v>1.8000000000000016E-2</v>
      </c>
      <c r="DR18" s="37">
        <f t="shared" si="44"/>
        <v>1.8000000000000016E-2</v>
      </c>
      <c r="DS18" s="37">
        <f t="shared" si="44"/>
        <v>1.8000000000000016E-2</v>
      </c>
      <c r="DT18" s="37" t="e">
        <f t="shared" si="44"/>
        <v>#VALUE!</v>
      </c>
      <c r="DU18" s="37">
        <f t="shared" si="44"/>
        <v>9.999999999999995E-3</v>
      </c>
      <c r="DV18" s="37" t="e">
        <f t="shared" si="44"/>
        <v>#VALUE!</v>
      </c>
      <c r="DW18" s="37" t="e">
        <f t="shared" si="44"/>
        <v>#VALUE!</v>
      </c>
      <c r="DX18" s="37">
        <f t="shared" si="44"/>
        <v>3.2999999999999988E-2</v>
      </c>
      <c r="DY18" s="37">
        <f t="shared" si="44"/>
        <v>-5.0000000000000044E-3</v>
      </c>
      <c r="DZ18" s="37">
        <f t="shared" si="44"/>
        <v>-5.0000000000000044E-3</v>
      </c>
      <c r="EA18" s="37">
        <f t="shared" si="44"/>
        <v>6.9999999999999923E-3</v>
      </c>
      <c r="EB18" s="37">
        <f t="shared" si="44"/>
        <v>6.9999999999999923E-3</v>
      </c>
      <c r="EC18" s="37">
        <f t="shared" si="44"/>
        <v>6.9999999999999923E-3</v>
      </c>
      <c r="ED18" s="37">
        <f t="shared" si="44"/>
        <v>6.9999999999999923E-3</v>
      </c>
      <c r="EE18" s="37" t="e">
        <f t="shared" ref="EE18:EU18" si="51">CN5-BC$6</f>
        <v>#VALUE!</v>
      </c>
      <c r="EF18" s="37">
        <f t="shared" si="51"/>
        <v>6.9999999999999923E-3</v>
      </c>
      <c r="EG18" s="37">
        <f t="shared" si="51"/>
        <v>2.6000000000000009E-2</v>
      </c>
      <c r="EH18" s="37">
        <f t="shared" si="51"/>
        <v>2.6000000000000009E-2</v>
      </c>
      <c r="EI18" s="37">
        <f t="shared" si="51"/>
        <v>2.6000000000000023E-2</v>
      </c>
      <c r="EJ18" s="37">
        <f t="shared" si="51"/>
        <v>2.700000000000001E-2</v>
      </c>
      <c r="EK18" s="37">
        <f t="shared" si="51"/>
        <v>2.6999999999999968E-2</v>
      </c>
      <c r="EL18" s="37">
        <f t="shared" si="51"/>
        <v>2.700000000000001E-2</v>
      </c>
      <c r="EM18" s="37" t="e">
        <f t="shared" si="51"/>
        <v>#VALUE!</v>
      </c>
      <c r="EN18" s="37" t="e">
        <f t="shared" si="51"/>
        <v>#VALUE!</v>
      </c>
      <c r="EO18" s="37">
        <f t="shared" si="51"/>
        <v>0.03</v>
      </c>
      <c r="EP18" s="37">
        <f t="shared" si="51"/>
        <v>0.03</v>
      </c>
      <c r="EQ18" s="37" t="e">
        <f t="shared" si="51"/>
        <v>#VALUE!</v>
      </c>
      <c r="ER18" s="37" t="e">
        <f t="shared" si="51"/>
        <v>#VALUE!</v>
      </c>
      <c r="ES18" s="37" t="e">
        <f t="shared" si="51"/>
        <v>#VALUE!</v>
      </c>
      <c r="ET18" s="37" t="e">
        <f t="shared" si="51"/>
        <v>#VALUE!</v>
      </c>
      <c r="EU18" s="37" t="e">
        <f t="shared" si="51"/>
        <v>#VALUE!</v>
      </c>
      <c r="EV18" s="37" t="e">
        <f>DE5-BT$6</f>
        <v>#VALUE!</v>
      </c>
    </row>
    <row r="19" spans="38:152" x14ac:dyDescent="0.15">
      <c r="AL19" s="34">
        <v>17</v>
      </c>
      <c r="AM19" s="32" t="s">
        <v>1858</v>
      </c>
      <c r="AN19" s="35">
        <f t="shared" ref="AN19:BJ19" si="52">D5+D9+D10</f>
        <v>0.156</v>
      </c>
      <c r="AO19" s="35">
        <f t="shared" si="52"/>
        <v>0.126</v>
      </c>
      <c r="AP19" s="35">
        <f t="shared" si="52"/>
        <v>0.156</v>
      </c>
      <c r="AQ19" s="35">
        <f t="shared" si="52"/>
        <v>0.14200000000000002</v>
      </c>
      <c r="AR19" s="35">
        <f t="shared" si="52"/>
        <v>8.0999999999999989E-2</v>
      </c>
      <c r="AS19" s="35">
        <f t="shared" si="52"/>
        <v>2.8999999999999998E-2</v>
      </c>
      <c r="AT19" s="35">
        <f t="shared" si="52"/>
        <v>6.3E-2</v>
      </c>
      <c r="AU19" s="35">
        <f t="shared" si="52"/>
        <v>6.3E-2</v>
      </c>
      <c r="AV19" s="35">
        <f t="shared" si="52"/>
        <v>5.3999999999999999E-2</v>
      </c>
      <c r="AW19" s="35">
        <f t="shared" si="52"/>
        <v>4.4999999999999998E-2</v>
      </c>
      <c r="AX19" s="35">
        <f t="shared" si="52"/>
        <v>4.4999999999999998E-2</v>
      </c>
      <c r="AY19" s="35">
        <f t="shared" si="52"/>
        <v>3.9E-2</v>
      </c>
      <c r="AZ19" s="35">
        <f t="shared" si="52"/>
        <v>3.9E-2</v>
      </c>
      <c r="BA19" s="35">
        <f t="shared" si="52"/>
        <v>3.5999999999999997E-2</v>
      </c>
      <c r="BB19" s="35">
        <f t="shared" si="52"/>
        <v>3.4999999999999996E-2</v>
      </c>
      <c r="BC19" s="35">
        <f t="shared" si="52"/>
        <v>3.9E-2</v>
      </c>
      <c r="BD19" s="35">
        <f t="shared" si="52"/>
        <v>3.9E-2</v>
      </c>
      <c r="BE19" s="35">
        <f t="shared" si="52"/>
        <v>6.0999999999999999E-2</v>
      </c>
      <c r="BF19" s="35">
        <f t="shared" si="52"/>
        <v>6.0999999999999999E-2</v>
      </c>
      <c r="BG19" s="35">
        <f t="shared" si="52"/>
        <v>8.6999999999999994E-2</v>
      </c>
      <c r="BH19" s="35">
        <f t="shared" si="52"/>
        <v>5.3000000000000005E-2</v>
      </c>
      <c r="BI19" s="35">
        <f t="shared" si="52"/>
        <v>7.0999999999999994E-2</v>
      </c>
      <c r="BJ19" s="35">
        <f t="shared" si="52"/>
        <v>5.4000000000000006E-2</v>
      </c>
      <c r="BK19" s="35">
        <f t="shared" ref="BK19:BT19" si="53">AA5+AA9+AA10</f>
        <v>5.3000000000000005E-2</v>
      </c>
      <c r="BL19" s="35">
        <f t="shared" si="53"/>
        <v>5.3000000000000005E-2</v>
      </c>
      <c r="BM19" s="35">
        <f t="shared" si="53"/>
        <v>7.8E-2</v>
      </c>
      <c r="BN19" s="35">
        <f t="shared" si="53"/>
        <v>7.0000000000000007E-2</v>
      </c>
      <c r="BO19" s="35">
        <f t="shared" si="53"/>
        <v>3.6000000000000004E-2</v>
      </c>
      <c r="BP19" s="35">
        <f t="shared" si="53"/>
        <v>4.5999999999999999E-2</v>
      </c>
      <c r="BQ19" s="35">
        <f t="shared" si="53"/>
        <v>4.5999999999999999E-2</v>
      </c>
      <c r="BR19" s="35">
        <f t="shared" si="53"/>
        <v>0.04</v>
      </c>
      <c r="BS19" s="35">
        <f t="shared" si="53"/>
        <v>3.9E-2</v>
      </c>
      <c r="BT19" s="35">
        <f t="shared" si="53"/>
        <v>3.9E-2</v>
      </c>
      <c r="BU19" s="152"/>
      <c r="BW19" s="34">
        <v>17</v>
      </c>
      <c r="BX19" s="32" t="s">
        <v>58</v>
      </c>
      <c r="BY19" s="35">
        <v>0.184</v>
      </c>
      <c r="BZ19" s="35">
        <v>0.154</v>
      </c>
      <c r="CA19" s="35">
        <v>0.184</v>
      </c>
      <c r="CB19" s="35">
        <v>0.17</v>
      </c>
      <c r="CC19" s="35">
        <v>0.10899999999999999</v>
      </c>
      <c r="CD19" s="35">
        <v>4.0999999999999995E-2</v>
      </c>
      <c r="CE19" s="35">
        <v>8.6999999999999994E-2</v>
      </c>
      <c r="CF19" s="35">
        <v>8.6999999999999994E-2</v>
      </c>
      <c r="CG19" s="35">
        <v>7.8E-2</v>
      </c>
      <c r="CH19" s="35">
        <v>5.7999999999999996E-2</v>
      </c>
      <c r="CI19" s="35">
        <v>5.7999999999999996E-2</v>
      </c>
      <c r="CJ19" s="108" t="s">
        <v>1880</v>
      </c>
      <c r="CK19" s="35">
        <v>4.8000000000000001E-2</v>
      </c>
      <c r="CL19" s="35">
        <v>4.4999999999999998E-2</v>
      </c>
      <c r="CM19" s="35">
        <v>4.3999999999999997E-2</v>
      </c>
      <c r="CN19" s="35">
        <v>4.8000000000000001E-2</v>
      </c>
      <c r="CO19" s="35">
        <v>4.8000000000000001E-2</v>
      </c>
      <c r="CP19" s="35">
        <v>7.6999999999999999E-2</v>
      </c>
      <c r="CQ19" s="35">
        <v>7.6999999999999999E-2</v>
      </c>
      <c r="CR19" s="35">
        <v>0.10299999999999999</v>
      </c>
      <c r="CS19" s="35">
        <v>7.0000000000000007E-2</v>
      </c>
      <c r="CT19" s="35">
        <v>8.7999999999999995E-2</v>
      </c>
      <c r="CU19" s="35">
        <v>7.1000000000000008E-2</v>
      </c>
      <c r="CV19" s="114">
        <v>7.0000000000000007E-2</v>
      </c>
      <c r="CW19" s="114">
        <v>7.0000000000000007E-2</v>
      </c>
      <c r="CX19" s="114">
        <v>0.109</v>
      </c>
      <c r="CY19" s="114">
        <v>0.10100000000000001</v>
      </c>
      <c r="CZ19" s="114">
        <v>4.8000000000000001E-2</v>
      </c>
      <c r="DA19" s="114">
        <v>5.8999999999999997E-2</v>
      </c>
      <c r="DB19" s="114">
        <v>5.8999999999999997E-2</v>
      </c>
      <c r="DC19" s="114">
        <v>4.9000000000000002E-2</v>
      </c>
      <c r="DD19" s="114">
        <v>4.8000000000000001E-2</v>
      </c>
      <c r="DE19" s="114">
        <v>4.8000000000000001E-2</v>
      </c>
      <c r="DF19" s="152"/>
      <c r="DG19" s="152"/>
      <c r="DH19" s="152"/>
      <c r="DI19" s="152"/>
      <c r="DJ19" s="152"/>
      <c r="DK19" s="152"/>
      <c r="DM19" s="34">
        <v>4</v>
      </c>
      <c r="DN19" s="34">
        <v>4</v>
      </c>
      <c r="DO19" s="34" t="str">
        <f t="shared" si="2"/>
        <v>処遇加算Ⅰ特定加算Ⅱベア加算なしから新加算Ⅳ</v>
      </c>
      <c r="DP19" s="37">
        <f t="shared" si="44"/>
        <v>-5.5999999999999994E-2</v>
      </c>
      <c r="DQ19" s="37">
        <f t="shared" si="44"/>
        <v>-3.6000000000000004E-2</v>
      </c>
      <c r="DR19" s="37">
        <f t="shared" si="44"/>
        <v>-5.5999999999999994E-2</v>
      </c>
      <c r="DS19" s="37">
        <f t="shared" si="44"/>
        <v>-4.6000000000000013E-2</v>
      </c>
      <c r="DT19" s="37" t="e">
        <f t="shared" si="44"/>
        <v>#VALUE!</v>
      </c>
      <c r="DU19" s="37">
        <f t="shared" si="44"/>
        <v>-2.0000000000000018E-3</v>
      </c>
      <c r="DV19" s="37" t="e">
        <f t="shared" si="44"/>
        <v>#VALUE!</v>
      </c>
      <c r="DW19" s="37" t="e">
        <f t="shared" si="44"/>
        <v>#VALUE!</v>
      </c>
      <c r="DX19" s="37">
        <f t="shared" si="44"/>
        <v>1.6E-2</v>
      </c>
      <c r="DY19" s="37">
        <f t="shared" si="44"/>
        <v>-2.3000000000000007E-2</v>
      </c>
      <c r="DZ19" s="37">
        <f t="shared" si="44"/>
        <v>-2.3000000000000007E-2</v>
      </c>
      <c r="EA19" s="37">
        <f t="shared" si="44"/>
        <v>-1.0000000000000009E-2</v>
      </c>
      <c r="EB19" s="37">
        <f t="shared" si="44"/>
        <v>-1.0000000000000009E-2</v>
      </c>
      <c r="EC19" s="37">
        <f t="shared" si="44"/>
        <v>-9.000000000000008E-3</v>
      </c>
      <c r="ED19" s="37">
        <f t="shared" si="44"/>
        <v>-7.0000000000000062E-3</v>
      </c>
      <c r="EE19" s="37" t="e">
        <f t="shared" ref="EE19:EU19" si="54">CN6-BC$6</f>
        <v>#VALUE!</v>
      </c>
      <c r="EF19" s="37">
        <f t="shared" si="54"/>
        <v>-1.0000000000000009E-2</v>
      </c>
      <c r="EG19" s="37">
        <f t="shared" si="54"/>
        <v>3.0000000000000027E-3</v>
      </c>
      <c r="EH19" s="37">
        <f t="shared" si="54"/>
        <v>3.0000000000000027E-3</v>
      </c>
      <c r="EI19" s="37">
        <f t="shared" si="54"/>
        <v>-1.3999999999999957E-2</v>
      </c>
      <c r="EJ19" s="37">
        <f t="shared" si="54"/>
        <v>5.0000000000000044E-3</v>
      </c>
      <c r="EK19" s="37">
        <f t="shared" si="54"/>
        <v>-7.0000000000000062E-3</v>
      </c>
      <c r="EL19" s="37">
        <f t="shared" si="54"/>
        <v>4.0000000000000036E-3</v>
      </c>
      <c r="EM19" s="37" t="e">
        <f t="shared" si="54"/>
        <v>#VALUE!</v>
      </c>
      <c r="EN19" s="37" t="e">
        <f t="shared" si="54"/>
        <v>#VALUE!</v>
      </c>
      <c r="EO19" s="37">
        <f t="shared" si="54"/>
        <v>2.9999999999999749E-3</v>
      </c>
      <c r="EP19" s="37">
        <f t="shared" si="54"/>
        <v>9.000000000000008E-3</v>
      </c>
      <c r="EQ19" s="37" t="e">
        <f t="shared" si="54"/>
        <v>#VALUE!</v>
      </c>
      <c r="ER19" s="37" t="e">
        <f t="shared" si="54"/>
        <v>#VALUE!</v>
      </c>
      <c r="ES19" s="37" t="e">
        <f t="shared" si="54"/>
        <v>#VALUE!</v>
      </c>
      <c r="ET19" s="37" t="e">
        <f t="shared" si="54"/>
        <v>#VALUE!</v>
      </c>
      <c r="EU19" s="37" t="e">
        <f t="shared" si="54"/>
        <v>#VALUE!</v>
      </c>
      <c r="EV19" s="37" t="e">
        <f>DE6-BT$6</f>
        <v>#VALUE!</v>
      </c>
    </row>
    <row r="20" spans="38:152" x14ac:dyDescent="0.15">
      <c r="AL20" s="34">
        <v>18</v>
      </c>
      <c r="AM20" s="32" t="s">
        <v>1859</v>
      </c>
      <c r="AN20" s="35">
        <f t="shared" ref="AN20:BJ20" si="55">D5+D9+D11</f>
        <v>0.111</v>
      </c>
      <c r="AO20" s="35">
        <f t="shared" si="55"/>
        <v>8.1000000000000003E-2</v>
      </c>
      <c r="AP20" s="35">
        <f t="shared" si="55"/>
        <v>0.111</v>
      </c>
      <c r="AQ20" s="35">
        <f t="shared" si="55"/>
        <v>9.7000000000000003E-2</v>
      </c>
      <c r="AR20" s="35">
        <f t="shared" si="55"/>
        <v>3.5999999999999997E-2</v>
      </c>
      <c r="AS20" s="35">
        <f t="shared" si="55"/>
        <v>1.7999999999999999E-2</v>
      </c>
      <c r="AT20" s="35">
        <f t="shared" si="55"/>
        <v>3.5000000000000003E-2</v>
      </c>
      <c r="AU20" s="35">
        <f t="shared" si="55"/>
        <v>3.5000000000000003E-2</v>
      </c>
      <c r="AV20" s="35">
        <f t="shared" si="55"/>
        <v>2.5999999999999999E-2</v>
      </c>
      <c r="AW20" s="35">
        <f t="shared" si="55"/>
        <v>2.7E-2</v>
      </c>
      <c r="AX20" s="35">
        <f t="shared" si="55"/>
        <v>2.7E-2</v>
      </c>
      <c r="AY20" s="35">
        <f t="shared" si="55"/>
        <v>2.5999999999999999E-2</v>
      </c>
      <c r="AZ20" s="35">
        <f t="shared" si="55"/>
        <v>2.5999999999999999E-2</v>
      </c>
      <c r="BA20" s="35">
        <f t="shared" si="55"/>
        <v>2.3E-2</v>
      </c>
      <c r="BB20" s="35">
        <f t="shared" si="55"/>
        <v>2.1999999999999999E-2</v>
      </c>
      <c r="BC20" s="35">
        <f t="shared" si="55"/>
        <v>2.5999999999999999E-2</v>
      </c>
      <c r="BD20" s="35">
        <f t="shared" si="55"/>
        <v>2.5999999999999999E-2</v>
      </c>
      <c r="BE20" s="35">
        <f t="shared" si="55"/>
        <v>3.5000000000000003E-2</v>
      </c>
      <c r="BF20" s="35">
        <f t="shared" si="55"/>
        <v>3.5000000000000003E-2</v>
      </c>
      <c r="BG20" s="35">
        <f t="shared" si="55"/>
        <v>6.0999999999999999E-2</v>
      </c>
      <c r="BH20" s="35">
        <f t="shared" si="55"/>
        <v>3.3000000000000002E-2</v>
      </c>
      <c r="BI20" s="35">
        <f t="shared" si="55"/>
        <v>5.0999999999999997E-2</v>
      </c>
      <c r="BJ20" s="35">
        <f t="shared" si="55"/>
        <v>3.4000000000000002E-2</v>
      </c>
      <c r="BK20" s="35">
        <f t="shared" ref="BK20:BT20" si="56">AA5+AA9+AA11</f>
        <v>3.3000000000000002E-2</v>
      </c>
      <c r="BL20" s="35">
        <f t="shared" si="56"/>
        <v>3.3000000000000002E-2</v>
      </c>
      <c r="BM20" s="35">
        <f t="shared" si="56"/>
        <v>0.04</v>
      </c>
      <c r="BN20" s="35">
        <f t="shared" si="56"/>
        <v>3.2000000000000001E-2</v>
      </c>
      <c r="BO20" s="35">
        <f t="shared" si="56"/>
        <v>2.5000000000000001E-2</v>
      </c>
      <c r="BP20" s="35">
        <f t="shared" si="56"/>
        <v>2.8000000000000001E-2</v>
      </c>
      <c r="BQ20" s="35">
        <f t="shared" si="56"/>
        <v>2.8000000000000001E-2</v>
      </c>
      <c r="BR20" s="35">
        <f t="shared" si="56"/>
        <v>2.7E-2</v>
      </c>
      <c r="BS20" s="35">
        <f t="shared" si="56"/>
        <v>2.6000000000000002E-2</v>
      </c>
      <c r="BT20" s="35">
        <f t="shared" si="56"/>
        <v>2.6000000000000002E-2</v>
      </c>
      <c r="BU20" s="152"/>
      <c r="BW20" s="34">
        <v>18</v>
      </c>
      <c r="BX20" s="32" t="s">
        <v>59</v>
      </c>
      <c r="BY20" s="35">
        <v>0.13900000000000001</v>
      </c>
      <c r="BZ20" s="35">
        <v>0.109</v>
      </c>
      <c r="CA20" s="35">
        <v>0.13900000000000001</v>
      </c>
      <c r="CB20" s="35">
        <v>0.125</v>
      </c>
      <c r="CC20" s="35">
        <v>6.4000000000000001E-2</v>
      </c>
      <c r="CD20" s="35">
        <v>0.03</v>
      </c>
      <c r="CE20" s="35">
        <v>5.9000000000000004E-2</v>
      </c>
      <c r="CF20" s="35">
        <v>5.9000000000000004E-2</v>
      </c>
      <c r="CG20" s="35">
        <v>0.05</v>
      </c>
      <c r="CH20" s="35">
        <v>0.04</v>
      </c>
      <c r="CI20" s="35">
        <v>0.04</v>
      </c>
      <c r="CJ20" s="108" t="s">
        <v>1880</v>
      </c>
      <c r="CK20" s="35">
        <v>3.4999999999999996E-2</v>
      </c>
      <c r="CL20" s="35">
        <v>3.2000000000000001E-2</v>
      </c>
      <c r="CM20" s="35">
        <v>3.1E-2</v>
      </c>
      <c r="CN20" s="35">
        <v>3.4999999999999996E-2</v>
      </c>
      <c r="CO20" s="35">
        <v>3.4999999999999996E-2</v>
      </c>
      <c r="CP20" s="35">
        <v>5.1000000000000004E-2</v>
      </c>
      <c r="CQ20" s="35">
        <v>5.1000000000000004E-2</v>
      </c>
      <c r="CR20" s="35">
        <v>7.6999999999999999E-2</v>
      </c>
      <c r="CS20" s="35">
        <v>0.05</v>
      </c>
      <c r="CT20" s="35">
        <v>6.8000000000000005E-2</v>
      </c>
      <c r="CU20" s="35">
        <v>5.1000000000000004E-2</v>
      </c>
      <c r="CV20" s="114">
        <v>0.05</v>
      </c>
      <c r="CW20" s="114">
        <v>0.05</v>
      </c>
      <c r="CX20" s="114">
        <v>7.1000000000000008E-2</v>
      </c>
      <c r="CY20" s="114">
        <v>6.3E-2</v>
      </c>
      <c r="CZ20" s="114">
        <v>3.7000000000000005E-2</v>
      </c>
      <c r="DA20" s="114">
        <v>4.1000000000000002E-2</v>
      </c>
      <c r="DB20" s="114">
        <v>4.1000000000000002E-2</v>
      </c>
      <c r="DC20" s="114">
        <v>3.5999999999999997E-2</v>
      </c>
      <c r="DD20" s="114">
        <v>3.5000000000000003E-2</v>
      </c>
      <c r="DE20" s="114">
        <v>3.5000000000000003E-2</v>
      </c>
      <c r="DF20" s="152"/>
      <c r="DG20" s="152"/>
      <c r="DH20" s="152"/>
      <c r="DI20" s="152"/>
      <c r="DJ20" s="152"/>
      <c r="DK20" s="152"/>
      <c r="DM20" s="34">
        <v>4</v>
      </c>
      <c r="DN20" s="34">
        <v>7</v>
      </c>
      <c r="DO20" s="34" t="str">
        <f t="shared" si="2"/>
        <v>処遇加算Ⅰ特定加算Ⅱベア加算なしから新加算Ⅴ（３）</v>
      </c>
      <c r="DP20" s="37">
        <f t="shared" ref="DP20:ED20" si="57">BY9-AN$6</f>
        <v>2.8000000000000025E-2</v>
      </c>
      <c r="DQ20" s="37">
        <f t="shared" si="57"/>
        <v>2.8000000000000025E-2</v>
      </c>
      <c r="DR20" s="37">
        <f t="shared" si="57"/>
        <v>2.8000000000000025E-2</v>
      </c>
      <c r="DS20" s="37">
        <f t="shared" si="57"/>
        <v>2.8000000000000025E-2</v>
      </c>
      <c r="DT20" s="37" t="e">
        <f t="shared" si="57"/>
        <v>#VALUE!</v>
      </c>
      <c r="DU20" s="37">
        <f t="shared" si="57"/>
        <v>1.1999999999999997E-2</v>
      </c>
      <c r="DV20" s="37" t="e">
        <f t="shared" si="57"/>
        <v>#VALUE!</v>
      </c>
      <c r="DW20" s="37" t="e">
        <f t="shared" si="57"/>
        <v>#VALUE!</v>
      </c>
      <c r="DX20" s="37">
        <f t="shared" si="57"/>
        <v>2.4000000000000007E-2</v>
      </c>
      <c r="DY20" s="37">
        <f t="shared" si="57"/>
        <v>1.2999999999999998E-2</v>
      </c>
      <c r="DZ20" s="37">
        <f t="shared" si="57"/>
        <v>1.2999999999999998E-2</v>
      </c>
      <c r="EA20" s="37" t="e">
        <f t="shared" si="57"/>
        <v>#VALUE!</v>
      </c>
      <c r="EB20" s="37">
        <f t="shared" si="57"/>
        <v>8.9999999999999941E-3</v>
      </c>
      <c r="EC20" s="37">
        <f t="shared" si="57"/>
        <v>8.9999999999999941E-3</v>
      </c>
      <c r="ED20" s="37">
        <f t="shared" si="57"/>
        <v>8.9999999999999941E-3</v>
      </c>
      <c r="EE20" s="37" t="e">
        <f t="shared" ref="EE20:EU20" si="58">CN9-BC$6</f>
        <v>#VALUE!</v>
      </c>
      <c r="EF20" s="37">
        <f t="shared" si="58"/>
        <v>8.9999999999999941E-3</v>
      </c>
      <c r="EG20" s="37">
        <f t="shared" si="58"/>
        <v>1.6E-2</v>
      </c>
      <c r="EH20" s="37">
        <f t="shared" si="58"/>
        <v>1.6E-2</v>
      </c>
      <c r="EI20" s="37">
        <f t="shared" si="58"/>
        <v>1.6000000000000014E-2</v>
      </c>
      <c r="EJ20" s="37">
        <f t="shared" si="58"/>
        <v>1.7000000000000001E-2</v>
      </c>
      <c r="EK20" s="37">
        <f t="shared" si="58"/>
        <v>1.7000000000000015E-2</v>
      </c>
      <c r="EL20" s="37">
        <f t="shared" si="58"/>
        <v>1.7000000000000001E-2</v>
      </c>
      <c r="EM20" s="37" t="e">
        <f t="shared" si="58"/>
        <v>#VALUE!</v>
      </c>
      <c r="EN20" s="37" t="e">
        <f t="shared" si="58"/>
        <v>#VALUE!</v>
      </c>
      <c r="EO20" s="37">
        <f t="shared" si="58"/>
        <v>3.1E-2</v>
      </c>
      <c r="EP20" s="37">
        <f t="shared" si="58"/>
        <v>3.1E-2</v>
      </c>
      <c r="EQ20" s="37" t="e">
        <f t="shared" si="58"/>
        <v>#VALUE!</v>
      </c>
      <c r="ER20" s="37" t="e">
        <f t="shared" si="58"/>
        <v>#VALUE!</v>
      </c>
      <c r="ES20" s="37" t="e">
        <f t="shared" si="58"/>
        <v>#VALUE!</v>
      </c>
      <c r="ET20" s="37" t="e">
        <f t="shared" si="58"/>
        <v>#VALUE!</v>
      </c>
      <c r="EU20" s="37" t="e">
        <f t="shared" si="58"/>
        <v>#VALUE!</v>
      </c>
      <c r="EV20" s="37" t="e">
        <f>DE9-BT$6</f>
        <v>#VALUE!</v>
      </c>
    </row>
    <row r="21" spans="38:152" x14ac:dyDescent="0.15">
      <c r="AL21" s="34">
        <v>19</v>
      </c>
      <c r="AM21" s="32" t="s">
        <v>1860</v>
      </c>
      <c r="AN21" s="35">
        <f t="shared" ref="AN21:BJ21" si="59">D6+D9+D11</f>
        <v>0</v>
      </c>
      <c r="AO21" s="35">
        <f t="shared" si="59"/>
        <v>0</v>
      </c>
      <c r="AP21" s="35">
        <f t="shared" si="59"/>
        <v>0</v>
      </c>
      <c r="AQ21" s="35">
        <f t="shared" si="59"/>
        <v>0</v>
      </c>
      <c r="AR21" s="35">
        <f t="shared" si="59"/>
        <v>0</v>
      </c>
      <c r="AS21" s="35">
        <f t="shared" si="59"/>
        <v>0</v>
      </c>
      <c r="AT21" s="35">
        <f t="shared" si="59"/>
        <v>0</v>
      </c>
      <c r="AU21" s="35">
        <f t="shared" si="59"/>
        <v>0</v>
      </c>
      <c r="AV21" s="35">
        <f t="shared" si="59"/>
        <v>0</v>
      </c>
      <c r="AW21" s="35">
        <f t="shared" si="59"/>
        <v>0</v>
      </c>
      <c r="AX21" s="35">
        <f t="shared" si="59"/>
        <v>0</v>
      </c>
      <c r="AY21" s="35">
        <f t="shared" si="59"/>
        <v>0</v>
      </c>
      <c r="AZ21" s="35">
        <f t="shared" si="59"/>
        <v>0</v>
      </c>
      <c r="BA21" s="35">
        <f t="shared" si="59"/>
        <v>0</v>
      </c>
      <c r="BB21" s="35">
        <f t="shared" si="59"/>
        <v>0</v>
      </c>
      <c r="BC21" s="35">
        <f t="shared" si="59"/>
        <v>0</v>
      </c>
      <c r="BD21" s="35">
        <f t="shared" si="59"/>
        <v>0</v>
      </c>
      <c r="BE21" s="35">
        <f t="shared" si="59"/>
        <v>0</v>
      </c>
      <c r="BF21" s="35">
        <f t="shared" si="59"/>
        <v>0</v>
      </c>
      <c r="BG21" s="35">
        <f t="shared" si="59"/>
        <v>0</v>
      </c>
      <c r="BH21" s="35">
        <f t="shared" si="59"/>
        <v>0</v>
      </c>
      <c r="BI21" s="35">
        <f t="shared" si="59"/>
        <v>0</v>
      </c>
      <c r="BJ21" s="35">
        <f t="shared" si="59"/>
        <v>0</v>
      </c>
      <c r="BK21" s="35">
        <f t="shared" ref="BK21:BT21" si="60">AA6+AA9+AA11</f>
        <v>0</v>
      </c>
      <c r="BL21" s="35">
        <f t="shared" si="60"/>
        <v>0</v>
      </c>
      <c r="BM21" s="35">
        <f t="shared" si="60"/>
        <v>0</v>
      </c>
      <c r="BN21" s="35">
        <f t="shared" si="60"/>
        <v>0</v>
      </c>
      <c r="BO21" s="35">
        <f t="shared" si="60"/>
        <v>0</v>
      </c>
      <c r="BP21" s="35">
        <f t="shared" si="60"/>
        <v>0</v>
      </c>
      <c r="BQ21" s="35">
        <f t="shared" si="60"/>
        <v>0</v>
      </c>
      <c r="BR21" s="35">
        <f t="shared" si="60"/>
        <v>0</v>
      </c>
      <c r="BS21" s="35">
        <f t="shared" si="60"/>
        <v>0</v>
      </c>
      <c r="BT21" s="35">
        <f t="shared" si="60"/>
        <v>0</v>
      </c>
      <c r="BU21" s="152"/>
      <c r="DM21" s="34">
        <v>5</v>
      </c>
      <c r="DN21" s="34">
        <v>1</v>
      </c>
      <c r="DO21" s="34" t="str">
        <f t="shared" si="2"/>
        <v>処遇加算Ⅰ特定加算なしベア加算から新加算Ⅰ</v>
      </c>
      <c r="DP21" s="37">
        <f t="shared" ref="DP21:ED24" si="61">BY3-AN$7</f>
        <v>9.8000000000000032E-2</v>
      </c>
      <c r="DQ21" s="37">
        <f t="shared" si="61"/>
        <v>9.8000000000000032E-2</v>
      </c>
      <c r="DR21" s="37">
        <f t="shared" si="61"/>
        <v>9.8000000000000032E-2</v>
      </c>
      <c r="DS21" s="37">
        <f t="shared" si="61"/>
        <v>9.8000000000000032E-2</v>
      </c>
      <c r="DT21" s="37">
        <f t="shared" si="61"/>
        <v>8.8999999999999996E-2</v>
      </c>
      <c r="DU21" s="37">
        <f t="shared" si="61"/>
        <v>2.5999999999999995E-2</v>
      </c>
      <c r="DV21" s="37">
        <f t="shared" si="61"/>
        <v>4.5000000000000012E-2</v>
      </c>
      <c r="DW21" s="37">
        <f t="shared" si="61"/>
        <v>4.5000000000000012E-2</v>
      </c>
      <c r="DX21" s="37">
        <f t="shared" si="61"/>
        <v>4.5000000000000012E-2</v>
      </c>
      <c r="DY21" s="37">
        <f t="shared" si="61"/>
        <v>5.3000000000000005E-2</v>
      </c>
      <c r="DZ21" s="37">
        <f t="shared" si="61"/>
        <v>5.3000000000000005E-2</v>
      </c>
      <c r="EA21" s="37">
        <f t="shared" si="61"/>
        <v>2.5999999999999995E-2</v>
      </c>
      <c r="EB21" s="37">
        <f t="shared" si="61"/>
        <v>2.5999999999999995E-2</v>
      </c>
      <c r="EC21" s="37">
        <f t="shared" si="61"/>
        <v>2.5999999999999995E-2</v>
      </c>
      <c r="ED21" s="37">
        <f t="shared" si="61"/>
        <v>2.5999999999999995E-2</v>
      </c>
      <c r="EE21" s="37">
        <f t="shared" ref="EE21:EU21" si="62">CN3-BC$7</f>
        <v>2.5999999999999995E-2</v>
      </c>
      <c r="EF21" s="37">
        <f t="shared" si="62"/>
        <v>2.5999999999999995E-2</v>
      </c>
      <c r="EG21" s="37">
        <f t="shared" si="62"/>
        <v>3.5000000000000031E-2</v>
      </c>
      <c r="EH21" s="37">
        <f t="shared" si="62"/>
        <v>3.5000000000000031E-2</v>
      </c>
      <c r="EI21" s="37">
        <f t="shared" si="62"/>
        <v>3.4999999999999976E-2</v>
      </c>
      <c r="EJ21" s="37">
        <f t="shared" si="62"/>
        <v>0.03</v>
      </c>
      <c r="EK21" s="37">
        <f t="shared" si="62"/>
        <v>0.03</v>
      </c>
      <c r="EL21" s="37">
        <f t="shared" si="62"/>
        <v>0.03</v>
      </c>
      <c r="EM21" s="37">
        <f t="shared" si="62"/>
        <v>2.7999999999999997E-2</v>
      </c>
      <c r="EN21" s="37">
        <f t="shared" si="62"/>
        <v>2.7999999999999997E-2</v>
      </c>
      <c r="EO21" s="37">
        <f t="shared" si="62"/>
        <v>7.400000000000001E-2</v>
      </c>
      <c r="EP21" s="37">
        <f t="shared" si="62"/>
        <v>7.400000000000001E-2</v>
      </c>
      <c r="EQ21" s="37">
        <f t="shared" si="62"/>
        <v>2.8999999999999998E-2</v>
      </c>
      <c r="ER21" s="37">
        <f t="shared" si="62"/>
        <v>3.8999999999999993E-2</v>
      </c>
      <c r="ES21" s="37">
        <f t="shared" si="62"/>
        <v>3.8999999999999993E-2</v>
      </c>
      <c r="ET21" s="37">
        <f t="shared" si="62"/>
        <v>2.6999999999999996E-2</v>
      </c>
      <c r="EU21" s="37">
        <f t="shared" si="62"/>
        <v>2.6999999999999996E-2</v>
      </c>
      <c r="EV21" s="37">
        <f>DE3-BT$7</f>
        <v>2.6999999999999996E-2</v>
      </c>
    </row>
    <row r="22" spans="38:152" x14ac:dyDescent="0.15">
      <c r="DM22" s="34">
        <v>5</v>
      </c>
      <c r="DN22" s="34">
        <v>2</v>
      </c>
      <c r="DO22" s="34" t="str">
        <f t="shared" si="2"/>
        <v>処遇加算Ⅰ特定加算なしベア加算から新加算Ⅱ</v>
      </c>
      <c r="DP22" s="37">
        <f t="shared" si="61"/>
        <v>8.3000000000000018E-2</v>
      </c>
      <c r="DQ22" s="37">
        <f t="shared" si="61"/>
        <v>8.3000000000000018E-2</v>
      </c>
      <c r="DR22" s="37">
        <f t="shared" si="61"/>
        <v>8.3000000000000018E-2</v>
      </c>
      <c r="DS22" s="37">
        <f t="shared" si="61"/>
        <v>8.3000000000000018E-2</v>
      </c>
      <c r="DT22" s="37" t="e">
        <f t="shared" si="61"/>
        <v>#VALUE!</v>
      </c>
      <c r="DU22" s="37">
        <f t="shared" si="61"/>
        <v>2.4999999999999994E-2</v>
      </c>
      <c r="DV22" s="37" t="e">
        <f t="shared" si="61"/>
        <v>#VALUE!</v>
      </c>
      <c r="DW22" s="37" t="e">
        <f t="shared" si="61"/>
        <v>#VALUE!</v>
      </c>
      <c r="DX22" s="37">
        <f t="shared" si="61"/>
        <v>4.300000000000001E-2</v>
      </c>
      <c r="DY22" s="37">
        <f t="shared" si="61"/>
        <v>4.9000000000000002E-2</v>
      </c>
      <c r="DZ22" s="37">
        <f t="shared" si="61"/>
        <v>4.9000000000000002E-2</v>
      </c>
      <c r="EA22" s="37">
        <f t="shared" si="61"/>
        <v>2.3999999999999994E-2</v>
      </c>
      <c r="EB22" s="37">
        <f t="shared" si="61"/>
        <v>2.3999999999999994E-2</v>
      </c>
      <c r="EC22" s="37">
        <f t="shared" si="61"/>
        <v>2.3999999999999994E-2</v>
      </c>
      <c r="ED22" s="37">
        <f t="shared" si="61"/>
        <v>2.3999999999999994E-2</v>
      </c>
      <c r="EE22" s="37" t="e">
        <f t="shared" ref="EE22:EU22" si="63">CN4-BC$7</f>
        <v>#VALUE!</v>
      </c>
      <c r="EF22" s="37">
        <f t="shared" si="63"/>
        <v>2.3999999999999994E-2</v>
      </c>
      <c r="EG22" s="37">
        <f t="shared" si="63"/>
        <v>3.2000000000000028E-2</v>
      </c>
      <c r="EH22" s="37">
        <f t="shared" si="63"/>
        <v>3.2000000000000028E-2</v>
      </c>
      <c r="EI22" s="37">
        <f t="shared" si="63"/>
        <v>3.1999999999999973E-2</v>
      </c>
      <c r="EJ22" s="37">
        <f t="shared" si="63"/>
        <v>2.6999999999999996E-2</v>
      </c>
      <c r="EK22" s="37">
        <f t="shared" si="63"/>
        <v>2.6999999999999996E-2</v>
      </c>
      <c r="EL22" s="37">
        <f t="shared" si="63"/>
        <v>2.6999999999999996E-2</v>
      </c>
      <c r="EM22" s="37" t="e">
        <f t="shared" si="63"/>
        <v>#VALUE!</v>
      </c>
      <c r="EN22" s="37" t="e">
        <f t="shared" si="63"/>
        <v>#VALUE!</v>
      </c>
      <c r="EO22" s="37">
        <f t="shared" si="63"/>
        <v>7.0000000000000007E-2</v>
      </c>
      <c r="EP22" s="37">
        <f t="shared" si="63"/>
        <v>7.0000000000000007E-2</v>
      </c>
      <c r="EQ22" s="37" t="e">
        <f t="shared" si="63"/>
        <v>#VALUE!</v>
      </c>
      <c r="ER22" s="37" t="e">
        <f t="shared" si="63"/>
        <v>#VALUE!</v>
      </c>
      <c r="ES22" s="37" t="e">
        <f t="shared" si="63"/>
        <v>#VALUE!</v>
      </c>
      <c r="ET22" s="37" t="e">
        <f t="shared" si="63"/>
        <v>#VALUE!</v>
      </c>
      <c r="EU22" s="37" t="e">
        <f t="shared" si="63"/>
        <v>#VALUE!</v>
      </c>
      <c r="EV22" s="37" t="e">
        <f>DE4-BT$7</f>
        <v>#VALUE!</v>
      </c>
    </row>
    <row r="23" spans="38:152" x14ac:dyDescent="0.15">
      <c r="DM23" s="34">
        <v>5</v>
      </c>
      <c r="DN23" s="34">
        <v>3</v>
      </c>
      <c r="DO23" s="34" t="str">
        <f t="shared" si="2"/>
        <v>処遇加算Ⅰ特定加算なしベア加算から新加算Ⅲ</v>
      </c>
      <c r="DP23" s="37">
        <f t="shared" si="61"/>
        <v>2.8000000000000025E-2</v>
      </c>
      <c r="DQ23" s="37">
        <f t="shared" si="61"/>
        <v>2.8000000000000025E-2</v>
      </c>
      <c r="DR23" s="37">
        <f t="shared" si="61"/>
        <v>2.8000000000000025E-2</v>
      </c>
      <c r="DS23" s="37">
        <f t="shared" si="61"/>
        <v>2.8000000000000025E-2</v>
      </c>
      <c r="DT23" s="37">
        <f t="shared" si="61"/>
        <v>2.7999999999999997E-2</v>
      </c>
      <c r="DU23" s="37">
        <f t="shared" si="61"/>
        <v>1.1999999999999997E-2</v>
      </c>
      <c r="DV23" s="37">
        <f t="shared" si="61"/>
        <v>2.3999999999999994E-2</v>
      </c>
      <c r="DW23" s="37">
        <f t="shared" si="61"/>
        <v>2.3999999999999994E-2</v>
      </c>
      <c r="DX23" s="37">
        <f t="shared" si="61"/>
        <v>2.3999999999999994E-2</v>
      </c>
      <c r="DY23" s="37">
        <f t="shared" si="61"/>
        <v>1.2999999999999998E-2</v>
      </c>
      <c r="DZ23" s="37">
        <f t="shared" si="61"/>
        <v>1.2999999999999998E-2</v>
      </c>
      <c r="EA23" s="37">
        <f t="shared" si="61"/>
        <v>8.9999999999999941E-3</v>
      </c>
      <c r="EB23" s="37">
        <f t="shared" si="61"/>
        <v>8.9999999999999941E-3</v>
      </c>
      <c r="EC23" s="37">
        <f t="shared" si="61"/>
        <v>8.9999999999999941E-3</v>
      </c>
      <c r="ED23" s="37">
        <f t="shared" si="61"/>
        <v>8.9999999999999941E-3</v>
      </c>
      <c r="EE23" s="37">
        <f t="shared" ref="EE23:EU23" si="64">CN5-BC$7</f>
        <v>8.9999999999999941E-3</v>
      </c>
      <c r="EF23" s="37">
        <f t="shared" si="64"/>
        <v>8.9999999999999941E-3</v>
      </c>
      <c r="EG23" s="37">
        <f t="shared" si="64"/>
        <v>1.6000000000000014E-2</v>
      </c>
      <c r="EH23" s="37">
        <f t="shared" si="64"/>
        <v>1.6000000000000014E-2</v>
      </c>
      <c r="EI23" s="37">
        <f t="shared" si="64"/>
        <v>1.6000000000000014E-2</v>
      </c>
      <c r="EJ23" s="37">
        <f t="shared" si="64"/>
        <v>1.7000000000000001E-2</v>
      </c>
      <c r="EK23" s="37">
        <f t="shared" si="64"/>
        <v>1.6999999999999987E-2</v>
      </c>
      <c r="EL23" s="37">
        <f t="shared" si="64"/>
        <v>1.7000000000000001E-2</v>
      </c>
      <c r="EM23" s="37">
        <f t="shared" si="64"/>
        <v>1.7000000000000001E-2</v>
      </c>
      <c r="EN23" s="37">
        <f t="shared" si="64"/>
        <v>1.7000000000000001E-2</v>
      </c>
      <c r="EO23" s="37">
        <f t="shared" si="64"/>
        <v>3.1E-2</v>
      </c>
      <c r="EP23" s="37">
        <f t="shared" si="64"/>
        <v>3.1E-2</v>
      </c>
      <c r="EQ23" s="37">
        <f t="shared" si="64"/>
        <v>1.1999999999999997E-2</v>
      </c>
      <c r="ER23" s="37">
        <f t="shared" si="64"/>
        <v>1.2999999999999998E-2</v>
      </c>
      <c r="ES23" s="37">
        <f t="shared" si="64"/>
        <v>1.2999999999999998E-2</v>
      </c>
      <c r="ET23" s="37">
        <f t="shared" si="64"/>
        <v>8.9999999999999941E-3</v>
      </c>
      <c r="EU23" s="37">
        <f t="shared" si="64"/>
        <v>8.9999999999999941E-3</v>
      </c>
      <c r="EV23" s="37">
        <f>DE5-BT$7</f>
        <v>8.9999999999999941E-3</v>
      </c>
    </row>
    <row r="24" spans="38:152" x14ac:dyDescent="0.15">
      <c r="DM24" s="34">
        <v>5</v>
      </c>
      <c r="DN24" s="34">
        <v>4</v>
      </c>
      <c r="DO24" s="34" t="str">
        <f t="shared" si="2"/>
        <v>処遇加算Ⅰ特定加算なしベア加算から新加算Ⅳ</v>
      </c>
      <c r="DP24" s="37">
        <f t="shared" si="61"/>
        <v>-4.5999999999999985E-2</v>
      </c>
      <c r="DQ24" s="37">
        <f t="shared" si="61"/>
        <v>-2.5999999999999995E-2</v>
      </c>
      <c r="DR24" s="37">
        <f t="shared" si="61"/>
        <v>-4.5999999999999985E-2</v>
      </c>
      <c r="DS24" s="37">
        <f t="shared" si="61"/>
        <v>-3.6000000000000004E-2</v>
      </c>
      <c r="DT24" s="37">
        <f t="shared" si="61"/>
        <v>4.0000000000000036E-3</v>
      </c>
      <c r="DU24" s="37">
        <f t="shared" si="61"/>
        <v>0</v>
      </c>
      <c r="DV24" s="37">
        <f t="shared" si="61"/>
        <v>1.0000000000000009E-3</v>
      </c>
      <c r="DW24" s="37">
        <f t="shared" si="61"/>
        <v>1.0000000000000009E-3</v>
      </c>
      <c r="DX24" s="37">
        <f t="shared" si="61"/>
        <v>7.0000000000000062E-3</v>
      </c>
      <c r="DY24" s="37">
        <f t="shared" si="61"/>
        <v>-5.0000000000000044E-3</v>
      </c>
      <c r="DZ24" s="37">
        <f t="shared" si="61"/>
        <v>-5.0000000000000044E-3</v>
      </c>
      <c r="EA24" s="37">
        <f t="shared" si="61"/>
        <v>-8.0000000000000071E-3</v>
      </c>
      <c r="EB24" s="37">
        <f t="shared" si="61"/>
        <v>-8.0000000000000071E-3</v>
      </c>
      <c r="EC24" s="37">
        <f t="shared" si="61"/>
        <v>-7.0000000000000062E-3</v>
      </c>
      <c r="ED24" s="37">
        <f t="shared" si="61"/>
        <v>-5.0000000000000044E-3</v>
      </c>
      <c r="EE24" s="37">
        <f t="shared" ref="EE24:EU24" si="65">CN6-BC$7</f>
        <v>-8.0000000000000071E-3</v>
      </c>
      <c r="EF24" s="37">
        <f t="shared" si="65"/>
        <v>-8.0000000000000071E-3</v>
      </c>
      <c r="EG24" s="37">
        <f t="shared" si="65"/>
        <v>-6.9999999999999923E-3</v>
      </c>
      <c r="EH24" s="37">
        <f t="shared" si="65"/>
        <v>-6.9999999999999923E-3</v>
      </c>
      <c r="EI24" s="37">
        <f t="shared" si="65"/>
        <v>-2.3999999999999966E-2</v>
      </c>
      <c r="EJ24" s="37">
        <f t="shared" si="65"/>
        <v>-5.0000000000000044E-3</v>
      </c>
      <c r="EK24" s="37">
        <f t="shared" si="65"/>
        <v>-1.6999999999999987E-2</v>
      </c>
      <c r="EL24" s="37">
        <f t="shared" si="65"/>
        <v>-6.0000000000000053E-3</v>
      </c>
      <c r="EM24" s="37">
        <f t="shared" si="65"/>
        <v>-5.0000000000000044E-3</v>
      </c>
      <c r="EN24" s="37">
        <f t="shared" si="65"/>
        <v>-5.0000000000000044E-3</v>
      </c>
      <c r="EO24" s="37">
        <f t="shared" si="65"/>
        <v>3.9999999999999758E-3</v>
      </c>
      <c r="EP24" s="37">
        <f t="shared" si="65"/>
        <v>1.0000000000000009E-2</v>
      </c>
      <c r="EQ24" s="37">
        <f t="shared" si="65"/>
        <v>-5.0000000000000044E-3</v>
      </c>
      <c r="ER24" s="37">
        <f t="shared" si="65"/>
        <v>-5.0000000000000044E-3</v>
      </c>
      <c r="ES24" s="37">
        <f t="shared" si="65"/>
        <v>-5.0000000000000044E-3</v>
      </c>
      <c r="ET24" s="37">
        <f t="shared" si="65"/>
        <v>-9.000000000000008E-3</v>
      </c>
      <c r="EU24" s="37">
        <f t="shared" si="65"/>
        <v>-9.000000000000008E-3</v>
      </c>
      <c r="EV24" s="37">
        <f>DE6-BT$7</f>
        <v>-8.0000000000000071E-3</v>
      </c>
    </row>
    <row r="25" spans="38:152" x14ac:dyDescent="0.15">
      <c r="DM25" s="34">
        <v>6</v>
      </c>
      <c r="DN25" s="34">
        <v>1</v>
      </c>
      <c r="DO25" s="34" t="str">
        <f t="shared" si="2"/>
        <v>処遇加算Ⅰ特定加算なしベア加算なしから新加算Ⅰ</v>
      </c>
      <c r="DP25" s="37">
        <f t="shared" ref="DP25:ED28" si="66">BY3-AN$8</f>
        <v>0.14300000000000002</v>
      </c>
      <c r="DQ25" s="37">
        <f t="shared" si="66"/>
        <v>0.14300000000000002</v>
      </c>
      <c r="DR25" s="37">
        <f t="shared" si="66"/>
        <v>0.14300000000000002</v>
      </c>
      <c r="DS25" s="37">
        <f t="shared" si="66"/>
        <v>0.14300000000000002</v>
      </c>
      <c r="DT25" s="37">
        <f t="shared" si="66"/>
        <v>0.13400000000000001</v>
      </c>
      <c r="DU25" s="37">
        <f t="shared" si="66"/>
        <v>3.6999999999999991E-2</v>
      </c>
      <c r="DV25" s="37">
        <f t="shared" si="66"/>
        <v>7.3000000000000009E-2</v>
      </c>
      <c r="DW25" s="37">
        <f t="shared" si="66"/>
        <v>7.3000000000000009E-2</v>
      </c>
      <c r="DX25" s="37">
        <f t="shared" si="66"/>
        <v>7.3000000000000009E-2</v>
      </c>
      <c r="DY25" s="37">
        <f t="shared" si="66"/>
        <v>7.1000000000000008E-2</v>
      </c>
      <c r="DZ25" s="37">
        <f t="shared" si="66"/>
        <v>7.1000000000000008E-2</v>
      </c>
      <c r="EA25" s="37">
        <f t="shared" si="66"/>
        <v>3.8999999999999993E-2</v>
      </c>
      <c r="EB25" s="37">
        <f t="shared" si="66"/>
        <v>3.8999999999999993E-2</v>
      </c>
      <c r="EC25" s="37">
        <f t="shared" si="66"/>
        <v>3.9E-2</v>
      </c>
      <c r="ED25" s="37">
        <f t="shared" si="66"/>
        <v>3.9E-2</v>
      </c>
      <c r="EE25" s="37">
        <f t="shared" ref="EE25:EU25" si="67">CN3-BC$8</f>
        <v>3.8999999999999993E-2</v>
      </c>
      <c r="EF25" s="37">
        <f t="shared" si="67"/>
        <v>3.8999999999999993E-2</v>
      </c>
      <c r="EG25" s="37">
        <f t="shared" si="67"/>
        <v>6.1000000000000026E-2</v>
      </c>
      <c r="EH25" s="37">
        <f t="shared" si="67"/>
        <v>6.1000000000000026E-2</v>
      </c>
      <c r="EI25" s="37">
        <f t="shared" si="67"/>
        <v>6.0999999999999971E-2</v>
      </c>
      <c r="EJ25" s="37">
        <f t="shared" si="67"/>
        <v>0.05</v>
      </c>
      <c r="EK25" s="37">
        <f t="shared" si="67"/>
        <v>4.9999999999999989E-2</v>
      </c>
      <c r="EL25" s="37">
        <f t="shared" si="67"/>
        <v>0.05</v>
      </c>
      <c r="EM25" s="37">
        <f t="shared" si="67"/>
        <v>4.8000000000000001E-2</v>
      </c>
      <c r="EN25" s="37">
        <f t="shared" si="67"/>
        <v>4.8000000000000001E-2</v>
      </c>
      <c r="EO25" s="37">
        <f t="shared" si="67"/>
        <v>0.11200000000000002</v>
      </c>
      <c r="EP25" s="37">
        <f t="shared" si="67"/>
        <v>0.112</v>
      </c>
      <c r="EQ25" s="37">
        <f t="shared" si="67"/>
        <v>0.04</v>
      </c>
      <c r="ER25" s="37">
        <f t="shared" si="67"/>
        <v>5.6999999999999995E-2</v>
      </c>
      <c r="ES25" s="37">
        <f t="shared" si="67"/>
        <v>5.6999999999999995E-2</v>
      </c>
      <c r="ET25" s="37">
        <f t="shared" si="67"/>
        <v>3.9999999999999994E-2</v>
      </c>
      <c r="EU25" s="37">
        <f t="shared" si="67"/>
        <v>3.9999999999999994E-2</v>
      </c>
      <c r="EV25" s="37">
        <f>DE3-BT$8</f>
        <v>3.9999999999999994E-2</v>
      </c>
    </row>
    <row r="26" spans="38:152" x14ac:dyDescent="0.15">
      <c r="DM26" s="34">
        <v>6</v>
      </c>
      <c r="DN26" s="34">
        <v>2</v>
      </c>
      <c r="DO26" s="34" t="str">
        <f t="shared" si="2"/>
        <v>処遇加算Ⅰ特定加算なしベア加算なしから新加算Ⅱ</v>
      </c>
      <c r="DP26" s="37">
        <f t="shared" si="66"/>
        <v>0.128</v>
      </c>
      <c r="DQ26" s="37">
        <f t="shared" si="66"/>
        <v>0.128</v>
      </c>
      <c r="DR26" s="37">
        <f t="shared" si="66"/>
        <v>0.128</v>
      </c>
      <c r="DS26" s="37">
        <f t="shared" si="66"/>
        <v>0.128</v>
      </c>
      <c r="DT26" s="37" t="e">
        <f t="shared" si="66"/>
        <v>#VALUE!</v>
      </c>
      <c r="DU26" s="37">
        <f t="shared" si="66"/>
        <v>3.599999999999999E-2</v>
      </c>
      <c r="DV26" s="37" t="e">
        <f t="shared" si="66"/>
        <v>#VALUE!</v>
      </c>
      <c r="DW26" s="37" t="e">
        <f t="shared" si="66"/>
        <v>#VALUE!</v>
      </c>
      <c r="DX26" s="37">
        <f t="shared" si="66"/>
        <v>7.1000000000000008E-2</v>
      </c>
      <c r="DY26" s="37">
        <f t="shared" si="66"/>
        <v>6.7000000000000004E-2</v>
      </c>
      <c r="DZ26" s="37">
        <f t="shared" si="66"/>
        <v>6.7000000000000004E-2</v>
      </c>
      <c r="EA26" s="37">
        <f t="shared" si="66"/>
        <v>3.6999999999999991E-2</v>
      </c>
      <c r="EB26" s="37">
        <f t="shared" si="66"/>
        <v>3.6999999999999991E-2</v>
      </c>
      <c r="EC26" s="37">
        <f t="shared" si="66"/>
        <v>3.6999999999999998E-2</v>
      </c>
      <c r="ED26" s="37">
        <f t="shared" si="66"/>
        <v>3.6999999999999998E-2</v>
      </c>
      <c r="EE26" s="37" t="e">
        <f t="shared" ref="EE26:EU26" si="68">CN4-BC$8</f>
        <v>#VALUE!</v>
      </c>
      <c r="EF26" s="37">
        <f t="shared" si="68"/>
        <v>3.6999999999999991E-2</v>
      </c>
      <c r="EG26" s="37">
        <f t="shared" si="68"/>
        <v>5.8000000000000024E-2</v>
      </c>
      <c r="EH26" s="37">
        <f t="shared" si="68"/>
        <v>5.8000000000000024E-2</v>
      </c>
      <c r="EI26" s="37">
        <f t="shared" si="68"/>
        <v>5.7999999999999968E-2</v>
      </c>
      <c r="EJ26" s="37">
        <f t="shared" si="68"/>
        <v>4.7E-2</v>
      </c>
      <c r="EK26" s="37">
        <f t="shared" si="68"/>
        <v>4.6999999999999986E-2</v>
      </c>
      <c r="EL26" s="37">
        <f t="shared" si="68"/>
        <v>4.7E-2</v>
      </c>
      <c r="EM26" s="37" t="e">
        <f t="shared" si="68"/>
        <v>#VALUE!</v>
      </c>
      <c r="EN26" s="37" t="e">
        <f t="shared" si="68"/>
        <v>#VALUE!</v>
      </c>
      <c r="EO26" s="37">
        <f t="shared" si="68"/>
        <v>0.10800000000000001</v>
      </c>
      <c r="EP26" s="37">
        <f t="shared" si="68"/>
        <v>0.108</v>
      </c>
      <c r="EQ26" s="37" t="e">
        <f t="shared" si="68"/>
        <v>#VALUE!</v>
      </c>
      <c r="ER26" s="37" t="e">
        <f t="shared" si="68"/>
        <v>#VALUE!</v>
      </c>
      <c r="ES26" s="37" t="e">
        <f t="shared" si="68"/>
        <v>#VALUE!</v>
      </c>
      <c r="ET26" s="37" t="e">
        <f t="shared" si="68"/>
        <v>#VALUE!</v>
      </c>
      <c r="EU26" s="37" t="e">
        <f t="shared" si="68"/>
        <v>#VALUE!</v>
      </c>
      <c r="EV26" s="37" t="e">
        <f>DE4-BT$8</f>
        <v>#VALUE!</v>
      </c>
    </row>
    <row r="27" spans="38:152" x14ac:dyDescent="0.15">
      <c r="DM27" s="34">
        <v>6</v>
      </c>
      <c r="DN27" s="34">
        <v>3</v>
      </c>
      <c r="DO27" s="34" t="str">
        <f t="shared" si="2"/>
        <v>処遇加算Ⅰ特定加算なしベア加算なしから新加算Ⅲ</v>
      </c>
      <c r="DP27" s="37">
        <f t="shared" si="66"/>
        <v>7.3000000000000009E-2</v>
      </c>
      <c r="DQ27" s="37">
        <f t="shared" si="66"/>
        <v>7.3000000000000009E-2</v>
      </c>
      <c r="DR27" s="37">
        <f t="shared" si="66"/>
        <v>7.3000000000000009E-2</v>
      </c>
      <c r="DS27" s="37">
        <f t="shared" si="66"/>
        <v>7.3000000000000009E-2</v>
      </c>
      <c r="DT27" s="37">
        <f t="shared" si="66"/>
        <v>7.3000000000000009E-2</v>
      </c>
      <c r="DU27" s="37">
        <f t="shared" si="66"/>
        <v>2.2999999999999993E-2</v>
      </c>
      <c r="DV27" s="37">
        <f t="shared" si="66"/>
        <v>5.1999999999999991E-2</v>
      </c>
      <c r="DW27" s="37">
        <f t="shared" si="66"/>
        <v>5.1999999999999991E-2</v>
      </c>
      <c r="DX27" s="37">
        <f t="shared" si="66"/>
        <v>5.1999999999999991E-2</v>
      </c>
      <c r="DY27" s="37">
        <f t="shared" si="66"/>
        <v>3.1E-2</v>
      </c>
      <c r="DZ27" s="37">
        <f t="shared" si="66"/>
        <v>3.1E-2</v>
      </c>
      <c r="EA27" s="37">
        <f t="shared" si="66"/>
        <v>2.1999999999999992E-2</v>
      </c>
      <c r="EB27" s="37">
        <f t="shared" si="66"/>
        <v>2.1999999999999992E-2</v>
      </c>
      <c r="EC27" s="37">
        <f t="shared" si="66"/>
        <v>2.1999999999999999E-2</v>
      </c>
      <c r="ED27" s="37">
        <f t="shared" si="66"/>
        <v>2.1999999999999999E-2</v>
      </c>
      <c r="EE27" s="37">
        <f t="shared" ref="EE27:EU27" si="69">CN5-BC$8</f>
        <v>2.1999999999999992E-2</v>
      </c>
      <c r="EF27" s="37">
        <f t="shared" si="69"/>
        <v>2.1999999999999992E-2</v>
      </c>
      <c r="EG27" s="37">
        <f t="shared" si="69"/>
        <v>4.200000000000001E-2</v>
      </c>
      <c r="EH27" s="37">
        <f t="shared" si="69"/>
        <v>4.200000000000001E-2</v>
      </c>
      <c r="EI27" s="37">
        <f t="shared" si="69"/>
        <v>4.200000000000001E-2</v>
      </c>
      <c r="EJ27" s="37">
        <f t="shared" si="69"/>
        <v>3.7000000000000005E-2</v>
      </c>
      <c r="EK27" s="37">
        <f t="shared" si="69"/>
        <v>3.6999999999999977E-2</v>
      </c>
      <c r="EL27" s="37">
        <f t="shared" si="69"/>
        <v>3.7000000000000005E-2</v>
      </c>
      <c r="EM27" s="37">
        <f t="shared" si="69"/>
        <v>3.7000000000000005E-2</v>
      </c>
      <c r="EN27" s="37">
        <f t="shared" si="69"/>
        <v>3.7000000000000005E-2</v>
      </c>
      <c r="EO27" s="37">
        <f t="shared" si="69"/>
        <v>6.9000000000000006E-2</v>
      </c>
      <c r="EP27" s="37">
        <f t="shared" si="69"/>
        <v>6.8999999999999992E-2</v>
      </c>
      <c r="EQ27" s="37">
        <f t="shared" si="69"/>
        <v>2.3E-2</v>
      </c>
      <c r="ER27" s="37">
        <f t="shared" si="69"/>
        <v>3.1E-2</v>
      </c>
      <c r="ES27" s="37">
        <f t="shared" si="69"/>
        <v>3.1E-2</v>
      </c>
      <c r="ET27" s="37">
        <f t="shared" si="69"/>
        <v>2.1999999999999992E-2</v>
      </c>
      <c r="EU27" s="37">
        <f t="shared" si="69"/>
        <v>2.1999999999999992E-2</v>
      </c>
      <c r="EV27" s="37">
        <f>DE5-BT$8</f>
        <v>2.1999999999999992E-2</v>
      </c>
    </row>
    <row r="28" spans="38:152" x14ac:dyDescent="0.15">
      <c r="DM28" s="34">
        <v>6</v>
      </c>
      <c r="DN28" s="34">
        <v>4</v>
      </c>
      <c r="DO28" s="34" t="str">
        <f t="shared" si="2"/>
        <v>処遇加算Ⅰ特定加算なしベア加算なしから新加算Ⅳ</v>
      </c>
      <c r="DP28" s="37">
        <f t="shared" si="66"/>
        <v>-1.0000000000000009E-3</v>
      </c>
      <c r="DQ28" s="37">
        <f t="shared" si="66"/>
        <v>1.8999999999999989E-2</v>
      </c>
      <c r="DR28" s="37">
        <f t="shared" si="66"/>
        <v>-1.0000000000000009E-3</v>
      </c>
      <c r="DS28" s="37">
        <f t="shared" si="66"/>
        <v>8.9999999999999802E-3</v>
      </c>
      <c r="DT28" s="37">
        <f t="shared" si="66"/>
        <v>4.9000000000000016E-2</v>
      </c>
      <c r="DU28" s="37">
        <f t="shared" si="66"/>
        <v>1.0999999999999996E-2</v>
      </c>
      <c r="DV28" s="37">
        <f t="shared" si="66"/>
        <v>2.8999999999999998E-2</v>
      </c>
      <c r="DW28" s="37">
        <f t="shared" si="66"/>
        <v>2.8999999999999998E-2</v>
      </c>
      <c r="DX28" s="37">
        <f t="shared" si="66"/>
        <v>3.5000000000000003E-2</v>
      </c>
      <c r="DY28" s="37">
        <f t="shared" si="66"/>
        <v>1.2999999999999998E-2</v>
      </c>
      <c r="DZ28" s="37">
        <f t="shared" si="66"/>
        <v>1.2999999999999998E-2</v>
      </c>
      <c r="EA28" s="37">
        <f t="shared" si="66"/>
        <v>4.9999999999999906E-3</v>
      </c>
      <c r="EB28" s="37">
        <f t="shared" si="66"/>
        <v>4.9999999999999906E-3</v>
      </c>
      <c r="EC28" s="37">
        <f t="shared" si="66"/>
        <v>5.9999999999999984E-3</v>
      </c>
      <c r="ED28" s="37">
        <f t="shared" si="66"/>
        <v>8.0000000000000002E-3</v>
      </c>
      <c r="EE28" s="37">
        <f t="shared" ref="EE28:EU28" si="70">CN6-BC$8</f>
        <v>4.9999999999999906E-3</v>
      </c>
      <c r="EF28" s="37">
        <f t="shared" si="70"/>
        <v>4.9999999999999906E-3</v>
      </c>
      <c r="EG28" s="37">
        <f t="shared" si="70"/>
        <v>1.9000000000000003E-2</v>
      </c>
      <c r="EH28" s="37">
        <f t="shared" si="70"/>
        <v>1.9000000000000003E-2</v>
      </c>
      <c r="EI28" s="37">
        <f t="shared" si="70"/>
        <v>2.0000000000000295E-3</v>
      </c>
      <c r="EJ28" s="37">
        <f t="shared" si="70"/>
        <v>1.4999999999999999E-2</v>
      </c>
      <c r="EK28" s="37">
        <f t="shared" si="70"/>
        <v>3.0000000000000027E-3</v>
      </c>
      <c r="EL28" s="37">
        <f t="shared" si="70"/>
        <v>1.3999999999999999E-2</v>
      </c>
      <c r="EM28" s="37">
        <f t="shared" si="70"/>
        <v>1.4999999999999999E-2</v>
      </c>
      <c r="EN28" s="37">
        <f t="shared" si="70"/>
        <v>1.4999999999999999E-2</v>
      </c>
      <c r="EO28" s="37">
        <f t="shared" si="70"/>
        <v>4.1999999999999982E-2</v>
      </c>
      <c r="EP28" s="37">
        <f t="shared" si="70"/>
        <v>4.8000000000000001E-2</v>
      </c>
      <c r="EQ28" s="37">
        <f t="shared" si="70"/>
        <v>5.9999999999999984E-3</v>
      </c>
      <c r="ER28" s="37">
        <f t="shared" si="70"/>
        <v>1.2999999999999998E-2</v>
      </c>
      <c r="ES28" s="37">
        <f t="shared" si="70"/>
        <v>1.2999999999999998E-2</v>
      </c>
      <c r="ET28" s="37">
        <f t="shared" si="70"/>
        <v>3.9999999999999897E-3</v>
      </c>
      <c r="EU28" s="37">
        <f t="shared" si="70"/>
        <v>3.9999999999999897E-3</v>
      </c>
      <c r="EV28" s="37">
        <f>DE6-BT$8</f>
        <v>4.9999999999999906E-3</v>
      </c>
    </row>
    <row r="29" spans="38:152" x14ac:dyDescent="0.15">
      <c r="DM29" s="34">
        <v>6</v>
      </c>
      <c r="DN29" s="34">
        <v>12</v>
      </c>
      <c r="DO29" s="34" t="str">
        <f t="shared" si="2"/>
        <v>処遇加算Ⅰ特定加算なしベア加算なしから新加算Ⅴ（８）</v>
      </c>
      <c r="DP29" s="37">
        <f t="shared" ref="DP29:ED29" si="71">BY14-AN$8</f>
        <v>2.8000000000000025E-2</v>
      </c>
      <c r="DQ29" s="37">
        <f t="shared" si="71"/>
        <v>2.7999999999999997E-2</v>
      </c>
      <c r="DR29" s="37">
        <f t="shared" si="71"/>
        <v>2.8000000000000025E-2</v>
      </c>
      <c r="DS29" s="37">
        <f t="shared" si="71"/>
        <v>2.8000000000000025E-2</v>
      </c>
      <c r="DT29" s="37">
        <f t="shared" si="71"/>
        <v>2.7999999999999997E-2</v>
      </c>
      <c r="DU29" s="37">
        <f t="shared" si="71"/>
        <v>1.1999999999999997E-2</v>
      </c>
      <c r="DV29" s="37">
        <f t="shared" si="71"/>
        <v>2.3999999999999994E-2</v>
      </c>
      <c r="DW29" s="37">
        <f t="shared" si="71"/>
        <v>2.3999999999999994E-2</v>
      </c>
      <c r="DX29" s="37">
        <f t="shared" si="71"/>
        <v>2.3999999999999994E-2</v>
      </c>
      <c r="DY29" s="37">
        <f t="shared" si="71"/>
        <v>1.2999999999999998E-2</v>
      </c>
      <c r="DZ29" s="37">
        <f t="shared" si="71"/>
        <v>1.2999999999999998E-2</v>
      </c>
      <c r="EA29" s="37" t="e">
        <f t="shared" si="71"/>
        <v>#VALUE!</v>
      </c>
      <c r="EB29" s="37">
        <f t="shared" si="71"/>
        <v>8.9999999999999941E-3</v>
      </c>
      <c r="EC29" s="37">
        <f t="shared" si="71"/>
        <v>9.0000000000000011E-3</v>
      </c>
      <c r="ED29" s="37">
        <f t="shared" si="71"/>
        <v>9.0000000000000011E-3</v>
      </c>
      <c r="EE29" s="37">
        <f t="shared" ref="EE29:EU29" si="72">CN14-BC$8</f>
        <v>8.9999999999999941E-3</v>
      </c>
      <c r="EF29" s="37">
        <f t="shared" si="72"/>
        <v>8.9999999999999941E-3</v>
      </c>
      <c r="EG29" s="37">
        <f t="shared" si="72"/>
        <v>1.6E-2</v>
      </c>
      <c r="EH29" s="37">
        <f t="shared" si="72"/>
        <v>1.6E-2</v>
      </c>
      <c r="EI29" s="37">
        <f t="shared" si="72"/>
        <v>1.5999999999999986E-2</v>
      </c>
      <c r="EJ29" s="37">
        <f t="shared" si="72"/>
        <v>1.7000000000000001E-2</v>
      </c>
      <c r="EK29" s="37">
        <f t="shared" si="72"/>
        <v>1.7000000000000015E-2</v>
      </c>
      <c r="EL29" s="37">
        <f t="shared" si="72"/>
        <v>1.7000000000000001E-2</v>
      </c>
      <c r="EM29" s="37">
        <f t="shared" si="72"/>
        <v>1.7000000000000001E-2</v>
      </c>
      <c r="EN29" s="37">
        <f t="shared" si="72"/>
        <v>1.7000000000000001E-2</v>
      </c>
      <c r="EO29" s="37">
        <f t="shared" si="72"/>
        <v>3.1E-2</v>
      </c>
      <c r="EP29" s="37">
        <f t="shared" si="72"/>
        <v>3.1E-2</v>
      </c>
      <c r="EQ29" s="37">
        <f t="shared" si="72"/>
        <v>1.2000000000000004E-2</v>
      </c>
      <c r="ER29" s="37">
        <f t="shared" si="72"/>
        <v>1.2999999999999998E-2</v>
      </c>
      <c r="ES29" s="37">
        <f t="shared" si="72"/>
        <v>1.2999999999999998E-2</v>
      </c>
      <c r="ET29" s="37">
        <f t="shared" si="72"/>
        <v>8.9999999999999941E-3</v>
      </c>
      <c r="EU29" s="37">
        <f t="shared" si="72"/>
        <v>8.9999999999999941E-3</v>
      </c>
      <c r="EV29" s="37">
        <f>DE14-BT$8</f>
        <v>8.9999999999999941E-3</v>
      </c>
    </row>
    <row r="30" spans="38:152" x14ac:dyDescent="0.15">
      <c r="DM30" s="34">
        <v>7</v>
      </c>
      <c r="DN30" s="34">
        <v>1</v>
      </c>
      <c r="DO30" s="34" t="str">
        <f t="shared" si="2"/>
        <v>処遇加算Ⅱ特定加算Ⅰベア加算から新加算Ⅰ</v>
      </c>
      <c r="DP30" s="37">
        <f t="shared" ref="DP30:ED33" si="73">BY3-AN$9</f>
        <v>0.10200000000000004</v>
      </c>
      <c r="DQ30" s="37">
        <f t="shared" si="73"/>
        <v>8.2000000000000017E-2</v>
      </c>
      <c r="DR30" s="37">
        <f t="shared" si="73"/>
        <v>0.10200000000000004</v>
      </c>
      <c r="DS30" s="37">
        <f t="shared" si="73"/>
        <v>9.2000000000000026E-2</v>
      </c>
      <c r="DT30" s="37">
        <f t="shared" si="73"/>
        <v>5.2000000000000018E-2</v>
      </c>
      <c r="DU30" s="37">
        <f t="shared" si="73"/>
        <v>2.3999999999999994E-2</v>
      </c>
      <c r="DV30" s="37">
        <f t="shared" si="73"/>
        <v>4.7E-2</v>
      </c>
      <c r="DW30" s="37">
        <f t="shared" si="73"/>
        <v>4.7E-2</v>
      </c>
      <c r="DX30" s="37">
        <f t="shared" si="73"/>
        <v>4.1000000000000009E-2</v>
      </c>
      <c r="DY30" s="37">
        <f t="shared" si="73"/>
        <v>3.1000000000000014E-2</v>
      </c>
      <c r="DZ30" s="37">
        <f t="shared" si="73"/>
        <v>3.1000000000000014E-2</v>
      </c>
      <c r="EA30" s="37">
        <f t="shared" si="73"/>
        <v>2.5999999999999995E-2</v>
      </c>
      <c r="EB30" s="37">
        <f t="shared" si="73"/>
        <v>2.5999999999999995E-2</v>
      </c>
      <c r="EC30" s="37">
        <f t="shared" si="73"/>
        <v>2.4999999999999994E-2</v>
      </c>
      <c r="ED30" s="37">
        <f t="shared" si="73"/>
        <v>2.2999999999999993E-2</v>
      </c>
      <c r="EE30" s="37">
        <f t="shared" ref="EE30:EU30" si="74">CN3-BC$9</f>
        <v>2.5999999999999995E-2</v>
      </c>
      <c r="EF30" s="37">
        <f t="shared" si="74"/>
        <v>2.5999999999999995E-2</v>
      </c>
      <c r="EG30" s="37">
        <f t="shared" si="74"/>
        <v>3.9000000000000021E-2</v>
      </c>
      <c r="EH30" s="37">
        <f t="shared" si="74"/>
        <v>3.9000000000000021E-2</v>
      </c>
      <c r="EI30" s="37">
        <f t="shared" si="74"/>
        <v>5.5999999999999966E-2</v>
      </c>
      <c r="EJ30" s="37">
        <f t="shared" si="74"/>
        <v>3.9000000000000007E-2</v>
      </c>
      <c r="EK30" s="37">
        <f t="shared" si="74"/>
        <v>5.099999999999999E-2</v>
      </c>
      <c r="EL30" s="37">
        <f t="shared" si="74"/>
        <v>4.0000000000000008E-2</v>
      </c>
      <c r="EM30" s="37">
        <f t="shared" si="74"/>
        <v>3.9000000000000007E-2</v>
      </c>
      <c r="EN30" s="37">
        <f t="shared" si="74"/>
        <v>3.9000000000000007E-2</v>
      </c>
      <c r="EO30" s="37">
        <f t="shared" si="74"/>
        <v>5.8000000000000024E-2</v>
      </c>
      <c r="EP30" s="37">
        <f t="shared" si="74"/>
        <v>5.1999999999999991E-2</v>
      </c>
      <c r="EQ30" s="37">
        <f t="shared" si="74"/>
        <v>2.8999999999999998E-2</v>
      </c>
      <c r="ER30" s="37">
        <f t="shared" si="74"/>
        <v>3.1E-2</v>
      </c>
      <c r="ES30" s="37">
        <f t="shared" si="74"/>
        <v>3.1E-2</v>
      </c>
      <c r="ET30" s="37">
        <f t="shared" si="74"/>
        <v>2.6999999999999996E-2</v>
      </c>
      <c r="EU30" s="37">
        <f t="shared" si="74"/>
        <v>2.6999999999999996E-2</v>
      </c>
      <c r="EV30" s="37">
        <f>DE3-BT$9</f>
        <v>2.5999999999999995E-2</v>
      </c>
    </row>
    <row r="31" spans="38:152" x14ac:dyDescent="0.15">
      <c r="DM31" s="34">
        <v>7</v>
      </c>
      <c r="DN31" s="34">
        <v>2</v>
      </c>
      <c r="DO31" s="34" t="str">
        <f t="shared" si="2"/>
        <v>処遇加算Ⅱ特定加算Ⅰベア加算から新加算Ⅱ</v>
      </c>
      <c r="DP31" s="37">
        <f t="shared" si="73"/>
        <v>8.7000000000000022E-2</v>
      </c>
      <c r="DQ31" s="37">
        <f t="shared" si="73"/>
        <v>6.7000000000000004E-2</v>
      </c>
      <c r="DR31" s="37">
        <f t="shared" si="73"/>
        <v>8.7000000000000022E-2</v>
      </c>
      <c r="DS31" s="37">
        <f t="shared" si="73"/>
        <v>7.7000000000000013E-2</v>
      </c>
      <c r="DT31" s="37" t="e">
        <f t="shared" si="73"/>
        <v>#VALUE!</v>
      </c>
      <c r="DU31" s="37">
        <f t="shared" si="73"/>
        <v>2.2999999999999993E-2</v>
      </c>
      <c r="DV31" s="37" t="e">
        <f t="shared" si="73"/>
        <v>#VALUE!</v>
      </c>
      <c r="DW31" s="37" t="e">
        <f t="shared" si="73"/>
        <v>#VALUE!</v>
      </c>
      <c r="DX31" s="37">
        <f t="shared" si="73"/>
        <v>3.9000000000000007E-2</v>
      </c>
      <c r="DY31" s="37">
        <f t="shared" si="73"/>
        <v>2.700000000000001E-2</v>
      </c>
      <c r="DZ31" s="37">
        <f t="shared" si="73"/>
        <v>2.700000000000001E-2</v>
      </c>
      <c r="EA31" s="37">
        <f t="shared" si="73"/>
        <v>2.3999999999999994E-2</v>
      </c>
      <c r="EB31" s="37">
        <f t="shared" si="73"/>
        <v>2.3999999999999994E-2</v>
      </c>
      <c r="EC31" s="37">
        <f t="shared" si="73"/>
        <v>2.2999999999999993E-2</v>
      </c>
      <c r="ED31" s="37">
        <f t="shared" si="73"/>
        <v>2.0999999999999991E-2</v>
      </c>
      <c r="EE31" s="37" t="e">
        <f t="shared" ref="EE31:EU31" si="75">CN4-BC$9</f>
        <v>#VALUE!</v>
      </c>
      <c r="EF31" s="37">
        <f t="shared" si="75"/>
        <v>2.3999999999999994E-2</v>
      </c>
      <c r="EG31" s="37">
        <f t="shared" si="75"/>
        <v>3.6000000000000018E-2</v>
      </c>
      <c r="EH31" s="37">
        <f t="shared" si="75"/>
        <v>3.6000000000000018E-2</v>
      </c>
      <c r="EI31" s="37">
        <f t="shared" si="75"/>
        <v>5.2999999999999964E-2</v>
      </c>
      <c r="EJ31" s="37">
        <f t="shared" si="75"/>
        <v>3.6000000000000004E-2</v>
      </c>
      <c r="EK31" s="37">
        <f t="shared" si="75"/>
        <v>4.7999999999999987E-2</v>
      </c>
      <c r="EL31" s="37">
        <f t="shared" si="75"/>
        <v>3.7000000000000005E-2</v>
      </c>
      <c r="EM31" s="37" t="e">
        <f t="shared" si="75"/>
        <v>#VALUE!</v>
      </c>
      <c r="EN31" s="37" t="e">
        <f t="shared" si="75"/>
        <v>#VALUE!</v>
      </c>
      <c r="EO31" s="37">
        <f t="shared" si="75"/>
        <v>5.400000000000002E-2</v>
      </c>
      <c r="EP31" s="37">
        <f t="shared" si="75"/>
        <v>4.7999999999999987E-2</v>
      </c>
      <c r="EQ31" s="37" t="e">
        <f t="shared" si="75"/>
        <v>#VALUE!</v>
      </c>
      <c r="ER31" s="37" t="e">
        <f t="shared" si="75"/>
        <v>#VALUE!</v>
      </c>
      <c r="ES31" s="37" t="e">
        <f t="shared" si="75"/>
        <v>#VALUE!</v>
      </c>
      <c r="ET31" s="37" t="e">
        <f t="shared" si="75"/>
        <v>#VALUE!</v>
      </c>
      <c r="EU31" s="37" t="e">
        <f t="shared" si="75"/>
        <v>#VALUE!</v>
      </c>
      <c r="EV31" s="37" t="e">
        <f>DE4-BT$9</f>
        <v>#VALUE!</v>
      </c>
    </row>
    <row r="32" spans="38:152" x14ac:dyDescent="0.15">
      <c r="DM32" s="34">
        <v>7</v>
      </c>
      <c r="DN32" s="34">
        <v>3</v>
      </c>
      <c r="DO32" s="34" t="str">
        <f t="shared" si="2"/>
        <v>処遇加算Ⅱ特定加算Ⅰベア加算から新加算Ⅲ</v>
      </c>
      <c r="DP32" s="37">
        <f t="shared" si="73"/>
        <v>3.2000000000000028E-2</v>
      </c>
      <c r="DQ32" s="37">
        <f t="shared" si="73"/>
        <v>1.2000000000000011E-2</v>
      </c>
      <c r="DR32" s="37">
        <f t="shared" si="73"/>
        <v>3.2000000000000028E-2</v>
      </c>
      <c r="DS32" s="37">
        <f t="shared" si="73"/>
        <v>2.200000000000002E-2</v>
      </c>
      <c r="DT32" s="37">
        <f t="shared" si="73"/>
        <v>-8.9999999999999802E-3</v>
      </c>
      <c r="DU32" s="37">
        <f t="shared" si="73"/>
        <v>9.999999999999995E-3</v>
      </c>
      <c r="DV32" s="37">
        <f t="shared" si="73"/>
        <v>2.5999999999999981E-2</v>
      </c>
      <c r="DW32" s="37">
        <f t="shared" si="73"/>
        <v>2.5999999999999981E-2</v>
      </c>
      <c r="DX32" s="37">
        <f t="shared" si="73"/>
        <v>1.999999999999999E-2</v>
      </c>
      <c r="DY32" s="37">
        <f t="shared" si="73"/>
        <v>-8.9999999999999941E-3</v>
      </c>
      <c r="DZ32" s="37">
        <f t="shared" si="73"/>
        <v>-8.9999999999999941E-3</v>
      </c>
      <c r="EA32" s="37">
        <f t="shared" si="73"/>
        <v>8.9999999999999941E-3</v>
      </c>
      <c r="EB32" s="37">
        <f t="shared" si="73"/>
        <v>8.9999999999999941E-3</v>
      </c>
      <c r="EC32" s="37">
        <f t="shared" si="73"/>
        <v>7.9999999999999932E-3</v>
      </c>
      <c r="ED32" s="37">
        <f t="shared" si="73"/>
        <v>5.9999999999999915E-3</v>
      </c>
      <c r="EE32" s="37">
        <f t="shared" ref="EE32:EU32" si="76">CN5-BC$9</f>
        <v>8.9999999999999941E-3</v>
      </c>
      <c r="EF32" s="37">
        <f t="shared" si="76"/>
        <v>8.9999999999999941E-3</v>
      </c>
      <c r="EG32" s="37">
        <f t="shared" si="76"/>
        <v>2.0000000000000004E-2</v>
      </c>
      <c r="EH32" s="37">
        <f t="shared" si="76"/>
        <v>2.0000000000000004E-2</v>
      </c>
      <c r="EI32" s="37">
        <f t="shared" si="76"/>
        <v>3.7000000000000005E-2</v>
      </c>
      <c r="EJ32" s="37">
        <f t="shared" si="76"/>
        <v>2.6000000000000009E-2</v>
      </c>
      <c r="EK32" s="37">
        <f t="shared" si="76"/>
        <v>3.7999999999999978E-2</v>
      </c>
      <c r="EL32" s="37">
        <f t="shared" si="76"/>
        <v>2.700000000000001E-2</v>
      </c>
      <c r="EM32" s="37">
        <f t="shared" si="76"/>
        <v>2.8000000000000011E-2</v>
      </c>
      <c r="EN32" s="37">
        <f t="shared" si="76"/>
        <v>2.8000000000000011E-2</v>
      </c>
      <c r="EO32" s="37">
        <f t="shared" si="76"/>
        <v>1.5000000000000013E-2</v>
      </c>
      <c r="EP32" s="37">
        <f t="shared" si="76"/>
        <v>8.9999999999999802E-3</v>
      </c>
      <c r="EQ32" s="37">
        <f t="shared" si="76"/>
        <v>1.1999999999999997E-2</v>
      </c>
      <c r="ER32" s="37">
        <f t="shared" si="76"/>
        <v>5.0000000000000044E-3</v>
      </c>
      <c r="ES32" s="37">
        <f t="shared" si="76"/>
        <v>5.0000000000000044E-3</v>
      </c>
      <c r="ET32" s="37">
        <f t="shared" si="76"/>
        <v>8.9999999999999941E-3</v>
      </c>
      <c r="EU32" s="37">
        <f t="shared" si="76"/>
        <v>8.9999999999999941E-3</v>
      </c>
      <c r="EV32" s="37">
        <f>DE5-BT$9</f>
        <v>7.9999999999999932E-3</v>
      </c>
    </row>
    <row r="33" spans="117:152" x14ac:dyDescent="0.15">
      <c r="DM33" s="34">
        <v>7</v>
      </c>
      <c r="DN33" s="34">
        <v>4</v>
      </c>
      <c r="DO33" s="34" t="str">
        <f t="shared" si="2"/>
        <v>処遇加算Ⅱ特定加算Ⅰベア加算から新加算Ⅳ</v>
      </c>
      <c r="DP33" s="37">
        <f t="shared" si="73"/>
        <v>-4.1999999999999982E-2</v>
      </c>
      <c r="DQ33" s="37">
        <f t="shared" si="73"/>
        <v>-4.200000000000001E-2</v>
      </c>
      <c r="DR33" s="37">
        <f t="shared" si="73"/>
        <v>-4.1999999999999982E-2</v>
      </c>
      <c r="DS33" s="37">
        <f t="shared" si="73"/>
        <v>-4.200000000000001E-2</v>
      </c>
      <c r="DT33" s="37">
        <f t="shared" si="73"/>
        <v>-3.2999999999999974E-2</v>
      </c>
      <c r="DU33" s="37">
        <f t="shared" si="73"/>
        <v>-2.0000000000000018E-3</v>
      </c>
      <c r="DV33" s="37">
        <f t="shared" si="73"/>
        <v>2.9999999999999888E-3</v>
      </c>
      <c r="DW33" s="37">
        <f t="shared" si="73"/>
        <v>2.9999999999999888E-3</v>
      </c>
      <c r="DX33" s="37">
        <f t="shared" si="73"/>
        <v>3.0000000000000027E-3</v>
      </c>
      <c r="DY33" s="37">
        <f t="shared" si="73"/>
        <v>-2.6999999999999996E-2</v>
      </c>
      <c r="DZ33" s="37">
        <f t="shared" si="73"/>
        <v>-2.6999999999999996E-2</v>
      </c>
      <c r="EA33" s="37">
        <f t="shared" si="73"/>
        <v>-8.0000000000000071E-3</v>
      </c>
      <c r="EB33" s="37">
        <f t="shared" si="73"/>
        <v>-8.0000000000000071E-3</v>
      </c>
      <c r="EC33" s="37">
        <f t="shared" si="73"/>
        <v>-8.0000000000000071E-3</v>
      </c>
      <c r="ED33" s="37">
        <f t="shared" si="73"/>
        <v>-8.0000000000000071E-3</v>
      </c>
      <c r="EE33" s="37">
        <f t="shared" ref="EE33:EU33" si="77">CN6-BC$9</f>
        <v>-8.0000000000000071E-3</v>
      </c>
      <c r="EF33" s="37">
        <f t="shared" si="77"/>
        <v>-8.0000000000000071E-3</v>
      </c>
      <c r="EG33" s="37">
        <f t="shared" si="77"/>
        <v>-3.0000000000000027E-3</v>
      </c>
      <c r="EH33" s="37">
        <f t="shared" si="77"/>
        <v>-3.0000000000000027E-3</v>
      </c>
      <c r="EI33" s="37">
        <f t="shared" si="77"/>
        <v>-2.9999999999999749E-3</v>
      </c>
      <c r="EJ33" s="37">
        <f t="shared" si="77"/>
        <v>4.0000000000000036E-3</v>
      </c>
      <c r="EK33" s="37">
        <f t="shared" si="77"/>
        <v>4.0000000000000036E-3</v>
      </c>
      <c r="EL33" s="37">
        <f t="shared" si="77"/>
        <v>4.0000000000000036E-3</v>
      </c>
      <c r="EM33" s="37">
        <f t="shared" si="77"/>
        <v>6.0000000000000053E-3</v>
      </c>
      <c r="EN33" s="37">
        <f t="shared" si="77"/>
        <v>6.0000000000000053E-3</v>
      </c>
      <c r="EO33" s="37">
        <f t="shared" si="77"/>
        <v>-1.2000000000000011E-2</v>
      </c>
      <c r="EP33" s="37">
        <f t="shared" si="77"/>
        <v>-1.2000000000000011E-2</v>
      </c>
      <c r="EQ33" s="37">
        <f t="shared" si="77"/>
        <v>-5.0000000000000044E-3</v>
      </c>
      <c r="ER33" s="37">
        <f t="shared" si="77"/>
        <v>-1.2999999999999998E-2</v>
      </c>
      <c r="ES33" s="37">
        <f t="shared" si="77"/>
        <v>-1.2999999999999998E-2</v>
      </c>
      <c r="ET33" s="37">
        <f t="shared" si="77"/>
        <v>-9.000000000000008E-3</v>
      </c>
      <c r="EU33" s="37">
        <f t="shared" si="77"/>
        <v>-9.000000000000008E-3</v>
      </c>
      <c r="EV33" s="37">
        <f>DE6-BT$9</f>
        <v>-9.000000000000008E-3</v>
      </c>
    </row>
    <row r="34" spans="117:152" x14ac:dyDescent="0.15">
      <c r="DM34" s="34">
        <v>7</v>
      </c>
      <c r="DN34" s="34">
        <v>6</v>
      </c>
      <c r="DO34" s="34" t="str">
        <f t="shared" si="2"/>
        <v>処遇加算Ⅱ特定加算Ⅰベア加算から新加算Ⅴ（２）</v>
      </c>
      <c r="DP34" s="37">
        <f t="shared" ref="DP34:ED34" si="78">BY8-AN$9</f>
        <v>2.8000000000000025E-2</v>
      </c>
      <c r="DQ34" s="37">
        <f t="shared" si="78"/>
        <v>2.8000000000000025E-2</v>
      </c>
      <c r="DR34" s="37">
        <f t="shared" si="78"/>
        <v>2.8000000000000025E-2</v>
      </c>
      <c r="DS34" s="37">
        <f t="shared" si="78"/>
        <v>2.8000000000000025E-2</v>
      </c>
      <c r="DT34" s="37">
        <f t="shared" si="78"/>
        <v>2.7999999999999997E-2</v>
      </c>
      <c r="DU34" s="37">
        <f t="shared" si="78"/>
        <v>1.1999999999999997E-2</v>
      </c>
      <c r="DV34" s="37">
        <f t="shared" si="78"/>
        <v>2.4000000000000007E-2</v>
      </c>
      <c r="DW34" s="37">
        <f t="shared" si="78"/>
        <v>2.4000000000000007E-2</v>
      </c>
      <c r="DX34" s="37">
        <f t="shared" si="78"/>
        <v>2.3999999999999994E-2</v>
      </c>
      <c r="DY34" s="37">
        <f t="shared" si="78"/>
        <v>1.2999999999999998E-2</v>
      </c>
      <c r="DZ34" s="37">
        <f t="shared" si="78"/>
        <v>1.2999999999999998E-2</v>
      </c>
      <c r="EA34" s="37" t="e">
        <f t="shared" si="78"/>
        <v>#VALUE!</v>
      </c>
      <c r="EB34" s="37">
        <f t="shared" si="78"/>
        <v>8.9999999999999941E-3</v>
      </c>
      <c r="EC34" s="37">
        <f t="shared" si="78"/>
        <v>8.9999999999999941E-3</v>
      </c>
      <c r="ED34" s="37">
        <f t="shared" si="78"/>
        <v>8.9999999999999941E-3</v>
      </c>
      <c r="EE34" s="37">
        <f t="shared" ref="EE34:EU34" si="79">CN8-BC$9</f>
        <v>8.9999999999999941E-3</v>
      </c>
      <c r="EF34" s="37">
        <f t="shared" si="79"/>
        <v>8.9999999999999941E-3</v>
      </c>
      <c r="EG34" s="37">
        <f t="shared" si="79"/>
        <v>1.6E-2</v>
      </c>
      <c r="EH34" s="37">
        <f t="shared" si="79"/>
        <v>1.6E-2</v>
      </c>
      <c r="EI34" s="37">
        <f t="shared" si="79"/>
        <v>1.5999999999999986E-2</v>
      </c>
      <c r="EJ34" s="37">
        <f t="shared" si="79"/>
        <v>1.7000000000000001E-2</v>
      </c>
      <c r="EK34" s="37">
        <f t="shared" si="79"/>
        <v>1.7000000000000015E-2</v>
      </c>
      <c r="EL34" s="37">
        <f t="shared" si="79"/>
        <v>1.7000000000000001E-2</v>
      </c>
      <c r="EM34" s="37">
        <f t="shared" si="79"/>
        <v>1.7000000000000001E-2</v>
      </c>
      <c r="EN34" s="37">
        <f t="shared" si="79"/>
        <v>1.7000000000000001E-2</v>
      </c>
      <c r="EO34" s="37">
        <f t="shared" si="79"/>
        <v>3.1E-2</v>
      </c>
      <c r="EP34" s="37">
        <f t="shared" si="79"/>
        <v>3.1E-2</v>
      </c>
      <c r="EQ34" s="37">
        <f t="shared" si="79"/>
        <v>1.1999999999999997E-2</v>
      </c>
      <c r="ER34" s="37">
        <f t="shared" si="79"/>
        <v>1.2999999999999998E-2</v>
      </c>
      <c r="ES34" s="37">
        <f t="shared" si="79"/>
        <v>1.2999999999999998E-2</v>
      </c>
      <c r="ET34" s="37">
        <f t="shared" si="79"/>
        <v>8.9999999999999941E-3</v>
      </c>
      <c r="EU34" s="37">
        <f t="shared" si="79"/>
        <v>8.9999999999999941E-3</v>
      </c>
      <c r="EV34" s="37">
        <f>DE8-BT$9</f>
        <v>8.9999999999999941E-3</v>
      </c>
    </row>
    <row r="35" spans="117:152" x14ac:dyDescent="0.15">
      <c r="DM35" s="34">
        <v>8</v>
      </c>
      <c r="DN35" s="34">
        <v>1</v>
      </c>
      <c r="DO35" s="34" t="str">
        <f t="shared" ref="DO35:DO66" si="80">VLOOKUP(DM35,$AL$3:$AM$21,2)&amp;"から"&amp;VLOOKUP(DN35,$BW$3:$BX$20,2)</f>
        <v>処遇加算Ⅱ特定加算Ⅰベア加算なしから新加算Ⅰ</v>
      </c>
      <c r="DP35" s="37">
        <f t="shared" ref="DP35:ED38" si="81">BY3-AN$10</f>
        <v>0.14700000000000002</v>
      </c>
      <c r="DQ35" s="37">
        <f t="shared" si="81"/>
        <v>0.12700000000000003</v>
      </c>
      <c r="DR35" s="37">
        <f t="shared" si="81"/>
        <v>0.14700000000000002</v>
      </c>
      <c r="DS35" s="37">
        <f t="shared" si="81"/>
        <v>0.13700000000000001</v>
      </c>
      <c r="DT35" s="37">
        <f t="shared" si="81"/>
        <v>9.7000000000000003E-2</v>
      </c>
      <c r="DU35" s="37">
        <f t="shared" si="81"/>
        <v>3.4999999999999989E-2</v>
      </c>
      <c r="DV35" s="37">
        <f t="shared" si="81"/>
        <v>7.4999999999999997E-2</v>
      </c>
      <c r="DW35" s="37">
        <f t="shared" si="81"/>
        <v>7.4999999999999997E-2</v>
      </c>
      <c r="DX35" s="37">
        <f t="shared" si="81"/>
        <v>6.9000000000000006E-2</v>
      </c>
      <c r="DY35" s="37">
        <f t="shared" si="81"/>
        <v>4.9000000000000016E-2</v>
      </c>
      <c r="DZ35" s="37">
        <f t="shared" si="81"/>
        <v>4.9000000000000016E-2</v>
      </c>
      <c r="EA35" s="37">
        <f t="shared" si="81"/>
        <v>3.8999999999999993E-2</v>
      </c>
      <c r="EB35" s="37">
        <f t="shared" si="81"/>
        <v>3.8999999999999993E-2</v>
      </c>
      <c r="EC35" s="37">
        <f t="shared" si="81"/>
        <v>3.7999999999999999E-2</v>
      </c>
      <c r="ED35" s="37">
        <f t="shared" si="81"/>
        <v>3.5999999999999997E-2</v>
      </c>
      <c r="EE35" s="37">
        <f t="shared" ref="EE35:EU35" si="82">CN3-BC$10</f>
        <v>3.8999999999999993E-2</v>
      </c>
      <c r="EF35" s="37">
        <f t="shared" si="82"/>
        <v>3.8999999999999993E-2</v>
      </c>
      <c r="EG35" s="37">
        <f t="shared" si="82"/>
        <v>6.5000000000000016E-2</v>
      </c>
      <c r="EH35" s="37">
        <f t="shared" si="82"/>
        <v>6.5000000000000016E-2</v>
      </c>
      <c r="EI35" s="37">
        <f t="shared" si="82"/>
        <v>8.1999999999999962E-2</v>
      </c>
      <c r="EJ35" s="37">
        <f t="shared" si="82"/>
        <v>5.9000000000000011E-2</v>
      </c>
      <c r="EK35" s="37">
        <f t="shared" si="82"/>
        <v>7.0999999999999994E-2</v>
      </c>
      <c r="EL35" s="37">
        <f t="shared" si="82"/>
        <v>6.0000000000000012E-2</v>
      </c>
      <c r="EM35" s="37">
        <f t="shared" si="82"/>
        <v>5.9000000000000011E-2</v>
      </c>
      <c r="EN35" s="37">
        <f t="shared" si="82"/>
        <v>5.9000000000000011E-2</v>
      </c>
      <c r="EO35" s="37">
        <f t="shared" si="82"/>
        <v>9.600000000000003E-2</v>
      </c>
      <c r="EP35" s="37">
        <f t="shared" si="82"/>
        <v>0.09</v>
      </c>
      <c r="EQ35" s="37">
        <f t="shared" si="82"/>
        <v>0.04</v>
      </c>
      <c r="ER35" s="37">
        <f t="shared" si="82"/>
        <v>4.9000000000000002E-2</v>
      </c>
      <c r="ES35" s="37">
        <f t="shared" si="82"/>
        <v>4.9000000000000002E-2</v>
      </c>
      <c r="ET35" s="37">
        <f t="shared" si="82"/>
        <v>3.9999999999999994E-2</v>
      </c>
      <c r="EU35" s="37">
        <f t="shared" si="82"/>
        <v>3.9999999999999994E-2</v>
      </c>
      <c r="EV35" s="37">
        <f>DE3-BT$10</f>
        <v>3.8999999999999993E-2</v>
      </c>
    </row>
    <row r="36" spans="117:152" x14ac:dyDescent="0.15">
      <c r="DM36" s="34">
        <v>8</v>
      </c>
      <c r="DN36" s="34">
        <v>2</v>
      </c>
      <c r="DO36" s="34" t="str">
        <f t="shared" si="80"/>
        <v>処遇加算Ⅱ特定加算Ⅰベア加算なしから新加算Ⅱ</v>
      </c>
      <c r="DP36" s="37">
        <f t="shared" si="81"/>
        <v>0.13200000000000001</v>
      </c>
      <c r="DQ36" s="37">
        <f t="shared" si="81"/>
        <v>0.11200000000000002</v>
      </c>
      <c r="DR36" s="37">
        <f t="shared" si="81"/>
        <v>0.13200000000000001</v>
      </c>
      <c r="DS36" s="37">
        <f t="shared" si="81"/>
        <v>0.122</v>
      </c>
      <c r="DT36" s="37" t="e">
        <f t="shared" si="81"/>
        <v>#VALUE!</v>
      </c>
      <c r="DU36" s="37">
        <f t="shared" si="81"/>
        <v>3.3999999999999989E-2</v>
      </c>
      <c r="DV36" s="37" t="e">
        <f t="shared" si="81"/>
        <v>#VALUE!</v>
      </c>
      <c r="DW36" s="37" t="e">
        <f t="shared" si="81"/>
        <v>#VALUE!</v>
      </c>
      <c r="DX36" s="37">
        <f t="shared" si="81"/>
        <v>6.7000000000000004E-2</v>
      </c>
      <c r="DY36" s="37">
        <f t="shared" si="81"/>
        <v>4.5000000000000012E-2</v>
      </c>
      <c r="DZ36" s="37">
        <f t="shared" si="81"/>
        <v>4.5000000000000012E-2</v>
      </c>
      <c r="EA36" s="37">
        <f t="shared" si="81"/>
        <v>3.6999999999999991E-2</v>
      </c>
      <c r="EB36" s="37">
        <f t="shared" si="81"/>
        <v>3.6999999999999991E-2</v>
      </c>
      <c r="EC36" s="37">
        <f t="shared" si="81"/>
        <v>3.5999999999999997E-2</v>
      </c>
      <c r="ED36" s="37">
        <f t="shared" si="81"/>
        <v>3.3999999999999996E-2</v>
      </c>
      <c r="EE36" s="37" t="e">
        <f t="shared" ref="EE36:EU36" si="83">CN4-BC$10</f>
        <v>#VALUE!</v>
      </c>
      <c r="EF36" s="37">
        <f t="shared" si="83"/>
        <v>3.6999999999999991E-2</v>
      </c>
      <c r="EG36" s="37">
        <f t="shared" si="83"/>
        <v>6.2000000000000013E-2</v>
      </c>
      <c r="EH36" s="37">
        <f t="shared" si="83"/>
        <v>6.2000000000000013E-2</v>
      </c>
      <c r="EI36" s="37">
        <f t="shared" si="83"/>
        <v>7.8999999999999959E-2</v>
      </c>
      <c r="EJ36" s="37">
        <f t="shared" si="83"/>
        <v>5.6000000000000008E-2</v>
      </c>
      <c r="EK36" s="37">
        <f t="shared" si="83"/>
        <v>6.7999999999999991E-2</v>
      </c>
      <c r="EL36" s="37">
        <f t="shared" si="83"/>
        <v>5.7000000000000009E-2</v>
      </c>
      <c r="EM36" s="37" t="e">
        <f t="shared" si="83"/>
        <v>#VALUE!</v>
      </c>
      <c r="EN36" s="37" t="e">
        <f t="shared" si="83"/>
        <v>#VALUE!</v>
      </c>
      <c r="EO36" s="37">
        <f t="shared" si="83"/>
        <v>9.2000000000000026E-2</v>
      </c>
      <c r="EP36" s="37">
        <f t="shared" si="83"/>
        <v>8.5999999999999993E-2</v>
      </c>
      <c r="EQ36" s="37" t="e">
        <f t="shared" si="83"/>
        <v>#VALUE!</v>
      </c>
      <c r="ER36" s="37" t="e">
        <f t="shared" si="83"/>
        <v>#VALUE!</v>
      </c>
      <c r="ES36" s="37" t="e">
        <f t="shared" si="83"/>
        <v>#VALUE!</v>
      </c>
      <c r="ET36" s="37" t="e">
        <f t="shared" si="83"/>
        <v>#VALUE!</v>
      </c>
      <c r="EU36" s="37" t="e">
        <f t="shared" si="83"/>
        <v>#VALUE!</v>
      </c>
      <c r="EV36" s="37" t="e">
        <f>DE4-BT$10</f>
        <v>#VALUE!</v>
      </c>
    </row>
    <row r="37" spans="117:152" x14ac:dyDescent="0.15">
      <c r="DM37" s="34">
        <v>8</v>
      </c>
      <c r="DN37" s="34">
        <v>3</v>
      </c>
      <c r="DO37" s="34" t="str">
        <f t="shared" si="80"/>
        <v>処遇加算Ⅱ特定加算Ⅰベア加算なしから新加算Ⅲ</v>
      </c>
      <c r="DP37" s="37">
        <f t="shared" si="81"/>
        <v>7.7000000000000013E-2</v>
      </c>
      <c r="DQ37" s="37">
        <f t="shared" si="81"/>
        <v>5.7000000000000023E-2</v>
      </c>
      <c r="DR37" s="37">
        <f t="shared" si="81"/>
        <v>7.7000000000000013E-2</v>
      </c>
      <c r="DS37" s="37">
        <f t="shared" si="81"/>
        <v>6.7000000000000004E-2</v>
      </c>
      <c r="DT37" s="37">
        <f t="shared" si="81"/>
        <v>3.6000000000000004E-2</v>
      </c>
      <c r="DU37" s="37">
        <f t="shared" si="81"/>
        <v>2.0999999999999991E-2</v>
      </c>
      <c r="DV37" s="37">
        <f t="shared" si="81"/>
        <v>5.3999999999999979E-2</v>
      </c>
      <c r="DW37" s="37">
        <f t="shared" si="81"/>
        <v>5.3999999999999979E-2</v>
      </c>
      <c r="DX37" s="37">
        <f t="shared" si="81"/>
        <v>4.7999999999999987E-2</v>
      </c>
      <c r="DY37" s="37">
        <f t="shared" si="81"/>
        <v>9.000000000000008E-3</v>
      </c>
      <c r="DZ37" s="37">
        <f t="shared" si="81"/>
        <v>9.000000000000008E-3</v>
      </c>
      <c r="EA37" s="37">
        <f t="shared" si="81"/>
        <v>2.1999999999999992E-2</v>
      </c>
      <c r="EB37" s="37">
        <f t="shared" si="81"/>
        <v>2.1999999999999992E-2</v>
      </c>
      <c r="EC37" s="37">
        <f t="shared" si="81"/>
        <v>2.0999999999999998E-2</v>
      </c>
      <c r="ED37" s="37">
        <f t="shared" si="81"/>
        <v>1.8999999999999996E-2</v>
      </c>
      <c r="EE37" s="37">
        <f t="shared" ref="EE37:EU37" si="84">CN5-BC$10</f>
        <v>2.1999999999999992E-2</v>
      </c>
      <c r="EF37" s="37">
        <f t="shared" si="84"/>
        <v>2.1999999999999992E-2</v>
      </c>
      <c r="EG37" s="37">
        <f t="shared" si="84"/>
        <v>4.5999999999999999E-2</v>
      </c>
      <c r="EH37" s="37">
        <f t="shared" si="84"/>
        <v>4.5999999999999999E-2</v>
      </c>
      <c r="EI37" s="37">
        <f t="shared" si="84"/>
        <v>6.3E-2</v>
      </c>
      <c r="EJ37" s="37">
        <f t="shared" si="84"/>
        <v>4.6000000000000013E-2</v>
      </c>
      <c r="EK37" s="37">
        <f t="shared" si="84"/>
        <v>5.7999999999999982E-2</v>
      </c>
      <c r="EL37" s="37">
        <f t="shared" si="84"/>
        <v>4.7000000000000014E-2</v>
      </c>
      <c r="EM37" s="37">
        <f t="shared" si="84"/>
        <v>4.8000000000000015E-2</v>
      </c>
      <c r="EN37" s="37">
        <f t="shared" si="84"/>
        <v>4.8000000000000015E-2</v>
      </c>
      <c r="EO37" s="37">
        <f t="shared" si="84"/>
        <v>5.3000000000000019E-2</v>
      </c>
      <c r="EP37" s="37">
        <f t="shared" si="84"/>
        <v>4.6999999999999986E-2</v>
      </c>
      <c r="EQ37" s="37">
        <f t="shared" si="84"/>
        <v>2.3E-2</v>
      </c>
      <c r="ER37" s="37">
        <f t="shared" si="84"/>
        <v>2.3000000000000007E-2</v>
      </c>
      <c r="ES37" s="37">
        <f t="shared" si="84"/>
        <v>2.3000000000000007E-2</v>
      </c>
      <c r="ET37" s="37">
        <f t="shared" si="84"/>
        <v>2.1999999999999992E-2</v>
      </c>
      <c r="EU37" s="37">
        <f t="shared" si="84"/>
        <v>2.1999999999999992E-2</v>
      </c>
      <c r="EV37" s="37">
        <f>DE5-BT$10</f>
        <v>2.0999999999999991E-2</v>
      </c>
    </row>
    <row r="38" spans="117:152" x14ac:dyDescent="0.15">
      <c r="DM38" s="34">
        <v>8</v>
      </c>
      <c r="DN38" s="34">
        <v>4</v>
      </c>
      <c r="DO38" s="34" t="str">
        <f t="shared" si="80"/>
        <v>処遇加算Ⅱ特定加算Ⅰベア加算なしから新加算Ⅳ</v>
      </c>
      <c r="DP38" s="37">
        <f t="shared" si="81"/>
        <v>3.0000000000000027E-3</v>
      </c>
      <c r="DQ38" s="37">
        <f t="shared" si="81"/>
        <v>3.0000000000000027E-3</v>
      </c>
      <c r="DR38" s="37">
        <f t="shared" si="81"/>
        <v>3.0000000000000027E-3</v>
      </c>
      <c r="DS38" s="37">
        <f t="shared" si="81"/>
        <v>2.9999999999999749E-3</v>
      </c>
      <c r="DT38" s="37">
        <f t="shared" si="81"/>
        <v>1.2000000000000011E-2</v>
      </c>
      <c r="DU38" s="37">
        <f t="shared" si="81"/>
        <v>8.9999999999999941E-3</v>
      </c>
      <c r="DV38" s="37">
        <f t="shared" si="81"/>
        <v>3.0999999999999986E-2</v>
      </c>
      <c r="DW38" s="37">
        <f t="shared" si="81"/>
        <v>3.0999999999999986E-2</v>
      </c>
      <c r="DX38" s="37">
        <f t="shared" si="81"/>
        <v>3.1E-2</v>
      </c>
      <c r="DY38" s="37">
        <f t="shared" si="81"/>
        <v>-8.9999999999999941E-3</v>
      </c>
      <c r="DZ38" s="37">
        <f t="shared" si="81"/>
        <v>-8.9999999999999941E-3</v>
      </c>
      <c r="EA38" s="37">
        <f t="shared" si="81"/>
        <v>4.9999999999999906E-3</v>
      </c>
      <c r="EB38" s="37">
        <f t="shared" si="81"/>
        <v>4.9999999999999906E-3</v>
      </c>
      <c r="EC38" s="37">
        <f t="shared" si="81"/>
        <v>4.9999999999999975E-3</v>
      </c>
      <c r="ED38" s="37">
        <f t="shared" si="81"/>
        <v>4.9999999999999975E-3</v>
      </c>
      <c r="EE38" s="37">
        <f t="shared" ref="EE38:EU38" si="85">CN6-BC$10</f>
        <v>4.9999999999999906E-3</v>
      </c>
      <c r="EF38" s="37">
        <f t="shared" si="85"/>
        <v>4.9999999999999906E-3</v>
      </c>
      <c r="EG38" s="37">
        <f t="shared" si="85"/>
        <v>2.2999999999999993E-2</v>
      </c>
      <c r="EH38" s="37">
        <f t="shared" si="85"/>
        <v>2.2999999999999993E-2</v>
      </c>
      <c r="EI38" s="37">
        <f t="shared" si="85"/>
        <v>2.300000000000002E-2</v>
      </c>
      <c r="EJ38" s="37">
        <f t="shared" si="85"/>
        <v>2.4000000000000007E-2</v>
      </c>
      <c r="EK38" s="37">
        <f t="shared" si="85"/>
        <v>2.4000000000000007E-2</v>
      </c>
      <c r="EL38" s="37">
        <f t="shared" si="85"/>
        <v>2.4000000000000007E-2</v>
      </c>
      <c r="EM38" s="37">
        <f t="shared" si="85"/>
        <v>2.6000000000000009E-2</v>
      </c>
      <c r="EN38" s="37">
        <f t="shared" si="85"/>
        <v>2.6000000000000009E-2</v>
      </c>
      <c r="EO38" s="37">
        <f t="shared" si="85"/>
        <v>2.5999999999999995E-2</v>
      </c>
      <c r="EP38" s="37">
        <f t="shared" si="85"/>
        <v>2.5999999999999995E-2</v>
      </c>
      <c r="EQ38" s="37">
        <f t="shared" si="85"/>
        <v>5.9999999999999984E-3</v>
      </c>
      <c r="ER38" s="37">
        <f t="shared" si="85"/>
        <v>5.0000000000000044E-3</v>
      </c>
      <c r="ES38" s="37">
        <f t="shared" si="85"/>
        <v>5.0000000000000044E-3</v>
      </c>
      <c r="ET38" s="37">
        <f t="shared" si="85"/>
        <v>3.9999999999999897E-3</v>
      </c>
      <c r="EU38" s="37">
        <f t="shared" si="85"/>
        <v>3.9999999999999897E-3</v>
      </c>
      <c r="EV38" s="37">
        <f>DE6-BT$10</f>
        <v>3.9999999999999897E-3</v>
      </c>
    </row>
    <row r="39" spans="117:152" x14ac:dyDescent="0.15">
      <c r="DM39" s="34">
        <v>8</v>
      </c>
      <c r="DN39" s="34">
        <v>9</v>
      </c>
      <c r="DO39" s="34" t="str">
        <f t="shared" si="80"/>
        <v>処遇加算Ⅱ特定加算Ⅰベア加算なしから新加算Ⅴ（５）</v>
      </c>
      <c r="DP39" s="37">
        <f t="shared" ref="DP39:ED39" si="86">BY11-AN$10</f>
        <v>2.8000000000000025E-2</v>
      </c>
      <c r="DQ39" s="37">
        <f t="shared" si="86"/>
        <v>2.7999999999999997E-2</v>
      </c>
      <c r="DR39" s="37">
        <f t="shared" si="86"/>
        <v>2.8000000000000025E-2</v>
      </c>
      <c r="DS39" s="37">
        <f t="shared" si="86"/>
        <v>2.8000000000000025E-2</v>
      </c>
      <c r="DT39" s="37">
        <f t="shared" si="86"/>
        <v>2.7999999999999997E-2</v>
      </c>
      <c r="DU39" s="37">
        <f t="shared" si="86"/>
        <v>1.1999999999999997E-2</v>
      </c>
      <c r="DV39" s="37">
        <f t="shared" si="86"/>
        <v>2.4000000000000007E-2</v>
      </c>
      <c r="DW39" s="37">
        <f t="shared" si="86"/>
        <v>2.4000000000000007E-2</v>
      </c>
      <c r="DX39" s="37">
        <f t="shared" si="86"/>
        <v>2.3999999999999994E-2</v>
      </c>
      <c r="DY39" s="37">
        <f t="shared" si="86"/>
        <v>1.2999999999999998E-2</v>
      </c>
      <c r="DZ39" s="37">
        <f t="shared" si="86"/>
        <v>1.2999999999999998E-2</v>
      </c>
      <c r="EA39" s="37" t="e">
        <f t="shared" si="86"/>
        <v>#VALUE!</v>
      </c>
      <c r="EB39" s="37">
        <f t="shared" si="86"/>
        <v>8.9999999999999941E-3</v>
      </c>
      <c r="EC39" s="37">
        <f t="shared" si="86"/>
        <v>9.0000000000000011E-3</v>
      </c>
      <c r="ED39" s="37">
        <f t="shared" si="86"/>
        <v>9.0000000000000011E-3</v>
      </c>
      <c r="EE39" s="37">
        <f t="shared" ref="EE39:EU39" si="87">CN11-BC$10</f>
        <v>8.9999999999999941E-3</v>
      </c>
      <c r="EF39" s="37">
        <f t="shared" si="87"/>
        <v>8.9999999999999941E-3</v>
      </c>
      <c r="EG39" s="37">
        <f t="shared" si="87"/>
        <v>1.6E-2</v>
      </c>
      <c r="EH39" s="37">
        <f t="shared" si="87"/>
        <v>1.6E-2</v>
      </c>
      <c r="EI39" s="37">
        <f t="shared" si="87"/>
        <v>1.6000000000000014E-2</v>
      </c>
      <c r="EJ39" s="37">
        <f t="shared" si="87"/>
        <v>1.7000000000000001E-2</v>
      </c>
      <c r="EK39" s="37">
        <f t="shared" si="87"/>
        <v>1.7000000000000001E-2</v>
      </c>
      <c r="EL39" s="37">
        <f t="shared" si="87"/>
        <v>1.7000000000000001E-2</v>
      </c>
      <c r="EM39" s="37">
        <f t="shared" si="87"/>
        <v>1.7000000000000001E-2</v>
      </c>
      <c r="EN39" s="37">
        <f t="shared" si="87"/>
        <v>1.7000000000000001E-2</v>
      </c>
      <c r="EO39" s="37">
        <f t="shared" si="87"/>
        <v>3.1E-2</v>
      </c>
      <c r="EP39" s="37">
        <f t="shared" si="87"/>
        <v>3.1E-2</v>
      </c>
      <c r="EQ39" s="37">
        <f t="shared" si="87"/>
        <v>1.2000000000000004E-2</v>
      </c>
      <c r="ER39" s="37">
        <f t="shared" si="87"/>
        <v>1.2999999999999998E-2</v>
      </c>
      <c r="ES39" s="37">
        <f t="shared" si="87"/>
        <v>1.2999999999999998E-2</v>
      </c>
      <c r="ET39" s="37">
        <f t="shared" si="87"/>
        <v>8.9999999999999941E-3</v>
      </c>
      <c r="EU39" s="37">
        <f t="shared" si="87"/>
        <v>8.9999999999999941E-3</v>
      </c>
      <c r="EV39" s="37">
        <f>DE11-BT$10</f>
        <v>8.9999999999999941E-3</v>
      </c>
    </row>
    <row r="40" spans="117:152" x14ac:dyDescent="0.15">
      <c r="DM40" s="34">
        <v>9</v>
      </c>
      <c r="DN40" s="34">
        <v>1</v>
      </c>
      <c r="DO40" s="34" t="str">
        <f t="shared" si="80"/>
        <v>処遇加算Ⅱ特定加算Ⅱベア加算から新加算Ⅰ</v>
      </c>
      <c r="DP40" s="37">
        <f t="shared" ref="DP40:ED43" si="88">BY3-AN$11</f>
        <v>0.11700000000000005</v>
      </c>
      <c r="DQ40" s="37">
        <f t="shared" si="88"/>
        <v>9.7000000000000031E-2</v>
      </c>
      <c r="DR40" s="37">
        <f t="shared" si="88"/>
        <v>0.11700000000000005</v>
      </c>
      <c r="DS40" s="37">
        <f t="shared" si="88"/>
        <v>0.10700000000000004</v>
      </c>
      <c r="DT40" s="37" t="e">
        <f t="shared" si="88"/>
        <v>#VALUE!</v>
      </c>
      <c r="DU40" s="37">
        <f t="shared" si="88"/>
        <v>2.4999999999999994E-2</v>
      </c>
      <c r="DV40" s="37" t="e">
        <f t="shared" si="88"/>
        <v>#VALUE!</v>
      </c>
      <c r="DW40" s="37" t="e">
        <f t="shared" si="88"/>
        <v>#VALUE!</v>
      </c>
      <c r="DX40" s="37">
        <f t="shared" si="88"/>
        <v>4.300000000000001E-2</v>
      </c>
      <c r="DY40" s="37">
        <f t="shared" si="88"/>
        <v>3.5000000000000017E-2</v>
      </c>
      <c r="DZ40" s="37">
        <f t="shared" si="88"/>
        <v>3.5000000000000017E-2</v>
      </c>
      <c r="EA40" s="37">
        <f t="shared" si="88"/>
        <v>2.7999999999999997E-2</v>
      </c>
      <c r="EB40" s="37">
        <f t="shared" si="88"/>
        <v>2.7999999999999997E-2</v>
      </c>
      <c r="EC40" s="37">
        <f t="shared" si="88"/>
        <v>2.6999999999999996E-2</v>
      </c>
      <c r="ED40" s="37">
        <f t="shared" si="88"/>
        <v>2.4999999999999994E-2</v>
      </c>
      <c r="EE40" s="37" t="e">
        <f t="shared" ref="EE40:EU40" si="89">CN3-BC$11</f>
        <v>#VALUE!</v>
      </c>
      <c r="EF40" s="37">
        <f t="shared" si="89"/>
        <v>2.7999999999999997E-2</v>
      </c>
      <c r="EG40" s="37">
        <f t="shared" si="89"/>
        <v>4.2000000000000023E-2</v>
      </c>
      <c r="EH40" s="37">
        <f t="shared" si="89"/>
        <v>4.2000000000000023E-2</v>
      </c>
      <c r="EI40" s="37">
        <f t="shared" si="89"/>
        <v>5.8999999999999969E-2</v>
      </c>
      <c r="EJ40" s="37">
        <f t="shared" si="89"/>
        <v>4.200000000000001E-2</v>
      </c>
      <c r="EK40" s="37">
        <f t="shared" si="89"/>
        <v>5.3999999999999992E-2</v>
      </c>
      <c r="EL40" s="37">
        <f t="shared" si="89"/>
        <v>4.300000000000001E-2</v>
      </c>
      <c r="EM40" s="37" t="e">
        <f t="shared" si="89"/>
        <v>#VALUE!</v>
      </c>
      <c r="EN40" s="37" t="e">
        <f t="shared" si="89"/>
        <v>#VALUE!</v>
      </c>
      <c r="EO40" s="37">
        <f t="shared" si="89"/>
        <v>6.2000000000000027E-2</v>
      </c>
      <c r="EP40" s="37">
        <f t="shared" si="89"/>
        <v>5.5999999999999994E-2</v>
      </c>
      <c r="EQ40" s="37" t="e">
        <f t="shared" si="89"/>
        <v>#VALUE!</v>
      </c>
      <c r="ER40" s="37" t="e">
        <f t="shared" si="89"/>
        <v>#VALUE!</v>
      </c>
      <c r="ES40" s="37" t="e">
        <f t="shared" si="89"/>
        <v>#VALUE!</v>
      </c>
      <c r="ET40" s="37" t="e">
        <f t="shared" si="89"/>
        <v>#VALUE!</v>
      </c>
      <c r="EU40" s="37" t="e">
        <f t="shared" si="89"/>
        <v>#VALUE!</v>
      </c>
      <c r="EV40" s="37" t="e">
        <f>DE3-BT$11</f>
        <v>#VALUE!</v>
      </c>
    </row>
    <row r="41" spans="117:152" x14ac:dyDescent="0.15">
      <c r="DM41" s="34">
        <v>9</v>
      </c>
      <c r="DN41" s="34">
        <v>2</v>
      </c>
      <c r="DO41" s="34" t="str">
        <f t="shared" si="80"/>
        <v>処遇加算Ⅱ特定加算Ⅱベア加算から新加算Ⅱ</v>
      </c>
      <c r="DP41" s="37">
        <f t="shared" si="88"/>
        <v>0.10200000000000004</v>
      </c>
      <c r="DQ41" s="37">
        <f t="shared" si="88"/>
        <v>8.2000000000000017E-2</v>
      </c>
      <c r="DR41" s="37">
        <f t="shared" si="88"/>
        <v>0.10200000000000004</v>
      </c>
      <c r="DS41" s="37">
        <f t="shared" si="88"/>
        <v>9.2000000000000026E-2</v>
      </c>
      <c r="DT41" s="37" t="e">
        <f t="shared" si="88"/>
        <v>#VALUE!</v>
      </c>
      <c r="DU41" s="37">
        <f t="shared" si="88"/>
        <v>2.3999999999999994E-2</v>
      </c>
      <c r="DV41" s="37" t="e">
        <f t="shared" si="88"/>
        <v>#VALUE!</v>
      </c>
      <c r="DW41" s="37" t="e">
        <f t="shared" si="88"/>
        <v>#VALUE!</v>
      </c>
      <c r="DX41" s="37">
        <f t="shared" si="88"/>
        <v>4.1000000000000009E-2</v>
      </c>
      <c r="DY41" s="37">
        <f t="shared" si="88"/>
        <v>3.1000000000000014E-2</v>
      </c>
      <c r="DZ41" s="37">
        <f t="shared" si="88"/>
        <v>3.1000000000000014E-2</v>
      </c>
      <c r="EA41" s="37">
        <f t="shared" si="88"/>
        <v>2.5999999999999995E-2</v>
      </c>
      <c r="EB41" s="37">
        <f t="shared" si="88"/>
        <v>2.5999999999999995E-2</v>
      </c>
      <c r="EC41" s="37">
        <f t="shared" si="88"/>
        <v>2.4999999999999994E-2</v>
      </c>
      <c r="ED41" s="37">
        <f t="shared" si="88"/>
        <v>2.2999999999999993E-2</v>
      </c>
      <c r="EE41" s="37" t="e">
        <f t="shared" ref="EE41:EU41" si="90">CN4-BC$11</f>
        <v>#VALUE!</v>
      </c>
      <c r="EF41" s="37">
        <f t="shared" si="90"/>
        <v>2.5999999999999995E-2</v>
      </c>
      <c r="EG41" s="37">
        <f t="shared" si="90"/>
        <v>3.9000000000000021E-2</v>
      </c>
      <c r="EH41" s="37">
        <f t="shared" si="90"/>
        <v>3.9000000000000021E-2</v>
      </c>
      <c r="EI41" s="37">
        <f t="shared" si="90"/>
        <v>5.5999999999999966E-2</v>
      </c>
      <c r="EJ41" s="37">
        <f t="shared" si="90"/>
        <v>3.9000000000000007E-2</v>
      </c>
      <c r="EK41" s="37">
        <f t="shared" si="90"/>
        <v>5.099999999999999E-2</v>
      </c>
      <c r="EL41" s="37">
        <f t="shared" si="90"/>
        <v>4.0000000000000008E-2</v>
      </c>
      <c r="EM41" s="37" t="e">
        <f t="shared" si="90"/>
        <v>#VALUE!</v>
      </c>
      <c r="EN41" s="37" t="e">
        <f t="shared" si="90"/>
        <v>#VALUE!</v>
      </c>
      <c r="EO41" s="37">
        <f t="shared" si="90"/>
        <v>5.8000000000000024E-2</v>
      </c>
      <c r="EP41" s="37">
        <f t="shared" si="90"/>
        <v>5.1999999999999991E-2</v>
      </c>
      <c r="EQ41" s="37" t="e">
        <f t="shared" si="90"/>
        <v>#VALUE!</v>
      </c>
      <c r="ER41" s="37" t="e">
        <f t="shared" si="90"/>
        <v>#VALUE!</v>
      </c>
      <c r="ES41" s="37" t="e">
        <f t="shared" si="90"/>
        <v>#VALUE!</v>
      </c>
      <c r="ET41" s="37" t="e">
        <f t="shared" si="90"/>
        <v>#VALUE!</v>
      </c>
      <c r="EU41" s="37" t="e">
        <f t="shared" si="90"/>
        <v>#VALUE!</v>
      </c>
      <c r="EV41" s="37" t="e">
        <f>DE4-BT$11</f>
        <v>#VALUE!</v>
      </c>
    </row>
    <row r="42" spans="117:152" x14ac:dyDescent="0.15">
      <c r="DM42" s="34">
        <v>9</v>
      </c>
      <c r="DN42" s="34">
        <v>3</v>
      </c>
      <c r="DO42" s="34" t="str">
        <f t="shared" si="80"/>
        <v>処遇加算Ⅱ特定加算Ⅱベア加算から新加算Ⅲ</v>
      </c>
      <c r="DP42" s="37">
        <f t="shared" si="88"/>
        <v>4.7000000000000042E-2</v>
      </c>
      <c r="DQ42" s="37">
        <f t="shared" si="88"/>
        <v>2.7000000000000024E-2</v>
      </c>
      <c r="DR42" s="37">
        <f t="shared" si="88"/>
        <v>4.7000000000000042E-2</v>
      </c>
      <c r="DS42" s="37">
        <f t="shared" si="88"/>
        <v>3.7000000000000033E-2</v>
      </c>
      <c r="DT42" s="37" t="e">
        <f t="shared" si="88"/>
        <v>#VALUE!</v>
      </c>
      <c r="DU42" s="37">
        <f t="shared" si="88"/>
        <v>1.0999999999999996E-2</v>
      </c>
      <c r="DV42" s="37" t="e">
        <f t="shared" si="88"/>
        <v>#VALUE!</v>
      </c>
      <c r="DW42" s="37" t="e">
        <f t="shared" si="88"/>
        <v>#VALUE!</v>
      </c>
      <c r="DX42" s="37">
        <f t="shared" si="88"/>
        <v>2.1999999999999992E-2</v>
      </c>
      <c r="DY42" s="37">
        <f t="shared" si="88"/>
        <v>-4.9999999999999906E-3</v>
      </c>
      <c r="DZ42" s="37">
        <f t="shared" si="88"/>
        <v>-4.9999999999999906E-3</v>
      </c>
      <c r="EA42" s="37">
        <f t="shared" si="88"/>
        <v>1.0999999999999996E-2</v>
      </c>
      <c r="EB42" s="37">
        <f t="shared" si="88"/>
        <v>1.0999999999999996E-2</v>
      </c>
      <c r="EC42" s="37">
        <f t="shared" si="88"/>
        <v>9.999999999999995E-3</v>
      </c>
      <c r="ED42" s="37">
        <f t="shared" si="88"/>
        <v>7.9999999999999932E-3</v>
      </c>
      <c r="EE42" s="37" t="e">
        <f t="shared" ref="EE42:EU42" si="91">CN5-BC$11</f>
        <v>#VALUE!</v>
      </c>
      <c r="EF42" s="37">
        <f t="shared" si="91"/>
        <v>1.0999999999999996E-2</v>
      </c>
      <c r="EG42" s="37">
        <f t="shared" si="91"/>
        <v>2.3000000000000007E-2</v>
      </c>
      <c r="EH42" s="37">
        <f t="shared" si="91"/>
        <v>2.3000000000000007E-2</v>
      </c>
      <c r="EI42" s="37">
        <f t="shared" si="91"/>
        <v>4.0000000000000008E-2</v>
      </c>
      <c r="EJ42" s="37">
        <f t="shared" si="91"/>
        <v>2.9000000000000012E-2</v>
      </c>
      <c r="EK42" s="37">
        <f t="shared" si="91"/>
        <v>4.0999999999999981E-2</v>
      </c>
      <c r="EL42" s="37">
        <f t="shared" si="91"/>
        <v>3.0000000000000013E-2</v>
      </c>
      <c r="EM42" s="37" t="e">
        <f t="shared" si="91"/>
        <v>#VALUE!</v>
      </c>
      <c r="EN42" s="37" t="e">
        <f t="shared" si="91"/>
        <v>#VALUE!</v>
      </c>
      <c r="EO42" s="37">
        <f t="shared" si="91"/>
        <v>1.9000000000000017E-2</v>
      </c>
      <c r="EP42" s="37">
        <f t="shared" si="91"/>
        <v>1.2999999999999984E-2</v>
      </c>
      <c r="EQ42" s="37" t="e">
        <f t="shared" si="91"/>
        <v>#VALUE!</v>
      </c>
      <c r="ER42" s="37" t="e">
        <f t="shared" si="91"/>
        <v>#VALUE!</v>
      </c>
      <c r="ES42" s="37" t="e">
        <f t="shared" si="91"/>
        <v>#VALUE!</v>
      </c>
      <c r="ET42" s="37" t="e">
        <f t="shared" si="91"/>
        <v>#VALUE!</v>
      </c>
      <c r="EU42" s="37" t="e">
        <f t="shared" si="91"/>
        <v>#VALUE!</v>
      </c>
      <c r="EV42" s="37" t="e">
        <f>DE5-BT$11</f>
        <v>#VALUE!</v>
      </c>
    </row>
    <row r="43" spans="117:152" x14ac:dyDescent="0.15">
      <c r="DM43" s="34">
        <v>9</v>
      </c>
      <c r="DN43" s="34">
        <v>4</v>
      </c>
      <c r="DO43" s="34" t="str">
        <f t="shared" si="80"/>
        <v>処遇加算Ⅱ特定加算Ⅱベア加算から新加算Ⅳ</v>
      </c>
      <c r="DP43" s="37">
        <f t="shared" si="88"/>
        <v>-2.6999999999999968E-2</v>
      </c>
      <c r="DQ43" s="37">
        <f t="shared" si="88"/>
        <v>-2.6999999999999996E-2</v>
      </c>
      <c r="DR43" s="37">
        <f t="shared" si="88"/>
        <v>-2.6999999999999968E-2</v>
      </c>
      <c r="DS43" s="37">
        <f t="shared" si="88"/>
        <v>-2.6999999999999996E-2</v>
      </c>
      <c r="DT43" s="37" t="e">
        <f t="shared" si="88"/>
        <v>#VALUE!</v>
      </c>
      <c r="DU43" s="37">
        <f t="shared" si="88"/>
        <v>-1.0000000000000009E-3</v>
      </c>
      <c r="DV43" s="37" t="e">
        <f t="shared" si="88"/>
        <v>#VALUE!</v>
      </c>
      <c r="DW43" s="37" t="e">
        <f t="shared" si="88"/>
        <v>#VALUE!</v>
      </c>
      <c r="DX43" s="37">
        <f t="shared" si="88"/>
        <v>5.0000000000000044E-3</v>
      </c>
      <c r="DY43" s="37">
        <f t="shared" si="88"/>
        <v>-2.2999999999999993E-2</v>
      </c>
      <c r="DZ43" s="37">
        <f t="shared" si="88"/>
        <v>-2.2999999999999993E-2</v>
      </c>
      <c r="EA43" s="37">
        <f t="shared" si="88"/>
        <v>-6.0000000000000053E-3</v>
      </c>
      <c r="EB43" s="37">
        <f t="shared" si="88"/>
        <v>-6.0000000000000053E-3</v>
      </c>
      <c r="EC43" s="37">
        <f t="shared" si="88"/>
        <v>-6.0000000000000053E-3</v>
      </c>
      <c r="ED43" s="37">
        <f t="shared" si="88"/>
        <v>-6.0000000000000053E-3</v>
      </c>
      <c r="EE43" s="37" t="e">
        <f t="shared" ref="EE43:EU43" si="92">CN6-BC$11</f>
        <v>#VALUE!</v>
      </c>
      <c r="EF43" s="37">
        <f t="shared" si="92"/>
        <v>-6.0000000000000053E-3</v>
      </c>
      <c r="EG43" s="37">
        <f t="shared" si="92"/>
        <v>0</v>
      </c>
      <c r="EH43" s="37">
        <f t="shared" si="92"/>
        <v>0</v>
      </c>
      <c r="EI43" s="37">
        <f t="shared" si="92"/>
        <v>0</v>
      </c>
      <c r="EJ43" s="37">
        <f t="shared" si="92"/>
        <v>7.0000000000000062E-3</v>
      </c>
      <c r="EK43" s="37">
        <f t="shared" si="92"/>
        <v>7.0000000000000062E-3</v>
      </c>
      <c r="EL43" s="37">
        <f t="shared" si="92"/>
        <v>7.0000000000000062E-3</v>
      </c>
      <c r="EM43" s="37" t="e">
        <f t="shared" si="92"/>
        <v>#VALUE!</v>
      </c>
      <c r="EN43" s="37" t="e">
        <f t="shared" si="92"/>
        <v>#VALUE!</v>
      </c>
      <c r="EO43" s="37">
        <f t="shared" si="92"/>
        <v>-8.0000000000000071E-3</v>
      </c>
      <c r="EP43" s="37">
        <f t="shared" si="92"/>
        <v>-8.0000000000000071E-3</v>
      </c>
      <c r="EQ43" s="37" t="e">
        <f t="shared" si="92"/>
        <v>#VALUE!</v>
      </c>
      <c r="ER43" s="37" t="e">
        <f t="shared" si="92"/>
        <v>#VALUE!</v>
      </c>
      <c r="ES43" s="37" t="e">
        <f t="shared" si="92"/>
        <v>#VALUE!</v>
      </c>
      <c r="ET43" s="37" t="e">
        <f t="shared" si="92"/>
        <v>#VALUE!</v>
      </c>
      <c r="EU43" s="37" t="e">
        <f t="shared" si="92"/>
        <v>#VALUE!</v>
      </c>
      <c r="EV43" s="37" t="e">
        <f>DE6-BT$11</f>
        <v>#VALUE!</v>
      </c>
    </row>
    <row r="44" spans="117:152" x14ac:dyDescent="0.15">
      <c r="DM44" s="34">
        <v>9</v>
      </c>
      <c r="DN44" s="34">
        <v>8</v>
      </c>
      <c r="DO44" s="34" t="str">
        <f t="shared" si="80"/>
        <v>処遇加算Ⅱ特定加算Ⅱベア加算から新加算Ⅴ（４）</v>
      </c>
      <c r="DP44" s="37">
        <f t="shared" ref="DP44:ED44" si="93">BY10-AN$11</f>
        <v>2.8000000000000025E-2</v>
      </c>
      <c r="DQ44" s="37">
        <f t="shared" si="93"/>
        <v>2.8000000000000025E-2</v>
      </c>
      <c r="DR44" s="37">
        <f t="shared" si="93"/>
        <v>2.8000000000000025E-2</v>
      </c>
      <c r="DS44" s="37">
        <f t="shared" si="93"/>
        <v>2.8000000000000025E-2</v>
      </c>
      <c r="DT44" s="37" t="e">
        <f t="shared" si="93"/>
        <v>#VALUE!</v>
      </c>
      <c r="DU44" s="37">
        <f t="shared" si="93"/>
        <v>1.1999999999999997E-2</v>
      </c>
      <c r="DV44" s="37" t="e">
        <f t="shared" si="93"/>
        <v>#VALUE!</v>
      </c>
      <c r="DW44" s="37" t="e">
        <f t="shared" si="93"/>
        <v>#VALUE!</v>
      </c>
      <c r="DX44" s="37">
        <f t="shared" si="93"/>
        <v>2.3999999999999994E-2</v>
      </c>
      <c r="DY44" s="37">
        <f t="shared" si="93"/>
        <v>1.2999999999999998E-2</v>
      </c>
      <c r="DZ44" s="37">
        <f t="shared" si="93"/>
        <v>1.2999999999999998E-2</v>
      </c>
      <c r="EA44" s="37" t="e">
        <f t="shared" si="93"/>
        <v>#VALUE!</v>
      </c>
      <c r="EB44" s="37">
        <f t="shared" si="93"/>
        <v>8.9999999999999941E-3</v>
      </c>
      <c r="EC44" s="37">
        <f t="shared" si="93"/>
        <v>8.9999999999999941E-3</v>
      </c>
      <c r="ED44" s="37">
        <f t="shared" si="93"/>
        <v>8.9999999999999941E-3</v>
      </c>
      <c r="EE44" s="37" t="e">
        <f t="shared" ref="EE44:EU44" si="94">CN10-BC$11</f>
        <v>#VALUE!</v>
      </c>
      <c r="EF44" s="37">
        <f t="shared" si="94"/>
        <v>8.9999999999999941E-3</v>
      </c>
      <c r="EG44" s="37">
        <f t="shared" si="94"/>
        <v>1.6E-2</v>
      </c>
      <c r="EH44" s="37">
        <f t="shared" si="94"/>
        <v>1.6E-2</v>
      </c>
      <c r="EI44" s="37">
        <f t="shared" si="94"/>
        <v>1.5999999999999986E-2</v>
      </c>
      <c r="EJ44" s="37">
        <f t="shared" si="94"/>
        <v>1.7000000000000001E-2</v>
      </c>
      <c r="EK44" s="37">
        <f t="shared" si="94"/>
        <v>1.7000000000000015E-2</v>
      </c>
      <c r="EL44" s="37">
        <f t="shared" si="94"/>
        <v>1.7000000000000001E-2</v>
      </c>
      <c r="EM44" s="37" t="e">
        <f t="shared" si="94"/>
        <v>#VALUE!</v>
      </c>
      <c r="EN44" s="37" t="e">
        <f t="shared" si="94"/>
        <v>#VALUE!</v>
      </c>
      <c r="EO44" s="37">
        <f t="shared" si="94"/>
        <v>3.1E-2</v>
      </c>
      <c r="EP44" s="37">
        <f t="shared" si="94"/>
        <v>3.1E-2</v>
      </c>
      <c r="EQ44" s="37" t="e">
        <f t="shared" si="94"/>
        <v>#VALUE!</v>
      </c>
      <c r="ER44" s="37" t="e">
        <f t="shared" si="94"/>
        <v>#VALUE!</v>
      </c>
      <c r="ES44" s="37" t="e">
        <f t="shared" si="94"/>
        <v>#VALUE!</v>
      </c>
      <c r="ET44" s="37" t="e">
        <f t="shared" si="94"/>
        <v>#VALUE!</v>
      </c>
      <c r="EU44" s="37" t="e">
        <f t="shared" si="94"/>
        <v>#VALUE!</v>
      </c>
      <c r="EV44" s="37" t="e">
        <f>DE10-BT$11</f>
        <v>#VALUE!</v>
      </c>
    </row>
    <row r="45" spans="117:152" x14ac:dyDescent="0.15">
      <c r="DM45" s="34">
        <v>10</v>
      </c>
      <c r="DN45" s="34">
        <v>1</v>
      </c>
      <c r="DO45" s="34" t="str">
        <f t="shared" si="80"/>
        <v>処遇加算Ⅱ特定加算Ⅱベア加算なしから新加算Ⅰ</v>
      </c>
      <c r="DP45" s="37">
        <f t="shared" ref="DP45:ED48" si="95">BY3-AN$12</f>
        <v>0.16200000000000003</v>
      </c>
      <c r="DQ45" s="37">
        <f t="shared" si="95"/>
        <v>0.14200000000000004</v>
      </c>
      <c r="DR45" s="37">
        <f t="shared" si="95"/>
        <v>0.16200000000000003</v>
      </c>
      <c r="DS45" s="37">
        <f t="shared" si="95"/>
        <v>0.15200000000000002</v>
      </c>
      <c r="DT45" s="37" t="e">
        <f t="shared" si="95"/>
        <v>#VALUE!</v>
      </c>
      <c r="DU45" s="37">
        <f t="shared" si="95"/>
        <v>3.599999999999999E-2</v>
      </c>
      <c r="DV45" s="37" t="e">
        <f t="shared" si="95"/>
        <v>#VALUE!</v>
      </c>
      <c r="DW45" s="37" t="e">
        <f t="shared" si="95"/>
        <v>#VALUE!</v>
      </c>
      <c r="DX45" s="37">
        <f t="shared" si="95"/>
        <v>7.1000000000000008E-2</v>
      </c>
      <c r="DY45" s="37">
        <f t="shared" si="95"/>
        <v>5.3000000000000019E-2</v>
      </c>
      <c r="DZ45" s="37">
        <f t="shared" si="95"/>
        <v>5.3000000000000019E-2</v>
      </c>
      <c r="EA45" s="37">
        <f t="shared" si="95"/>
        <v>4.0999999999999995E-2</v>
      </c>
      <c r="EB45" s="37">
        <f t="shared" si="95"/>
        <v>4.0999999999999995E-2</v>
      </c>
      <c r="EC45" s="37">
        <f t="shared" si="95"/>
        <v>0.04</v>
      </c>
      <c r="ED45" s="37">
        <f t="shared" si="95"/>
        <v>3.7999999999999999E-2</v>
      </c>
      <c r="EE45" s="37" t="e">
        <f t="shared" ref="EE45:EU45" si="96">CN3-BC$12</f>
        <v>#VALUE!</v>
      </c>
      <c r="EF45" s="37">
        <f t="shared" si="96"/>
        <v>4.0999999999999995E-2</v>
      </c>
      <c r="EG45" s="37">
        <f t="shared" si="96"/>
        <v>6.8000000000000019E-2</v>
      </c>
      <c r="EH45" s="37">
        <f t="shared" si="96"/>
        <v>6.8000000000000019E-2</v>
      </c>
      <c r="EI45" s="37">
        <f t="shared" si="96"/>
        <v>8.4999999999999964E-2</v>
      </c>
      <c r="EJ45" s="37">
        <f t="shared" si="96"/>
        <v>6.2000000000000013E-2</v>
      </c>
      <c r="EK45" s="37">
        <f t="shared" si="96"/>
        <v>7.3999999999999996E-2</v>
      </c>
      <c r="EL45" s="37">
        <f t="shared" si="96"/>
        <v>6.3000000000000014E-2</v>
      </c>
      <c r="EM45" s="37" t="e">
        <f t="shared" si="96"/>
        <v>#VALUE!</v>
      </c>
      <c r="EN45" s="37" t="e">
        <f t="shared" si="96"/>
        <v>#VALUE!</v>
      </c>
      <c r="EO45" s="37">
        <f t="shared" si="96"/>
        <v>0.10000000000000003</v>
      </c>
      <c r="EP45" s="37">
        <f t="shared" si="96"/>
        <v>9.4E-2</v>
      </c>
      <c r="EQ45" s="37" t="e">
        <f t="shared" si="96"/>
        <v>#VALUE!</v>
      </c>
      <c r="ER45" s="37" t="e">
        <f t="shared" si="96"/>
        <v>#VALUE!</v>
      </c>
      <c r="ES45" s="37" t="e">
        <f t="shared" si="96"/>
        <v>#VALUE!</v>
      </c>
      <c r="ET45" s="37" t="e">
        <f t="shared" si="96"/>
        <v>#VALUE!</v>
      </c>
      <c r="EU45" s="37" t="e">
        <f t="shared" si="96"/>
        <v>#VALUE!</v>
      </c>
      <c r="EV45" s="37" t="e">
        <f>DE3-BT$12</f>
        <v>#VALUE!</v>
      </c>
    </row>
    <row r="46" spans="117:152" x14ac:dyDescent="0.15">
      <c r="DM46" s="34">
        <v>10</v>
      </c>
      <c r="DN46" s="34">
        <v>2</v>
      </c>
      <c r="DO46" s="34" t="str">
        <f t="shared" si="80"/>
        <v>処遇加算Ⅱ特定加算Ⅱベア加算なしから新加算Ⅱ</v>
      </c>
      <c r="DP46" s="37">
        <f t="shared" si="95"/>
        <v>0.14700000000000002</v>
      </c>
      <c r="DQ46" s="37">
        <f t="shared" si="95"/>
        <v>0.12700000000000003</v>
      </c>
      <c r="DR46" s="37">
        <f t="shared" si="95"/>
        <v>0.14700000000000002</v>
      </c>
      <c r="DS46" s="37">
        <f t="shared" si="95"/>
        <v>0.13700000000000001</v>
      </c>
      <c r="DT46" s="37" t="e">
        <f t="shared" si="95"/>
        <v>#VALUE!</v>
      </c>
      <c r="DU46" s="37">
        <f t="shared" si="95"/>
        <v>3.4999999999999989E-2</v>
      </c>
      <c r="DV46" s="37" t="e">
        <f t="shared" si="95"/>
        <v>#VALUE!</v>
      </c>
      <c r="DW46" s="37" t="e">
        <f t="shared" si="95"/>
        <v>#VALUE!</v>
      </c>
      <c r="DX46" s="37">
        <f t="shared" si="95"/>
        <v>6.9000000000000006E-2</v>
      </c>
      <c r="DY46" s="37">
        <f t="shared" si="95"/>
        <v>4.9000000000000016E-2</v>
      </c>
      <c r="DZ46" s="37">
        <f t="shared" si="95"/>
        <v>4.9000000000000016E-2</v>
      </c>
      <c r="EA46" s="37">
        <f t="shared" si="95"/>
        <v>3.8999999999999993E-2</v>
      </c>
      <c r="EB46" s="37">
        <f t="shared" si="95"/>
        <v>3.8999999999999993E-2</v>
      </c>
      <c r="EC46" s="37">
        <f t="shared" si="95"/>
        <v>3.7999999999999999E-2</v>
      </c>
      <c r="ED46" s="37">
        <f t="shared" si="95"/>
        <v>3.5999999999999997E-2</v>
      </c>
      <c r="EE46" s="37" t="e">
        <f t="shared" ref="EE46:EU46" si="97">CN4-BC$12</f>
        <v>#VALUE!</v>
      </c>
      <c r="EF46" s="37">
        <f t="shared" si="97"/>
        <v>3.8999999999999993E-2</v>
      </c>
      <c r="EG46" s="37">
        <f t="shared" si="97"/>
        <v>6.5000000000000016E-2</v>
      </c>
      <c r="EH46" s="37">
        <f t="shared" si="97"/>
        <v>6.5000000000000016E-2</v>
      </c>
      <c r="EI46" s="37">
        <f t="shared" si="97"/>
        <v>8.1999999999999962E-2</v>
      </c>
      <c r="EJ46" s="37">
        <f t="shared" si="97"/>
        <v>5.9000000000000011E-2</v>
      </c>
      <c r="EK46" s="37">
        <f t="shared" si="97"/>
        <v>7.0999999999999994E-2</v>
      </c>
      <c r="EL46" s="37">
        <f t="shared" si="97"/>
        <v>6.0000000000000012E-2</v>
      </c>
      <c r="EM46" s="37" t="e">
        <f t="shared" si="97"/>
        <v>#VALUE!</v>
      </c>
      <c r="EN46" s="37" t="e">
        <f t="shared" si="97"/>
        <v>#VALUE!</v>
      </c>
      <c r="EO46" s="37">
        <f t="shared" si="97"/>
        <v>9.600000000000003E-2</v>
      </c>
      <c r="EP46" s="37">
        <f t="shared" si="97"/>
        <v>0.09</v>
      </c>
      <c r="EQ46" s="37" t="e">
        <f t="shared" si="97"/>
        <v>#VALUE!</v>
      </c>
      <c r="ER46" s="37" t="e">
        <f t="shared" si="97"/>
        <v>#VALUE!</v>
      </c>
      <c r="ES46" s="37" t="e">
        <f t="shared" si="97"/>
        <v>#VALUE!</v>
      </c>
      <c r="ET46" s="37" t="e">
        <f t="shared" si="97"/>
        <v>#VALUE!</v>
      </c>
      <c r="EU46" s="37" t="e">
        <f t="shared" si="97"/>
        <v>#VALUE!</v>
      </c>
      <c r="EV46" s="37" t="e">
        <f>DE4-BT$12</f>
        <v>#VALUE!</v>
      </c>
    </row>
    <row r="47" spans="117:152" x14ac:dyDescent="0.15">
      <c r="DM47" s="34">
        <v>10</v>
      </c>
      <c r="DN47" s="34">
        <v>3</v>
      </c>
      <c r="DO47" s="34" t="str">
        <f t="shared" si="80"/>
        <v>処遇加算Ⅱ特定加算Ⅱベア加算なしから新加算Ⅲ</v>
      </c>
      <c r="DP47" s="37">
        <f t="shared" si="95"/>
        <v>9.2000000000000026E-2</v>
      </c>
      <c r="DQ47" s="37">
        <f t="shared" si="95"/>
        <v>7.2000000000000036E-2</v>
      </c>
      <c r="DR47" s="37">
        <f t="shared" si="95"/>
        <v>9.2000000000000026E-2</v>
      </c>
      <c r="DS47" s="37">
        <f t="shared" si="95"/>
        <v>8.2000000000000017E-2</v>
      </c>
      <c r="DT47" s="37" t="e">
        <f t="shared" si="95"/>
        <v>#VALUE!</v>
      </c>
      <c r="DU47" s="37">
        <f t="shared" si="95"/>
        <v>2.1999999999999992E-2</v>
      </c>
      <c r="DV47" s="37" t="e">
        <f t="shared" si="95"/>
        <v>#VALUE!</v>
      </c>
      <c r="DW47" s="37" t="e">
        <f t="shared" si="95"/>
        <v>#VALUE!</v>
      </c>
      <c r="DX47" s="37">
        <f t="shared" si="95"/>
        <v>4.9999999999999989E-2</v>
      </c>
      <c r="DY47" s="37">
        <f t="shared" si="95"/>
        <v>1.3000000000000012E-2</v>
      </c>
      <c r="DZ47" s="37">
        <f t="shared" si="95"/>
        <v>1.3000000000000012E-2</v>
      </c>
      <c r="EA47" s="37">
        <f t="shared" si="95"/>
        <v>2.3999999999999994E-2</v>
      </c>
      <c r="EB47" s="37">
        <f t="shared" si="95"/>
        <v>2.3999999999999994E-2</v>
      </c>
      <c r="EC47" s="37">
        <f t="shared" si="95"/>
        <v>2.3E-2</v>
      </c>
      <c r="ED47" s="37">
        <f t="shared" si="95"/>
        <v>2.0999999999999998E-2</v>
      </c>
      <c r="EE47" s="37" t="e">
        <f t="shared" ref="EE47:EU47" si="98">CN5-BC$12</f>
        <v>#VALUE!</v>
      </c>
      <c r="EF47" s="37">
        <f t="shared" si="98"/>
        <v>2.3999999999999994E-2</v>
      </c>
      <c r="EG47" s="37">
        <f t="shared" si="98"/>
        <v>4.9000000000000002E-2</v>
      </c>
      <c r="EH47" s="37">
        <f t="shared" si="98"/>
        <v>4.9000000000000002E-2</v>
      </c>
      <c r="EI47" s="37">
        <f t="shared" si="98"/>
        <v>6.6000000000000003E-2</v>
      </c>
      <c r="EJ47" s="37">
        <f t="shared" si="98"/>
        <v>4.9000000000000016E-2</v>
      </c>
      <c r="EK47" s="37">
        <f t="shared" si="98"/>
        <v>6.0999999999999985E-2</v>
      </c>
      <c r="EL47" s="37">
        <f t="shared" si="98"/>
        <v>5.0000000000000017E-2</v>
      </c>
      <c r="EM47" s="37" t="e">
        <f t="shared" si="98"/>
        <v>#VALUE!</v>
      </c>
      <c r="EN47" s="37" t="e">
        <f t="shared" si="98"/>
        <v>#VALUE!</v>
      </c>
      <c r="EO47" s="37">
        <f t="shared" si="98"/>
        <v>5.7000000000000023E-2</v>
      </c>
      <c r="EP47" s="37">
        <f t="shared" si="98"/>
        <v>5.099999999999999E-2</v>
      </c>
      <c r="EQ47" s="37" t="e">
        <f t="shared" si="98"/>
        <v>#VALUE!</v>
      </c>
      <c r="ER47" s="37" t="e">
        <f t="shared" si="98"/>
        <v>#VALUE!</v>
      </c>
      <c r="ES47" s="37" t="e">
        <f t="shared" si="98"/>
        <v>#VALUE!</v>
      </c>
      <c r="ET47" s="37" t="e">
        <f t="shared" si="98"/>
        <v>#VALUE!</v>
      </c>
      <c r="EU47" s="37" t="e">
        <f t="shared" si="98"/>
        <v>#VALUE!</v>
      </c>
      <c r="EV47" s="37" t="e">
        <f>DE5-BT$12</f>
        <v>#VALUE!</v>
      </c>
    </row>
    <row r="48" spans="117:152" x14ac:dyDescent="0.15">
      <c r="DM48" s="34">
        <v>10</v>
      </c>
      <c r="DN48" s="34">
        <v>4</v>
      </c>
      <c r="DO48" s="34" t="str">
        <f t="shared" si="80"/>
        <v>処遇加算Ⅱ特定加算Ⅱベア加算なしから新加算Ⅳ</v>
      </c>
      <c r="DP48" s="37">
        <f t="shared" si="95"/>
        <v>1.8000000000000016E-2</v>
      </c>
      <c r="DQ48" s="37">
        <f t="shared" si="95"/>
        <v>1.8000000000000016E-2</v>
      </c>
      <c r="DR48" s="37">
        <f t="shared" si="95"/>
        <v>1.8000000000000016E-2</v>
      </c>
      <c r="DS48" s="37">
        <f t="shared" si="95"/>
        <v>1.7999999999999988E-2</v>
      </c>
      <c r="DT48" s="37" t="e">
        <f t="shared" si="95"/>
        <v>#VALUE!</v>
      </c>
      <c r="DU48" s="37">
        <f t="shared" si="95"/>
        <v>9.999999999999995E-3</v>
      </c>
      <c r="DV48" s="37" t="e">
        <f t="shared" si="95"/>
        <v>#VALUE!</v>
      </c>
      <c r="DW48" s="37" t="e">
        <f t="shared" si="95"/>
        <v>#VALUE!</v>
      </c>
      <c r="DX48" s="37">
        <f t="shared" si="95"/>
        <v>3.3000000000000002E-2</v>
      </c>
      <c r="DY48" s="37">
        <f t="shared" si="95"/>
        <v>-4.9999999999999906E-3</v>
      </c>
      <c r="DZ48" s="37">
        <f t="shared" si="95"/>
        <v>-4.9999999999999906E-3</v>
      </c>
      <c r="EA48" s="37">
        <f t="shared" si="95"/>
        <v>6.9999999999999923E-3</v>
      </c>
      <c r="EB48" s="37">
        <f t="shared" si="95"/>
        <v>6.9999999999999923E-3</v>
      </c>
      <c r="EC48" s="37">
        <f t="shared" si="95"/>
        <v>6.9999999999999993E-3</v>
      </c>
      <c r="ED48" s="37">
        <f t="shared" si="95"/>
        <v>6.9999999999999993E-3</v>
      </c>
      <c r="EE48" s="37" t="e">
        <f t="shared" ref="EE48:EU48" si="99">CN6-BC$12</f>
        <v>#VALUE!</v>
      </c>
      <c r="EF48" s="37">
        <f t="shared" si="99"/>
        <v>6.9999999999999923E-3</v>
      </c>
      <c r="EG48" s="37">
        <f t="shared" si="99"/>
        <v>2.5999999999999995E-2</v>
      </c>
      <c r="EH48" s="37">
        <f t="shared" si="99"/>
        <v>2.5999999999999995E-2</v>
      </c>
      <c r="EI48" s="37">
        <f t="shared" si="99"/>
        <v>2.6000000000000023E-2</v>
      </c>
      <c r="EJ48" s="37">
        <f t="shared" si="99"/>
        <v>2.700000000000001E-2</v>
      </c>
      <c r="EK48" s="37">
        <f t="shared" si="99"/>
        <v>2.700000000000001E-2</v>
      </c>
      <c r="EL48" s="37">
        <f t="shared" si="99"/>
        <v>2.700000000000001E-2</v>
      </c>
      <c r="EM48" s="37" t="e">
        <f t="shared" si="99"/>
        <v>#VALUE!</v>
      </c>
      <c r="EN48" s="37" t="e">
        <f t="shared" si="99"/>
        <v>#VALUE!</v>
      </c>
      <c r="EO48" s="37">
        <f t="shared" si="99"/>
        <v>0.03</v>
      </c>
      <c r="EP48" s="37">
        <f t="shared" si="99"/>
        <v>0.03</v>
      </c>
      <c r="EQ48" s="37" t="e">
        <f t="shared" si="99"/>
        <v>#VALUE!</v>
      </c>
      <c r="ER48" s="37" t="e">
        <f t="shared" si="99"/>
        <v>#VALUE!</v>
      </c>
      <c r="ES48" s="37" t="e">
        <f t="shared" si="99"/>
        <v>#VALUE!</v>
      </c>
      <c r="ET48" s="37" t="e">
        <f t="shared" si="99"/>
        <v>#VALUE!</v>
      </c>
      <c r="EU48" s="37" t="e">
        <f t="shared" si="99"/>
        <v>#VALUE!</v>
      </c>
      <c r="EV48" s="37" t="e">
        <f>DE6-BT$12</f>
        <v>#VALUE!</v>
      </c>
    </row>
    <row r="49" spans="117:152" x14ac:dyDescent="0.15">
      <c r="DM49" s="34">
        <v>10</v>
      </c>
      <c r="DN49" s="34">
        <v>10</v>
      </c>
      <c r="DO49" s="34" t="str">
        <f t="shared" si="80"/>
        <v>処遇加算Ⅱ特定加算Ⅱベア加算なしから新加算Ⅴ（６）</v>
      </c>
      <c r="DP49" s="37">
        <f t="shared" ref="DP49:ED49" si="100">BY12-AN$12</f>
        <v>2.8000000000000025E-2</v>
      </c>
      <c r="DQ49" s="37">
        <f t="shared" si="100"/>
        <v>2.7999999999999997E-2</v>
      </c>
      <c r="DR49" s="37">
        <f t="shared" si="100"/>
        <v>2.8000000000000025E-2</v>
      </c>
      <c r="DS49" s="37">
        <f t="shared" si="100"/>
        <v>2.8000000000000025E-2</v>
      </c>
      <c r="DT49" s="37" t="e">
        <f t="shared" si="100"/>
        <v>#VALUE!</v>
      </c>
      <c r="DU49" s="37">
        <f t="shared" si="100"/>
        <v>1.1999999999999997E-2</v>
      </c>
      <c r="DV49" s="37" t="e">
        <f t="shared" si="100"/>
        <v>#VALUE!</v>
      </c>
      <c r="DW49" s="37" t="e">
        <f t="shared" si="100"/>
        <v>#VALUE!</v>
      </c>
      <c r="DX49" s="37">
        <f t="shared" si="100"/>
        <v>2.3999999999999994E-2</v>
      </c>
      <c r="DY49" s="37">
        <f t="shared" si="100"/>
        <v>1.2999999999999998E-2</v>
      </c>
      <c r="DZ49" s="37">
        <f t="shared" si="100"/>
        <v>1.2999999999999998E-2</v>
      </c>
      <c r="EA49" s="37" t="e">
        <f t="shared" si="100"/>
        <v>#VALUE!</v>
      </c>
      <c r="EB49" s="37">
        <f t="shared" si="100"/>
        <v>8.9999999999999941E-3</v>
      </c>
      <c r="EC49" s="37">
        <f t="shared" si="100"/>
        <v>9.0000000000000011E-3</v>
      </c>
      <c r="ED49" s="37">
        <f t="shared" si="100"/>
        <v>9.0000000000000011E-3</v>
      </c>
      <c r="EE49" s="37" t="e">
        <f t="shared" ref="EE49:EU49" si="101">CN12-BC$12</f>
        <v>#VALUE!</v>
      </c>
      <c r="EF49" s="37">
        <f t="shared" si="101"/>
        <v>8.9999999999999941E-3</v>
      </c>
      <c r="EG49" s="37">
        <f t="shared" si="101"/>
        <v>1.6E-2</v>
      </c>
      <c r="EH49" s="37">
        <f t="shared" si="101"/>
        <v>1.6E-2</v>
      </c>
      <c r="EI49" s="37">
        <f t="shared" si="101"/>
        <v>1.6000000000000014E-2</v>
      </c>
      <c r="EJ49" s="37">
        <f t="shared" si="101"/>
        <v>1.7000000000000001E-2</v>
      </c>
      <c r="EK49" s="37">
        <f t="shared" si="101"/>
        <v>1.7000000000000001E-2</v>
      </c>
      <c r="EL49" s="37">
        <f t="shared" si="101"/>
        <v>1.7000000000000001E-2</v>
      </c>
      <c r="EM49" s="37" t="e">
        <f t="shared" si="101"/>
        <v>#VALUE!</v>
      </c>
      <c r="EN49" s="37" t="e">
        <f t="shared" si="101"/>
        <v>#VALUE!</v>
      </c>
      <c r="EO49" s="37">
        <f t="shared" si="101"/>
        <v>3.1E-2</v>
      </c>
      <c r="EP49" s="37">
        <f t="shared" si="101"/>
        <v>3.1E-2</v>
      </c>
      <c r="EQ49" s="37" t="e">
        <f t="shared" si="101"/>
        <v>#VALUE!</v>
      </c>
      <c r="ER49" s="37" t="e">
        <f t="shared" si="101"/>
        <v>#VALUE!</v>
      </c>
      <c r="ES49" s="37" t="e">
        <f t="shared" si="101"/>
        <v>#VALUE!</v>
      </c>
      <c r="ET49" s="37" t="e">
        <f t="shared" si="101"/>
        <v>#VALUE!</v>
      </c>
      <c r="EU49" s="37" t="e">
        <f t="shared" si="101"/>
        <v>#VALUE!</v>
      </c>
      <c r="EV49" s="37" t="e">
        <f>DE12-BT$12</f>
        <v>#VALUE!</v>
      </c>
    </row>
    <row r="50" spans="117:152" x14ac:dyDescent="0.15">
      <c r="DM50" s="34">
        <v>11</v>
      </c>
      <c r="DN50" s="34">
        <v>1</v>
      </c>
      <c r="DO50" s="34" t="str">
        <f t="shared" si="80"/>
        <v>処遇加算Ⅱ特定加算なしベア加算から新加算Ⅰ</v>
      </c>
      <c r="DP50" s="37">
        <f t="shared" ref="DP50:ED53" si="102">BY3-AN$13</f>
        <v>0.17200000000000004</v>
      </c>
      <c r="DQ50" s="37">
        <f t="shared" si="102"/>
        <v>0.15200000000000002</v>
      </c>
      <c r="DR50" s="37">
        <f t="shared" si="102"/>
        <v>0.17200000000000004</v>
      </c>
      <c r="DS50" s="37">
        <f t="shared" si="102"/>
        <v>0.16200000000000003</v>
      </c>
      <c r="DT50" s="37">
        <f t="shared" si="102"/>
        <v>0.113</v>
      </c>
      <c r="DU50" s="37">
        <f t="shared" si="102"/>
        <v>3.7999999999999992E-2</v>
      </c>
      <c r="DV50" s="37">
        <f t="shared" si="102"/>
        <v>6.8000000000000005E-2</v>
      </c>
      <c r="DW50" s="37">
        <f t="shared" si="102"/>
        <v>6.8000000000000005E-2</v>
      </c>
      <c r="DX50" s="37">
        <f t="shared" si="102"/>
        <v>6.2000000000000013E-2</v>
      </c>
      <c r="DY50" s="37">
        <f t="shared" si="102"/>
        <v>7.1000000000000008E-2</v>
      </c>
      <c r="DZ50" s="37">
        <f t="shared" si="102"/>
        <v>7.1000000000000008E-2</v>
      </c>
      <c r="EA50" s="37">
        <f t="shared" si="102"/>
        <v>4.2999999999999997E-2</v>
      </c>
      <c r="EB50" s="37">
        <f t="shared" si="102"/>
        <v>4.2999999999999997E-2</v>
      </c>
      <c r="EC50" s="37">
        <f t="shared" si="102"/>
        <v>4.2000000000000003E-2</v>
      </c>
      <c r="ED50" s="37">
        <f t="shared" si="102"/>
        <v>0.04</v>
      </c>
      <c r="EE50" s="37">
        <f t="shared" ref="EE50:EU50" si="103">CN3-BC$13</f>
        <v>4.2999999999999997E-2</v>
      </c>
      <c r="EF50" s="37">
        <f t="shared" si="103"/>
        <v>4.2999999999999997E-2</v>
      </c>
      <c r="EG50" s="37">
        <f t="shared" si="103"/>
        <v>5.8000000000000024E-2</v>
      </c>
      <c r="EH50" s="37">
        <f t="shared" si="103"/>
        <v>5.8000000000000024E-2</v>
      </c>
      <c r="EI50" s="37">
        <f t="shared" si="103"/>
        <v>7.4999999999999956E-2</v>
      </c>
      <c r="EJ50" s="37">
        <f t="shared" si="103"/>
        <v>5.2000000000000005E-2</v>
      </c>
      <c r="EK50" s="37">
        <f t="shared" si="103"/>
        <v>6.3999999999999987E-2</v>
      </c>
      <c r="EL50" s="37">
        <f t="shared" si="103"/>
        <v>5.3000000000000005E-2</v>
      </c>
      <c r="EM50" s="37">
        <f t="shared" si="103"/>
        <v>0.05</v>
      </c>
      <c r="EN50" s="37">
        <f t="shared" si="103"/>
        <v>0.05</v>
      </c>
      <c r="EO50" s="37">
        <f t="shared" si="103"/>
        <v>0.10100000000000003</v>
      </c>
      <c r="EP50" s="37">
        <f t="shared" si="103"/>
        <v>9.5000000000000001E-2</v>
      </c>
      <c r="EQ50" s="37">
        <f t="shared" si="103"/>
        <v>4.5999999999999999E-2</v>
      </c>
      <c r="ER50" s="37">
        <f t="shared" si="103"/>
        <v>5.6999999999999995E-2</v>
      </c>
      <c r="ES50" s="37">
        <f t="shared" si="103"/>
        <v>5.6999999999999995E-2</v>
      </c>
      <c r="ET50" s="37">
        <f t="shared" si="103"/>
        <v>4.4999999999999998E-2</v>
      </c>
      <c r="EU50" s="37">
        <f t="shared" si="103"/>
        <v>4.4999999999999998E-2</v>
      </c>
      <c r="EV50" s="37">
        <f>DE3-BT$13</f>
        <v>4.3999999999999997E-2</v>
      </c>
    </row>
    <row r="51" spans="117:152" x14ac:dyDescent="0.15">
      <c r="DM51" s="34">
        <v>11</v>
      </c>
      <c r="DN51" s="34">
        <v>2</v>
      </c>
      <c r="DO51" s="34" t="str">
        <f t="shared" si="80"/>
        <v>処遇加算Ⅱ特定加算なしベア加算から新加算Ⅱ</v>
      </c>
      <c r="DP51" s="37">
        <f t="shared" si="102"/>
        <v>0.15700000000000003</v>
      </c>
      <c r="DQ51" s="37">
        <f t="shared" si="102"/>
        <v>0.13700000000000001</v>
      </c>
      <c r="DR51" s="37">
        <f t="shared" si="102"/>
        <v>0.15700000000000003</v>
      </c>
      <c r="DS51" s="37">
        <f t="shared" si="102"/>
        <v>0.14700000000000002</v>
      </c>
      <c r="DT51" s="37" t="e">
        <f t="shared" si="102"/>
        <v>#VALUE!</v>
      </c>
      <c r="DU51" s="37">
        <f t="shared" si="102"/>
        <v>3.6999999999999991E-2</v>
      </c>
      <c r="DV51" s="37" t="e">
        <f t="shared" si="102"/>
        <v>#VALUE!</v>
      </c>
      <c r="DW51" s="37" t="e">
        <f t="shared" si="102"/>
        <v>#VALUE!</v>
      </c>
      <c r="DX51" s="37">
        <f t="shared" si="102"/>
        <v>6.0000000000000012E-2</v>
      </c>
      <c r="DY51" s="37">
        <f t="shared" si="102"/>
        <v>6.7000000000000004E-2</v>
      </c>
      <c r="DZ51" s="37">
        <f t="shared" si="102"/>
        <v>6.7000000000000004E-2</v>
      </c>
      <c r="EA51" s="37">
        <f t="shared" si="102"/>
        <v>4.0999999999999995E-2</v>
      </c>
      <c r="EB51" s="37">
        <f t="shared" si="102"/>
        <v>4.0999999999999995E-2</v>
      </c>
      <c r="EC51" s="37">
        <f t="shared" si="102"/>
        <v>0.04</v>
      </c>
      <c r="ED51" s="37">
        <f t="shared" si="102"/>
        <v>3.7999999999999999E-2</v>
      </c>
      <c r="EE51" s="37" t="e">
        <f t="shared" ref="EE51:EU51" si="104">CN4-BC$13</f>
        <v>#VALUE!</v>
      </c>
      <c r="EF51" s="37">
        <f t="shared" si="104"/>
        <v>4.0999999999999995E-2</v>
      </c>
      <c r="EG51" s="37">
        <f t="shared" si="104"/>
        <v>5.5000000000000021E-2</v>
      </c>
      <c r="EH51" s="37">
        <f t="shared" si="104"/>
        <v>5.5000000000000021E-2</v>
      </c>
      <c r="EI51" s="37">
        <f t="shared" si="104"/>
        <v>7.1999999999999953E-2</v>
      </c>
      <c r="EJ51" s="37">
        <f t="shared" si="104"/>
        <v>4.9000000000000002E-2</v>
      </c>
      <c r="EK51" s="37">
        <f t="shared" si="104"/>
        <v>6.0999999999999985E-2</v>
      </c>
      <c r="EL51" s="37">
        <f t="shared" si="104"/>
        <v>0.05</v>
      </c>
      <c r="EM51" s="37" t="e">
        <f t="shared" si="104"/>
        <v>#VALUE!</v>
      </c>
      <c r="EN51" s="37" t="e">
        <f t="shared" si="104"/>
        <v>#VALUE!</v>
      </c>
      <c r="EO51" s="37">
        <f t="shared" si="104"/>
        <v>9.7000000000000031E-2</v>
      </c>
      <c r="EP51" s="37">
        <f t="shared" si="104"/>
        <v>9.0999999999999998E-2</v>
      </c>
      <c r="EQ51" s="37" t="e">
        <f t="shared" si="104"/>
        <v>#VALUE!</v>
      </c>
      <c r="ER51" s="37" t="e">
        <f t="shared" si="104"/>
        <v>#VALUE!</v>
      </c>
      <c r="ES51" s="37" t="e">
        <f t="shared" si="104"/>
        <v>#VALUE!</v>
      </c>
      <c r="ET51" s="37" t="e">
        <f t="shared" si="104"/>
        <v>#VALUE!</v>
      </c>
      <c r="EU51" s="37" t="e">
        <f t="shared" si="104"/>
        <v>#VALUE!</v>
      </c>
      <c r="EV51" s="37" t="e">
        <f>DE4-BT$13</f>
        <v>#VALUE!</v>
      </c>
    </row>
    <row r="52" spans="117:152" x14ac:dyDescent="0.15">
      <c r="DM52" s="34">
        <v>11</v>
      </c>
      <c r="DN52" s="34">
        <v>3</v>
      </c>
      <c r="DO52" s="34" t="str">
        <f t="shared" si="80"/>
        <v>処遇加算Ⅱ特定加算なしベア加算から新加算Ⅲ</v>
      </c>
      <c r="DP52" s="37">
        <f t="shared" si="102"/>
        <v>0.10200000000000004</v>
      </c>
      <c r="DQ52" s="37">
        <f t="shared" si="102"/>
        <v>8.2000000000000017E-2</v>
      </c>
      <c r="DR52" s="37">
        <f t="shared" si="102"/>
        <v>0.10200000000000004</v>
      </c>
      <c r="DS52" s="37">
        <f t="shared" si="102"/>
        <v>9.2000000000000026E-2</v>
      </c>
      <c r="DT52" s="37">
        <f t="shared" si="102"/>
        <v>5.2000000000000005E-2</v>
      </c>
      <c r="DU52" s="37">
        <f t="shared" si="102"/>
        <v>2.3999999999999994E-2</v>
      </c>
      <c r="DV52" s="37">
        <f t="shared" si="102"/>
        <v>4.6999999999999986E-2</v>
      </c>
      <c r="DW52" s="37">
        <f t="shared" si="102"/>
        <v>4.6999999999999986E-2</v>
      </c>
      <c r="DX52" s="37">
        <f t="shared" si="102"/>
        <v>4.0999999999999995E-2</v>
      </c>
      <c r="DY52" s="37">
        <f t="shared" si="102"/>
        <v>3.1E-2</v>
      </c>
      <c r="DZ52" s="37">
        <f t="shared" si="102"/>
        <v>3.1E-2</v>
      </c>
      <c r="EA52" s="37">
        <f t="shared" si="102"/>
        <v>2.5999999999999995E-2</v>
      </c>
      <c r="EB52" s="37">
        <f t="shared" si="102"/>
        <v>2.5999999999999995E-2</v>
      </c>
      <c r="EC52" s="37">
        <f t="shared" si="102"/>
        <v>2.5000000000000001E-2</v>
      </c>
      <c r="ED52" s="37">
        <f t="shared" si="102"/>
        <v>2.3E-2</v>
      </c>
      <c r="EE52" s="37">
        <f t="shared" ref="EE52:EU52" si="105">CN5-BC$13</f>
        <v>2.5999999999999995E-2</v>
      </c>
      <c r="EF52" s="37">
        <f t="shared" si="105"/>
        <v>2.5999999999999995E-2</v>
      </c>
      <c r="EG52" s="37">
        <f t="shared" si="105"/>
        <v>3.9000000000000007E-2</v>
      </c>
      <c r="EH52" s="37">
        <f t="shared" si="105"/>
        <v>3.9000000000000007E-2</v>
      </c>
      <c r="EI52" s="37">
        <f t="shared" si="105"/>
        <v>5.5999999999999994E-2</v>
      </c>
      <c r="EJ52" s="37">
        <f t="shared" si="105"/>
        <v>3.9000000000000007E-2</v>
      </c>
      <c r="EK52" s="37">
        <f t="shared" si="105"/>
        <v>5.0999999999999976E-2</v>
      </c>
      <c r="EL52" s="37">
        <f t="shared" si="105"/>
        <v>4.0000000000000008E-2</v>
      </c>
      <c r="EM52" s="37">
        <f t="shared" si="105"/>
        <v>3.9000000000000007E-2</v>
      </c>
      <c r="EN52" s="37">
        <f t="shared" si="105"/>
        <v>3.9000000000000007E-2</v>
      </c>
      <c r="EO52" s="37">
        <f t="shared" si="105"/>
        <v>5.8000000000000024E-2</v>
      </c>
      <c r="EP52" s="37">
        <f t="shared" si="105"/>
        <v>5.1999999999999991E-2</v>
      </c>
      <c r="EQ52" s="37">
        <f t="shared" si="105"/>
        <v>2.8999999999999998E-2</v>
      </c>
      <c r="ER52" s="37">
        <f t="shared" si="105"/>
        <v>3.1E-2</v>
      </c>
      <c r="ES52" s="37">
        <f t="shared" si="105"/>
        <v>3.1E-2</v>
      </c>
      <c r="ET52" s="37">
        <f t="shared" si="105"/>
        <v>2.6999999999999996E-2</v>
      </c>
      <c r="EU52" s="37">
        <f t="shared" si="105"/>
        <v>2.6999999999999996E-2</v>
      </c>
      <c r="EV52" s="37">
        <f>DE5-BT$13</f>
        <v>2.5999999999999995E-2</v>
      </c>
    </row>
    <row r="53" spans="117:152" x14ac:dyDescent="0.15">
      <c r="DM53" s="34">
        <v>11</v>
      </c>
      <c r="DN53" s="34">
        <v>4</v>
      </c>
      <c r="DO53" s="34" t="str">
        <f t="shared" si="80"/>
        <v>処遇加算Ⅱ特定加算なしベア加算から新加算Ⅳ</v>
      </c>
      <c r="DP53" s="37">
        <f t="shared" si="102"/>
        <v>2.8000000000000025E-2</v>
      </c>
      <c r="DQ53" s="37">
        <f t="shared" si="102"/>
        <v>2.7999999999999997E-2</v>
      </c>
      <c r="DR53" s="37">
        <f t="shared" si="102"/>
        <v>2.8000000000000025E-2</v>
      </c>
      <c r="DS53" s="37">
        <f t="shared" si="102"/>
        <v>2.7999999999999997E-2</v>
      </c>
      <c r="DT53" s="37">
        <f t="shared" si="102"/>
        <v>2.8000000000000011E-2</v>
      </c>
      <c r="DU53" s="37">
        <f t="shared" si="102"/>
        <v>1.1999999999999997E-2</v>
      </c>
      <c r="DV53" s="37">
        <f t="shared" si="102"/>
        <v>2.3999999999999994E-2</v>
      </c>
      <c r="DW53" s="37">
        <f t="shared" si="102"/>
        <v>2.3999999999999994E-2</v>
      </c>
      <c r="DX53" s="37">
        <f t="shared" si="102"/>
        <v>2.4000000000000007E-2</v>
      </c>
      <c r="DY53" s="37">
        <f t="shared" si="102"/>
        <v>1.2999999999999998E-2</v>
      </c>
      <c r="DZ53" s="37">
        <f t="shared" si="102"/>
        <v>1.2999999999999998E-2</v>
      </c>
      <c r="EA53" s="37">
        <f t="shared" si="102"/>
        <v>8.9999999999999941E-3</v>
      </c>
      <c r="EB53" s="37">
        <f t="shared" si="102"/>
        <v>8.9999999999999941E-3</v>
      </c>
      <c r="EC53" s="37">
        <f t="shared" si="102"/>
        <v>9.0000000000000011E-3</v>
      </c>
      <c r="ED53" s="37">
        <f t="shared" si="102"/>
        <v>9.0000000000000011E-3</v>
      </c>
      <c r="EE53" s="37">
        <f t="shared" ref="EE53:EU53" si="106">CN6-BC$13</f>
        <v>8.9999999999999941E-3</v>
      </c>
      <c r="EF53" s="37">
        <f t="shared" si="106"/>
        <v>8.9999999999999941E-3</v>
      </c>
      <c r="EG53" s="37">
        <f t="shared" si="106"/>
        <v>1.6E-2</v>
      </c>
      <c r="EH53" s="37">
        <f t="shared" si="106"/>
        <v>1.6E-2</v>
      </c>
      <c r="EI53" s="37">
        <f t="shared" si="106"/>
        <v>1.6000000000000014E-2</v>
      </c>
      <c r="EJ53" s="37">
        <f t="shared" si="106"/>
        <v>1.7000000000000001E-2</v>
      </c>
      <c r="EK53" s="37">
        <f t="shared" si="106"/>
        <v>1.7000000000000001E-2</v>
      </c>
      <c r="EL53" s="37">
        <f t="shared" si="106"/>
        <v>1.7000000000000001E-2</v>
      </c>
      <c r="EM53" s="37">
        <f t="shared" si="106"/>
        <v>1.7000000000000001E-2</v>
      </c>
      <c r="EN53" s="37">
        <f t="shared" si="106"/>
        <v>1.7000000000000001E-2</v>
      </c>
      <c r="EO53" s="37">
        <f t="shared" si="106"/>
        <v>3.1E-2</v>
      </c>
      <c r="EP53" s="37">
        <f t="shared" si="106"/>
        <v>3.1E-2</v>
      </c>
      <c r="EQ53" s="37">
        <f t="shared" si="106"/>
        <v>1.1999999999999997E-2</v>
      </c>
      <c r="ER53" s="37">
        <f t="shared" si="106"/>
        <v>1.2999999999999998E-2</v>
      </c>
      <c r="ES53" s="37">
        <f t="shared" si="106"/>
        <v>1.2999999999999998E-2</v>
      </c>
      <c r="ET53" s="37">
        <f t="shared" si="106"/>
        <v>8.9999999999999941E-3</v>
      </c>
      <c r="EU53" s="37">
        <f t="shared" si="106"/>
        <v>8.9999999999999941E-3</v>
      </c>
      <c r="EV53" s="37">
        <f>DE6-BT$13</f>
        <v>8.9999999999999941E-3</v>
      </c>
    </row>
    <row r="54" spans="117:152" x14ac:dyDescent="0.15">
      <c r="DM54" s="34">
        <v>12</v>
      </c>
      <c r="DN54" s="34">
        <v>1</v>
      </c>
      <c r="DO54" s="34" t="str">
        <f t="shared" si="80"/>
        <v>処遇加算Ⅱ特定加算なしベア加算なしから新加算Ⅰ</v>
      </c>
      <c r="DP54" s="37">
        <f t="shared" ref="DP54:ED57" si="107">BY3-AN$14</f>
        <v>0.21700000000000003</v>
      </c>
      <c r="DQ54" s="37">
        <f t="shared" si="107"/>
        <v>0.19700000000000004</v>
      </c>
      <c r="DR54" s="37">
        <f t="shared" si="107"/>
        <v>0.21700000000000003</v>
      </c>
      <c r="DS54" s="37">
        <f t="shared" si="107"/>
        <v>0.20700000000000002</v>
      </c>
      <c r="DT54" s="37">
        <f t="shared" si="107"/>
        <v>0.158</v>
      </c>
      <c r="DU54" s="37">
        <f t="shared" si="107"/>
        <v>4.8999999999999988E-2</v>
      </c>
      <c r="DV54" s="37">
        <f t="shared" si="107"/>
        <v>9.6000000000000002E-2</v>
      </c>
      <c r="DW54" s="37">
        <f t="shared" si="107"/>
        <v>9.6000000000000002E-2</v>
      </c>
      <c r="DX54" s="37">
        <f t="shared" si="107"/>
        <v>9.0000000000000011E-2</v>
      </c>
      <c r="DY54" s="37">
        <f t="shared" si="107"/>
        <v>8.900000000000001E-2</v>
      </c>
      <c r="DZ54" s="37">
        <f t="shared" si="107"/>
        <v>8.900000000000001E-2</v>
      </c>
      <c r="EA54" s="37">
        <f t="shared" si="107"/>
        <v>5.5999999999999994E-2</v>
      </c>
      <c r="EB54" s="37">
        <f t="shared" si="107"/>
        <v>5.5999999999999994E-2</v>
      </c>
      <c r="EC54" s="37">
        <f t="shared" si="107"/>
        <v>5.5E-2</v>
      </c>
      <c r="ED54" s="37">
        <f t="shared" si="107"/>
        <v>5.2999999999999999E-2</v>
      </c>
      <c r="EE54" s="37">
        <f t="shared" ref="EE54:EU54" si="108">CN3-BC$14</f>
        <v>5.5999999999999994E-2</v>
      </c>
      <c r="EF54" s="37">
        <f t="shared" si="108"/>
        <v>5.5999999999999994E-2</v>
      </c>
      <c r="EG54" s="37">
        <f t="shared" si="108"/>
        <v>8.4000000000000019E-2</v>
      </c>
      <c r="EH54" s="37">
        <f t="shared" si="108"/>
        <v>8.4000000000000019E-2</v>
      </c>
      <c r="EI54" s="37">
        <f t="shared" si="108"/>
        <v>0.10099999999999996</v>
      </c>
      <c r="EJ54" s="37">
        <f t="shared" si="108"/>
        <v>7.2000000000000008E-2</v>
      </c>
      <c r="EK54" s="37">
        <f t="shared" si="108"/>
        <v>8.3999999999999991E-2</v>
      </c>
      <c r="EL54" s="37">
        <f t="shared" si="108"/>
        <v>7.3000000000000009E-2</v>
      </c>
      <c r="EM54" s="37">
        <f t="shared" si="108"/>
        <v>7.0000000000000007E-2</v>
      </c>
      <c r="EN54" s="37">
        <f t="shared" si="108"/>
        <v>7.0000000000000007E-2</v>
      </c>
      <c r="EO54" s="37">
        <f t="shared" si="108"/>
        <v>0.13900000000000001</v>
      </c>
      <c r="EP54" s="37">
        <f t="shared" si="108"/>
        <v>0.13300000000000001</v>
      </c>
      <c r="EQ54" s="37">
        <f t="shared" si="108"/>
        <v>5.7000000000000002E-2</v>
      </c>
      <c r="ER54" s="37">
        <f t="shared" si="108"/>
        <v>7.4999999999999997E-2</v>
      </c>
      <c r="ES54" s="37">
        <f t="shared" si="108"/>
        <v>7.4999999999999997E-2</v>
      </c>
      <c r="ET54" s="37">
        <f t="shared" si="108"/>
        <v>5.7999999999999996E-2</v>
      </c>
      <c r="EU54" s="37">
        <f t="shared" si="108"/>
        <v>5.7999999999999996E-2</v>
      </c>
      <c r="EV54" s="37">
        <f>DE3-BT$14</f>
        <v>5.6999999999999995E-2</v>
      </c>
    </row>
    <row r="55" spans="117:152" x14ac:dyDescent="0.15">
      <c r="DM55" s="34">
        <v>12</v>
      </c>
      <c r="DN55" s="34">
        <v>2</v>
      </c>
      <c r="DO55" s="34" t="str">
        <f t="shared" si="80"/>
        <v>処遇加算Ⅱ特定加算なしベア加算なしから新加算Ⅱ</v>
      </c>
      <c r="DP55" s="37">
        <f t="shared" si="107"/>
        <v>0.20200000000000001</v>
      </c>
      <c r="DQ55" s="37">
        <f t="shared" si="107"/>
        <v>0.18200000000000002</v>
      </c>
      <c r="DR55" s="37">
        <f t="shared" si="107"/>
        <v>0.20200000000000001</v>
      </c>
      <c r="DS55" s="37">
        <f t="shared" si="107"/>
        <v>0.192</v>
      </c>
      <c r="DT55" s="37" t="e">
        <f t="shared" si="107"/>
        <v>#VALUE!</v>
      </c>
      <c r="DU55" s="37">
        <f t="shared" si="107"/>
        <v>4.7999999999999987E-2</v>
      </c>
      <c r="DV55" s="37" t="e">
        <f t="shared" si="107"/>
        <v>#VALUE!</v>
      </c>
      <c r="DW55" s="37" t="e">
        <f t="shared" si="107"/>
        <v>#VALUE!</v>
      </c>
      <c r="DX55" s="37">
        <f t="shared" si="107"/>
        <v>8.8000000000000009E-2</v>
      </c>
      <c r="DY55" s="37">
        <f t="shared" si="107"/>
        <v>8.5000000000000006E-2</v>
      </c>
      <c r="DZ55" s="37">
        <f t="shared" si="107"/>
        <v>8.5000000000000006E-2</v>
      </c>
      <c r="EA55" s="37">
        <f t="shared" si="107"/>
        <v>5.3999999999999992E-2</v>
      </c>
      <c r="EB55" s="37">
        <f t="shared" si="107"/>
        <v>5.3999999999999992E-2</v>
      </c>
      <c r="EC55" s="37">
        <f t="shared" si="107"/>
        <v>5.2999999999999999E-2</v>
      </c>
      <c r="ED55" s="37">
        <f t="shared" si="107"/>
        <v>5.0999999999999997E-2</v>
      </c>
      <c r="EE55" s="37" t="e">
        <f t="shared" ref="EE55:EU55" si="109">CN4-BC$14</f>
        <v>#VALUE!</v>
      </c>
      <c r="EF55" s="37">
        <f t="shared" si="109"/>
        <v>5.3999999999999992E-2</v>
      </c>
      <c r="EG55" s="37">
        <f t="shared" si="109"/>
        <v>8.1000000000000016E-2</v>
      </c>
      <c r="EH55" s="37">
        <f t="shared" si="109"/>
        <v>8.1000000000000016E-2</v>
      </c>
      <c r="EI55" s="37">
        <f t="shared" si="109"/>
        <v>9.7999999999999962E-2</v>
      </c>
      <c r="EJ55" s="37">
        <f t="shared" si="109"/>
        <v>6.9000000000000006E-2</v>
      </c>
      <c r="EK55" s="37">
        <f t="shared" si="109"/>
        <v>8.0999999999999989E-2</v>
      </c>
      <c r="EL55" s="37">
        <f t="shared" si="109"/>
        <v>7.0000000000000007E-2</v>
      </c>
      <c r="EM55" s="37" t="e">
        <f t="shared" si="109"/>
        <v>#VALUE!</v>
      </c>
      <c r="EN55" s="37" t="e">
        <f t="shared" si="109"/>
        <v>#VALUE!</v>
      </c>
      <c r="EO55" s="37">
        <f t="shared" si="109"/>
        <v>0.13500000000000001</v>
      </c>
      <c r="EP55" s="37">
        <f t="shared" si="109"/>
        <v>0.129</v>
      </c>
      <c r="EQ55" s="37" t="e">
        <f t="shared" si="109"/>
        <v>#VALUE!</v>
      </c>
      <c r="ER55" s="37" t="e">
        <f t="shared" si="109"/>
        <v>#VALUE!</v>
      </c>
      <c r="ES55" s="37" t="e">
        <f t="shared" si="109"/>
        <v>#VALUE!</v>
      </c>
      <c r="ET55" s="37" t="e">
        <f t="shared" si="109"/>
        <v>#VALUE!</v>
      </c>
      <c r="EU55" s="37" t="e">
        <f t="shared" si="109"/>
        <v>#VALUE!</v>
      </c>
      <c r="EV55" s="37" t="e">
        <f>DE4-BT$14</f>
        <v>#VALUE!</v>
      </c>
    </row>
    <row r="56" spans="117:152" x14ac:dyDescent="0.15">
      <c r="DM56" s="34">
        <v>12</v>
      </c>
      <c r="DN56" s="34">
        <v>3</v>
      </c>
      <c r="DO56" s="34" t="str">
        <f t="shared" si="80"/>
        <v>処遇加算Ⅱ特定加算なしベア加算なしから新加算Ⅲ</v>
      </c>
      <c r="DP56" s="37">
        <f t="shared" si="107"/>
        <v>0.14700000000000002</v>
      </c>
      <c r="DQ56" s="37">
        <f t="shared" si="107"/>
        <v>0.12700000000000003</v>
      </c>
      <c r="DR56" s="37">
        <f t="shared" si="107"/>
        <v>0.14700000000000002</v>
      </c>
      <c r="DS56" s="37">
        <f t="shared" si="107"/>
        <v>0.13700000000000001</v>
      </c>
      <c r="DT56" s="37">
        <f t="shared" si="107"/>
        <v>9.7000000000000003E-2</v>
      </c>
      <c r="DU56" s="37">
        <f t="shared" si="107"/>
        <v>3.4999999999999989E-2</v>
      </c>
      <c r="DV56" s="37">
        <f t="shared" si="107"/>
        <v>7.4999999999999983E-2</v>
      </c>
      <c r="DW56" s="37">
        <f t="shared" si="107"/>
        <v>7.4999999999999983E-2</v>
      </c>
      <c r="DX56" s="37">
        <f t="shared" si="107"/>
        <v>6.8999999999999992E-2</v>
      </c>
      <c r="DY56" s="37">
        <f t="shared" si="107"/>
        <v>4.9000000000000002E-2</v>
      </c>
      <c r="DZ56" s="37">
        <f t="shared" si="107"/>
        <v>4.9000000000000002E-2</v>
      </c>
      <c r="EA56" s="37">
        <f t="shared" si="107"/>
        <v>3.8999999999999993E-2</v>
      </c>
      <c r="EB56" s="37">
        <f t="shared" si="107"/>
        <v>3.8999999999999993E-2</v>
      </c>
      <c r="EC56" s="37">
        <f t="shared" si="107"/>
        <v>3.7999999999999999E-2</v>
      </c>
      <c r="ED56" s="37">
        <f t="shared" si="107"/>
        <v>3.5999999999999997E-2</v>
      </c>
      <c r="EE56" s="37">
        <f t="shared" ref="EE56:EU56" si="110">CN5-BC$14</f>
        <v>3.8999999999999993E-2</v>
      </c>
      <c r="EF56" s="37">
        <f t="shared" si="110"/>
        <v>3.8999999999999993E-2</v>
      </c>
      <c r="EG56" s="37">
        <f t="shared" si="110"/>
        <v>6.5000000000000002E-2</v>
      </c>
      <c r="EH56" s="37">
        <f t="shared" si="110"/>
        <v>6.5000000000000002E-2</v>
      </c>
      <c r="EI56" s="37">
        <f t="shared" si="110"/>
        <v>8.2000000000000003E-2</v>
      </c>
      <c r="EJ56" s="37">
        <f t="shared" si="110"/>
        <v>5.9000000000000011E-2</v>
      </c>
      <c r="EK56" s="37">
        <f t="shared" si="110"/>
        <v>7.099999999999998E-2</v>
      </c>
      <c r="EL56" s="37">
        <f t="shared" si="110"/>
        <v>6.0000000000000012E-2</v>
      </c>
      <c r="EM56" s="37">
        <f t="shared" si="110"/>
        <v>5.9000000000000011E-2</v>
      </c>
      <c r="EN56" s="37">
        <f t="shared" si="110"/>
        <v>5.9000000000000011E-2</v>
      </c>
      <c r="EO56" s="37">
        <f t="shared" si="110"/>
        <v>9.6000000000000016E-2</v>
      </c>
      <c r="EP56" s="37">
        <f t="shared" si="110"/>
        <v>0.09</v>
      </c>
      <c r="EQ56" s="37">
        <f t="shared" si="110"/>
        <v>0.04</v>
      </c>
      <c r="ER56" s="37">
        <f t="shared" si="110"/>
        <v>4.9000000000000002E-2</v>
      </c>
      <c r="ES56" s="37">
        <f t="shared" si="110"/>
        <v>4.9000000000000002E-2</v>
      </c>
      <c r="ET56" s="37">
        <f t="shared" si="110"/>
        <v>3.9999999999999994E-2</v>
      </c>
      <c r="EU56" s="37">
        <f t="shared" si="110"/>
        <v>3.9999999999999994E-2</v>
      </c>
      <c r="EV56" s="37">
        <f>DE5-BT$14</f>
        <v>3.8999999999999993E-2</v>
      </c>
    </row>
    <row r="57" spans="117:152" x14ac:dyDescent="0.15">
      <c r="DM57" s="34">
        <v>12</v>
      </c>
      <c r="DN57" s="34">
        <v>4</v>
      </c>
      <c r="DO57" s="34" t="str">
        <f t="shared" si="80"/>
        <v>処遇加算Ⅱ特定加算なしベア加算なしから新加算Ⅳ</v>
      </c>
      <c r="DP57" s="37">
        <f t="shared" si="107"/>
        <v>7.3000000000000009E-2</v>
      </c>
      <c r="DQ57" s="37">
        <f t="shared" si="107"/>
        <v>7.3000000000000009E-2</v>
      </c>
      <c r="DR57" s="37">
        <f t="shared" si="107"/>
        <v>7.3000000000000009E-2</v>
      </c>
      <c r="DS57" s="37">
        <f t="shared" si="107"/>
        <v>7.2999999999999982E-2</v>
      </c>
      <c r="DT57" s="37">
        <f t="shared" si="107"/>
        <v>7.3000000000000009E-2</v>
      </c>
      <c r="DU57" s="37">
        <f t="shared" si="107"/>
        <v>2.2999999999999993E-2</v>
      </c>
      <c r="DV57" s="37">
        <f t="shared" si="107"/>
        <v>5.1999999999999991E-2</v>
      </c>
      <c r="DW57" s="37">
        <f t="shared" si="107"/>
        <v>5.1999999999999991E-2</v>
      </c>
      <c r="DX57" s="37">
        <f t="shared" si="107"/>
        <v>5.2000000000000005E-2</v>
      </c>
      <c r="DY57" s="37">
        <f t="shared" si="107"/>
        <v>3.1E-2</v>
      </c>
      <c r="DZ57" s="37">
        <f t="shared" si="107"/>
        <v>3.1E-2</v>
      </c>
      <c r="EA57" s="37">
        <f t="shared" si="107"/>
        <v>2.1999999999999992E-2</v>
      </c>
      <c r="EB57" s="37">
        <f t="shared" si="107"/>
        <v>2.1999999999999992E-2</v>
      </c>
      <c r="EC57" s="37">
        <f t="shared" si="107"/>
        <v>2.1999999999999999E-2</v>
      </c>
      <c r="ED57" s="37">
        <f t="shared" si="107"/>
        <v>2.1999999999999999E-2</v>
      </c>
      <c r="EE57" s="37">
        <f t="shared" ref="EE57:EU57" si="111">CN6-BC$14</f>
        <v>2.1999999999999992E-2</v>
      </c>
      <c r="EF57" s="37">
        <f t="shared" si="111"/>
        <v>2.1999999999999992E-2</v>
      </c>
      <c r="EG57" s="37">
        <f t="shared" si="111"/>
        <v>4.1999999999999996E-2</v>
      </c>
      <c r="EH57" s="37">
        <f t="shared" si="111"/>
        <v>4.1999999999999996E-2</v>
      </c>
      <c r="EI57" s="37">
        <f t="shared" si="111"/>
        <v>4.2000000000000023E-2</v>
      </c>
      <c r="EJ57" s="37">
        <f t="shared" si="111"/>
        <v>3.7000000000000005E-2</v>
      </c>
      <c r="EK57" s="37">
        <f t="shared" si="111"/>
        <v>3.7000000000000005E-2</v>
      </c>
      <c r="EL57" s="37">
        <f t="shared" si="111"/>
        <v>3.7000000000000005E-2</v>
      </c>
      <c r="EM57" s="37">
        <f t="shared" si="111"/>
        <v>3.7000000000000005E-2</v>
      </c>
      <c r="EN57" s="37">
        <f t="shared" si="111"/>
        <v>3.7000000000000005E-2</v>
      </c>
      <c r="EO57" s="37">
        <f t="shared" si="111"/>
        <v>6.8999999999999992E-2</v>
      </c>
      <c r="EP57" s="37">
        <f t="shared" si="111"/>
        <v>6.9000000000000006E-2</v>
      </c>
      <c r="EQ57" s="37">
        <f t="shared" si="111"/>
        <v>2.3E-2</v>
      </c>
      <c r="ER57" s="37">
        <f t="shared" si="111"/>
        <v>3.1E-2</v>
      </c>
      <c r="ES57" s="37">
        <f t="shared" si="111"/>
        <v>3.1E-2</v>
      </c>
      <c r="ET57" s="37">
        <f t="shared" si="111"/>
        <v>2.1999999999999992E-2</v>
      </c>
      <c r="EU57" s="37">
        <f t="shared" si="111"/>
        <v>2.1999999999999992E-2</v>
      </c>
      <c r="EV57" s="37">
        <f>DE6-BT$14</f>
        <v>2.1999999999999992E-2</v>
      </c>
    </row>
    <row r="58" spans="117:152" x14ac:dyDescent="0.15">
      <c r="DM58" s="34">
        <v>12</v>
      </c>
      <c r="DN58" s="34">
        <v>15</v>
      </c>
      <c r="DO58" s="34" t="str">
        <f t="shared" si="80"/>
        <v>処遇加算Ⅱ特定加算なしベア加算なしから新加算Ⅴ（11）</v>
      </c>
      <c r="DP58" s="37">
        <f t="shared" ref="DP58:ED58" si="112">BY17-AN$14</f>
        <v>2.7999999999999997E-2</v>
      </c>
      <c r="DQ58" s="37">
        <f t="shared" si="112"/>
        <v>2.7999999999999997E-2</v>
      </c>
      <c r="DR58" s="37">
        <f t="shared" si="112"/>
        <v>2.7999999999999997E-2</v>
      </c>
      <c r="DS58" s="37">
        <f t="shared" si="112"/>
        <v>2.7999999999999997E-2</v>
      </c>
      <c r="DT58" s="37">
        <f t="shared" si="112"/>
        <v>2.7999999999999997E-2</v>
      </c>
      <c r="DU58" s="37">
        <f t="shared" si="112"/>
        <v>1.1999999999999997E-2</v>
      </c>
      <c r="DV58" s="37">
        <f t="shared" si="112"/>
        <v>2.3999999999999994E-2</v>
      </c>
      <c r="DW58" s="37">
        <f t="shared" si="112"/>
        <v>2.3999999999999994E-2</v>
      </c>
      <c r="DX58" s="37">
        <f t="shared" si="112"/>
        <v>2.4000000000000007E-2</v>
      </c>
      <c r="DY58" s="37">
        <f t="shared" si="112"/>
        <v>1.2999999999999998E-2</v>
      </c>
      <c r="DZ58" s="37">
        <f t="shared" si="112"/>
        <v>1.2999999999999998E-2</v>
      </c>
      <c r="EA58" s="37" t="e">
        <f t="shared" si="112"/>
        <v>#VALUE!</v>
      </c>
      <c r="EB58" s="37">
        <f t="shared" si="112"/>
        <v>9.0000000000000011E-3</v>
      </c>
      <c r="EC58" s="37">
        <f t="shared" si="112"/>
        <v>9.0000000000000011E-3</v>
      </c>
      <c r="ED58" s="37">
        <f t="shared" si="112"/>
        <v>9.0000000000000011E-3</v>
      </c>
      <c r="EE58" s="37">
        <f t="shared" ref="EE58:EU58" si="113">CN17-BC$14</f>
        <v>9.0000000000000011E-3</v>
      </c>
      <c r="EF58" s="37">
        <f t="shared" si="113"/>
        <v>9.0000000000000011E-3</v>
      </c>
      <c r="EG58" s="37">
        <f t="shared" si="113"/>
        <v>1.6E-2</v>
      </c>
      <c r="EH58" s="37">
        <f t="shared" si="113"/>
        <v>1.6E-2</v>
      </c>
      <c r="EI58" s="37">
        <f t="shared" si="113"/>
        <v>1.6E-2</v>
      </c>
      <c r="EJ58" s="37">
        <f t="shared" si="113"/>
        <v>1.7000000000000001E-2</v>
      </c>
      <c r="EK58" s="37">
        <f t="shared" si="113"/>
        <v>1.7000000000000001E-2</v>
      </c>
      <c r="EL58" s="37">
        <f t="shared" si="113"/>
        <v>1.7000000000000001E-2</v>
      </c>
      <c r="EM58" s="37">
        <f t="shared" si="113"/>
        <v>1.7000000000000001E-2</v>
      </c>
      <c r="EN58" s="37">
        <f t="shared" si="113"/>
        <v>1.7000000000000001E-2</v>
      </c>
      <c r="EO58" s="37">
        <f t="shared" si="113"/>
        <v>3.1E-2</v>
      </c>
      <c r="EP58" s="37">
        <f t="shared" si="113"/>
        <v>3.0999999999999993E-2</v>
      </c>
      <c r="EQ58" s="37">
        <f t="shared" si="113"/>
        <v>1.2000000000000004E-2</v>
      </c>
      <c r="ER58" s="37">
        <f t="shared" si="113"/>
        <v>1.2999999999999998E-2</v>
      </c>
      <c r="ES58" s="37">
        <f t="shared" si="113"/>
        <v>1.2999999999999998E-2</v>
      </c>
      <c r="ET58" s="37">
        <f t="shared" si="113"/>
        <v>9.0000000000000011E-3</v>
      </c>
      <c r="EU58" s="37">
        <f t="shared" si="113"/>
        <v>9.0000000000000011E-3</v>
      </c>
      <c r="EV58" s="37">
        <f>DE17-BT$14</f>
        <v>9.0000000000000011E-3</v>
      </c>
    </row>
    <row r="59" spans="117:152" x14ac:dyDescent="0.15">
      <c r="DM59" s="34">
        <v>13</v>
      </c>
      <c r="DN59" s="34">
        <v>1</v>
      </c>
      <c r="DO59" s="34" t="str">
        <f t="shared" si="80"/>
        <v>処遇加算Ⅲ特定加算Ⅰベア加算から新加算Ⅰ</v>
      </c>
      <c r="DP59" s="37">
        <f t="shared" ref="DP59:ED62" si="114">BY3-AN$15</f>
        <v>0.19100000000000006</v>
      </c>
      <c r="DQ59" s="37">
        <f t="shared" si="114"/>
        <v>0.14700000000000002</v>
      </c>
      <c r="DR59" s="37">
        <f t="shared" si="114"/>
        <v>0.19100000000000006</v>
      </c>
      <c r="DS59" s="37">
        <f t="shared" si="114"/>
        <v>0.16999999999999998</v>
      </c>
      <c r="DT59" s="37">
        <f t="shared" si="114"/>
        <v>8.0999999999999989E-2</v>
      </c>
      <c r="DU59" s="37">
        <f t="shared" si="114"/>
        <v>3.7999999999999992E-2</v>
      </c>
      <c r="DV59" s="37">
        <f t="shared" si="114"/>
        <v>7.4999999999999997E-2</v>
      </c>
      <c r="DW59" s="37">
        <f t="shared" si="114"/>
        <v>7.4999999999999997E-2</v>
      </c>
      <c r="DX59" s="37">
        <f t="shared" si="114"/>
        <v>6.2000000000000013E-2</v>
      </c>
      <c r="DY59" s="37">
        <f t="shared" si="114"/>
        <v>5.3000000000000005E-2</v>
      </c>
      <c r="DZ59" s="37">
        <f t="shared" si="114"/>
        <v>5.3000000000000005E-2</v>
      </c>
      <c r="EA59" s="37">
        <f t="shared" si="114"/>
        <v>4.7E-2</v>
      </c>
      <c r="EB59" s="37">
        <f t="shared" si="114"/>
        <v>4.7E-2</v>
      </c>
      <c r="EC59" s="37">
        <f t="shared" si="114"/>
        <v>4.3000000000000003E-2</v>
      </c>
      <c r="ED59" s="37">
        <f t="shared" si="114"/>
        <v>4.1000000000000002E-2</v>
      </c>
      <c r="EE59" s="37">
        <f t="shared" ref="EE59:EU59" si="115">CN3-BC$15</f>
        <v>4.7E-2</v>
      </c>
      <c r="EF59" s="37">
        <f t="shared" si="115"/>
        <v>4.7E-2</v>
      </c>
      <c r="EG59" s="37">
        <f t="shared" si="115"/>
        <v>6.7000000000000018E-2</v>
      </c>
      <c r="EH59" s="37">
        <f t="shared" si="115"/>
        <v>6.7000000000000018E-2</v>
      </c>
      <c r="EI59" s="37">
        <f t="shared" si="115"/>
        <v>0.10499999999999997</v>
      </c>
      <c r="EJ59" s="37">
        <f t="shared" si="115"/>
        <v>6.5000000000000002E-2</v>
      </c>
      <c r="EK59" s="37">
        <f t="shared" si="115"/>
        <v>9.1999999999999985E-2</v>
      </c>
      <c r="EL59" s="37">
        <f t="shared" si="115"/>
        <v>6.7000000000000004E-2</v>
      </c>
      <c r="EM59" s="37">
        <f t="shared" si="115"/>
        <v>6.5000000000000002E-2</v>
      </c>
      <c r="EN59" s="37">
        <f t="shared" si="115"/>
        <v>6.5000000000000002E-2</v>
      </c>
      <c r="EO59" s="37">
        <f t="shared" si="115"/>
        <v>9.0000000000000024E-2</v>
      </c>
      <c r="EP59" s="37">
        <f t="shared" si="115"/>
        <v>7.8000000000000014E-2</v>
      </c>
      <c r="EQ59" s="37">
        <f t="shared" si="115"/>
        <v>4.8000000000000001E-2</v>
      </c>
      <c r="ER59" s="37">
        <f t="shared" si="115"/>
        <v>5.3000000000000005E-2</v>
      </c>
      <c r="ES59" s="37">
        <f t="shared" si="115"/>
        <v>5.3000000000000005E-2</v>
      </c>
      <c r="ET59" s="37">
        <f t="shared" si="115"/>
        <v>4.9000000000000002E-2</v>
      </c>
      <c r="EU59" s="37">
        <f t="shared" si="115"/>
        <v>4.8000000000000001E-2</v>
      </c>
      <c r="EV59" s="37">
        <f>DE3-BT$15</f>
        <v>4.7E-2</v>
      </c>
    </row>
    <row r="60" spans="117:152" x14ac:dyDescent="0.15">
      <c r="DM60" s="34">
        <v>13</v>
      </c>
      <c r="DN60" s="34">
        <v>2</v>
      </c>
      <c r="DO60" s="34" t="str">
        <f t="shared" si="80"/>
        <v>処遇加算Ⅲ特定加算Ⅰベア加算から新加算Ⅱ</v>
      </c>
      <c r="DP60" s="37">
        <f t="shared" si="114"/>
        <v>0.17600000000000005</v>
      </c>
      <c r="DQ60" s="37">
        <f t="shared" si="114"/>
        <v>0.13200000000000001</v>
      </c>
      <c r="DR60" s="37">
        <f t="shared" si="114"/>
        <v>0.17600000000000005</v>
      </c>
      <c r="DS60" s="37">
        <f t="shared" si="114"/>
        <v>0.15499999999999997</v>
      </c>
      <c r="DT60" s="37" t="e">
        <f t="shared" si="114"/>
        <v>#VALUE!</v>
      </c>
      <c r="DU60" s="37">
        <f t="shared" si="114"/>
        <v>3.6999999999999991E-2</v>
      </c>
      <c r="DV60" s="37" t="e">
        <f t="shared" si="114"/>
        <v>#VALUE!</v>
      </c>
      <c r="DW60" s="37" t="e">
        <f t="shared" si="114"/>
        <v>#VALUE!</v>
      </c>
      <c r="DX60" s="37">
        <f t="shared" si="114"/>
        <v>6.0000000000000012E-2</v>
      </c>
      <c r="DY60" s="37">
        <f t="shared" si="114"/>
        <v>4.9000000000000002E-2</v>
      </c>
      <c r="DZ60" s="37">
        <f t="shared" si="114"/>
        <v>4.9000000000000002E-2</v>
      </c>
      <c r="EA60" s="37">
        <f t="shared" si="114"/>
        <v>4.4999999999999998E-2</v>
      </c>
      <c r="EB60" s="37">
        <f t="shared" si="114"/>
        <v>4.4999999999999998E-2</v>
      </c>
      <c r="EC60" s="37">
        <f t="shared" si="114"/>
        <v>4.1000000000000002E-2</v>
      </c>
      <c r="ED60" s="37">
        <f t="shared" si="114"/>
        <v>3.9E-2</v>
      </c>
      <c r="EE60" s="37" t="e">
        <f t="shared" ref="EE60:EU60" si="116">CN4-BC$15</f>
        <v>#VALUE!</v>
      </c>
      <c r="EF60" s="37">
        <f t="shared" si="116"/>
        <v>4.4999999999999998E-2</v>
      </c>
      <c r="EG60" s="37">
        <f t="shared" si="116"/>
        <v>6.4000000000000015E-2</v>
      </c>
      <c r="EH60" s="37">
        <f t="shared" si="116"/>
        <v>6.4000000000000015E-2</v>
      </c>
      <c r="EI60" s="37">
        <f t="shared" si="116"/>
        <v>0.10199999999999997</v>
      </c>
      <c r="EJ60" s="37">
        <f t="shared" si="116"/>
        <v>6.2E-2</v>
      </c>
      <c r="EK60" s="37">
        <f t="shared" si="116"/>
        <v>8.8999999999999982E-2</v>
      </c>
      <c r="EL60" s="37">
        <f t="shared" si="116"/>
        <v>6.4000000000000001E-2</v>
      </c>
      <c r="EM60" s="37" t="e">
        <f t="shared" si="116"/>
        <v>#VALUE!</v>
      </c>
      <c r="EN60" s="37" t="e">
        <f t="shared" si="116"/>
        <v>#VALUE!</v>
      </c>
      <c r="EO60" s="37">
        <f t="shared" si="116"/>
        <v>8.6000000000000021E-2</v>
      </c>
      <c r="EP60" s="37">
        <f t="shared" si="116"/>
        <v>7.400000000000001E-2</v>
      </c>
      <c r="EQ60" s="37" t="e">
        <f t="shared" si="116"/>
        <v>#VALUE!</v>
      </c>
      <c r="ER60" s="37" t="e">
        <f t="shared" si="116"/>
        <v>#VALUE!</v>
      </c>
      <c r="ES60" s="37" t="e">
        <f t="shared" si="116"/>
        <v>#VALUE!</v>
      </c>
      <c r="ET60" s="37" t="e">
        <f t="shared" si="116"/>
        <v>#VALUE!</v>
      </c>
      <c r="EU60" s="37" t="e">
        <f t="shared" si="116"/>
        <v>#VALUE!</v>
      </c>
      <c r="EV60" s="37" t="e">
        <f>DE4-BT$15</f>
        <v>#VALUE!</v>
      </c>
    </row>
    <row r="61" spans="117:152" x14ac:dyDescent="0.15">
      <c r="DM61" s="34">
        <v>13</v>
      </c>
      <c r="DN61" s="34">
        <v>3</v>
      </c>
      <c r="DO61" s="34" t="str">
        <f t="shared" si="80"/>
        <v>処遇加算Ⅲ特定加算Ⅰベア加算から新加算Ⅲ</v>
      </c>
      <c r="DP61" s="37">
        <f t="shared" si="114"/>
        <v>0.12100000000000005</v>
      </c>
      <c r="DQ61" s="37">
        <f t="shared" si="114"/>
        <v>7.7000000000000013E-2</v>
      </c>
      <c r="DR61" s="37">
        <f t="shared" si="114"/>
        <v>0.12100000000000005</v>
      </c>
      <c r="DS61" s="37">
        <f t="shared" si="114"/>
        <v>9.9999999999999978E-2</v>
      </c>
      <c r="DT61" s="37">
        <f t="shared" si="114"/>
        <v>1.999999999999999E-2</v>
      </c>
      <c r="DU61" s="37">
        <f t="shared" si="114"/>
        <v>2.3999999999999994E-2</v>
      </c>
      <c r="DV61" s="37">
        <f t="shared" si="114"/>
        <v>5.3999999999999979E-2</v>
      </c>
      <c r="DW61" s="37">
        <f t="shared" si="114"/>
        <v>5.3999999999999979E-2</v>
      </c>
      <c r="DX61" s="37">
        <f t="shared" si="114"/>
        <v>4.0999999999999995E-2</v>
      </c>
      <c r="DY61" s="37">
        <f t="shared" si="114"/>
        <v>1.2999999999999998E-2</v>
      </c>
      <c r="DZ61" s="37">
        <f t="shared" si="114"/>
        <v>1.2999999999999998E-2</v>
      </c>
      <c r="EA61" s="37">
        <f t="shared" si="114"/>
        <v>0.03</v>
      </c>
      <c r="EB61" s="37">
        <f t="shared" si="114"/>
        <v>0.03</v>
      </c>
      <c r="EC61" s="37">
        <f t="shared" si="114"/>
        <v>2.6000000000000002E-2</v>
      </c>
      <c r="ED61" s="37">
        <f t="shared" si="114"/>
        <v>2.4E-2</v>
      </c>
      <c r="EE61" s="37">
        <f t="shared" ref="EE61:EU61" si="117">CN5-BC$15</f>
        <v>0.03</v>
      </c>
      <c r="EF61" s="37">
        <f t="shared" si="117"/>
        <v>0.03</v>
      </c>
      <c r="EG61" s="37">
        <f t="shared" si="117"/>
        <v>4.8000000000000001E-2</v>
      </c>
      <c r="EH61" s="37">
        <f t="shared" si="117"/>
        <v>4.8000000000000001E-2</v>
      </c>
      <c r="EI61" s="37">
        <f t="shared" si="117"/>
        <v>8.6000000000000007E-2</v>
      </c>
      <c r="EJ61" s="37">
        <f t="shared" si="117"/>
        <v>5.2000000000000005E-2</v>
      </c>
      <c r="EK61" s="37">
        <f t="shared" si="117"/>
        <v>7.8999999999999973E-2</v>
      </c>
      <c r="EL61" s="37">
        <f t="shared" si="117"/>
        <v>5.4000000000000006E-2</v>
      </c>
      <c r="EM61" s="37">
        <f t="shared" si="117"/>
        <v>5.4000000000000006E-2</v>
      </c>
      <c r="EN61" s="37">
        <f t="shared" si="117"/>
        <v>5.4000000000000006E-2</v>
      </c>
      <c r="EO61" s="37">
        <f t="shared" si="117"/>
        <v>4.7000000000000014E-2</v>
      </c>
      <c r="EP61" s="37">
        <f t="shared" si="117"/>
        <v>3.5000000000000003E-2</v>
      </c>
      <c r="EQ61" s="37">
        <f t="shared" si="117"/>
        <v>3.1E-2</v>
      </c>
      <c r="ER61" s="37">
        <f t="shared" si="117"/>
        <v>2.700000000000001E-2</v>
      </c>
      <c r="ES61" s="37">
        <f t="shared" si="117"/>
        <v>2.700000000000001E-2</v>
      </c>
      <c r="ET61" s="37">
        <f t="shared" si="117"/>
        <v>3.1E-2</v>
      </c>
      <c r="EU61" s="37">
        <f t="shared" si="117"/>
        <v>0.03</v>
      </c>
      <c r="EV61" s="37">
        <f>DE5-BT$15</f>
        <v>2.8999999999999998E-2</v>
      </c>
    </row>
    <row r="62" spans="117:152" x14ac:dyDescent="0.15">
      <c r="DM62" s="34">
        <v>13</v>
      </c>
      <c r="DN62" s="34">
        <v>4</v>
      </c>
      <c r="DO62" s="34" t="str">
        <f t="shared" si="80"/>
        <v>処遇加算Ⅲ特定加算Ⅰベア加算から新加算Ⅳ</v>
      </c>
      <c r="DP62" s="37">
        <f t="shared" si="114"/>
        <v>4.7000000000000042E-2</v>
      </c>
      <c r="DQ62" s="37">
        <f t="shared" si="114"/>
        <v>2.2999999999999993E-2</v>
      </c>
      <c r="DR62" s="37">
        <f t="shared" si="114"/>
        <v>4.7000000000000042E-2</v>
      </c>
      <c r="DS62" s="37">
        <f t="shared" si="114"/>
        <v>3.5999999999999949E-2</v>
      </c>
      <c r="DT62" s="37">
        <f t="shared" si="114"/>
        <v>-4.0000000000000036E-3</v>
      </c>
      <c r="DU62" s="37">
        <f t="shared" si="114"/>
        <v>1.1999999999999997E-2</v>
      </c>
      <c r="DV62" s="37">
        <f t="shared" si="114"/>
        <v>3.0999999999999986E-2</v>
      </c>
      <c r="DW62" s="37">
        <f t="shared" si="114"/>
        <v>3.0999999999999986E-2</v>
      </c>
      <c r="DX62" s="37">
        <f t="shared" si="114"/>
        <v>2.4000000000000007E-2</v>
      </c>
      <c r="DY62" s="37">
        <f t="shared" si="114"/>
        <v>-5.0000000000000044E-3</v>
      </c>
      <c r="DZ62" s="37">
        <f t="shared" si="114"/>
        <v>-5.0000000000000044E-3</v>
      </c>
      <c r="EA62" s="37">
        <f t="shared" si="114"/>
        <v>1.2999999999999998E-2</v>
      </c>
      <c r="EB62" s="37">
        <f t="shared" si="114"/>
        <v>1.2999999999999998E-2</v>
      </c>
      <c r="EC62" s="37">
        <f t="shared" si="114"/>
        <v>1.0000000000000002E-2</v>
      </c>
      <c r="ED62" s="37">
        <f t="shared" si="114"/>
        <v>1.0000000000000002E-2</v>
      </c>
      <c r="EE62" s="37">
        <f t="shared" ref="EE62:EU62" si="118">CN6-BC$15</f>
        <v>1.2999999999999998E-2</v>
      </c>
      <c r="EF62" s="37">
        <f t="shared" si="118"/>
        <v>1.2999999999999998E-2</v>
      </c>
      <c r="EG62" s="37">
        <f t="shared" si="118"/>
        <v>2.4999999999999994E-2</v>
      </c>
      <c r="EH62" s="37">
        <f t="shared" si="118"/>
        <v>2.4999999999999994E-2</v>
      </c>
      <c r="EI62" s="37">
        <f t="shared" si="118"/>
        <v>4.6000000000000027E-2</v>
      </c>
      <c r="EJ62" s="37">
        <f t="shared" si="118"/>
        <v>0.03</v>
      </c>
      <c r="EK62" s="37">
        <f t="shared" si="118"/>
        <v>4.4999999999999998E-2</v>
      </c>
      <c r="EL62" s="37">
        <f t="shared" si="118"/>
        <v>3.1E-2</v>
      </c>
      <c r="EM62" s="37">
        <f t="shared" si="118"/>
        <v>3.2000000000000001E-2</v>
      </c>
      <c r="EN62" s="37">
        <f t="shared" si="118"/>
        <v>3.2000000000000001E-2</v>
      </c>
      <c r="EO62" s="37">
        <f t="shared" si="118"/>
        <v>1.999999999999999E-2</v>
      </c>
      <c r="EP62" s="37">
        <f t="shared" si="118"/>
        <v>1.4000000000000012E-2</v>
      </c>
      <c r="EQ62" s="37">
        <f t="shared" si="118"/>
        <v>1.3999999999999999E-2</v>
      </c>
      <c r="ER62" s="37">
        <f t="shared" si="118"/>
        <v>9.000000000000008E-3</v>
      </c>
      <c r="ES62" s="37">
        <f t="shared" si="118"/>
        <v>9.000000000000008E-3</v>
      </c>
      <c r="ET62" s="37">
        <f t="shared" si="118"/>
        <v>1.2999999999999998E-2</v>
      </c>
      <c r="EU62" s="37">
        <f t="shared" si="118"/>
        <v>1.1999999999999997E-2</v>
      </c>
      <c r="EV62" s="37">
        <f>DE6-BT$15</f>
        <v>1.1999999999999997E-2</v>
      </c>
    </row>
    <row r="63" spans="117:152" x14ac:dyDescent="0.15">
      <c r="DM63" s="34">
        <v>13</v>
      </c>
      <c r="DN63" s="34">
        <v>11</v>
      </c>
      <c r="DO63" s="34" t="str">
        <f t="shared" si="80"/>
        <v>処遇加算Ⅲ特定加算Ⅰベア加算から新加算Ⅴ（７）</v>
      </c>
      <c r="DP63" s="37">
        <f t="shared" ref="DP63:ED63" si="119">BY13-AN$15</f>
        <v>2.8000000000000025E-2</v>
      </c>
      <c r="DQ63" s="37">
        <f t="shared" si="119"/>
        <v>2.7999999999999997E-2</v>
      </c>
      <c r="DR63" s="37">
        <f t="shared" si="119"/>
        <v>2.8000000000000025E-2</v>
      </c>
      <c r="DS63" s="37">
        <f t="shared" si="119"/>
        <v>2.7999999999999997E-2</v>
      </c>
      <c r="DT63" s="37">
        <f t="shared" si="119"/>
        <v>2.7999999999999997E-2</v>
      </c>
      <c r="DU63" s="37">
        <f t="shared" si="119"/>
        <v>1.1999999999999997E-2</v>
      </c>
      <c r="DV63" s="37">
        <f t="shared" si="119"/>
        <v>2.4000000000000007E-2</v>
      </c>
      <c r="DW63" s="37">
        <f t="shared" si="119"/>
        <v>2.4000000000000007E-2</v>
      </c>
      <c r="DX63" s="37">
        <f t="shared" si="119"/>
        <v>2.4000000000000007E-2</v>
      </c>
      <c r="DY63" s="37">
        <f t="shared" si="119"/>
        <v>1.2999999999999998E-2</v>
      </c>
      <c r="DZ63" s="37">
        <f t="shared" si="119"/>
        <v>1.2999999999999998E-2</v>
      </c>
      <c r="EA63" s="37" t="e">
        <f t="shared" si="119"/>
        <v>#VALUE!</v>
      </c>
      <c r="EB63" s="37">
        <f t="shared" si="119"/>
        <v>8.9999999999999941E-3</v>
      </c>
      <c r="EC63" s="37">
        <f t="shared" si="119"/>
        <v>9.0000000000000011E-3</v>
      </c>
      <c r="ED63" s="37">
        <f t="shared" si="119"/>
        <v>9.0000000000000011E-3</v>
      </c>
      <c r="EE63" s="37">
        <f t="shared" ref="EE63:EU63" si="120">CN13-BC$15</f>
        <v>8.9999999999999941E-3</v>
      </c>
      <c r="EF63" s="37">
        <f t="shared" si="120"/>
        <v>8.9999999999999941E-3</v>
      </c>
      <c r="EG63" s="37">
        <f t="shared" si="120"/>
        <v>1.6E-2</v>
      </c>
      <c r="EH63" s="37">
        <f t="shared" si="120"/>
        <v>1.6E-2</v>
      </c>
      <c r="EI63" s="37">
        <f t="shared" si="120"/>
        <v>1.6E-2</v>
      </c>
      <c r="EJ63" s="37">
        <f t="shared" si="120"/>
        <v>1.7000000000000001E-2</v>
      </c>
      <c r="EK63" s="37">
        <f t="shared" si="120"/>
        <v>1.7000000000000001E-2</v>
      </c>
      <c r="EL63" s="37">
        <f t="shared" si="120"/>
        <v>1.7000000000000001E-2</v>
      </c>
      <c r="EM63" s="37">
        <f t="shared" si="120"/>
        <v>1.7000000000000001E-2</v>
      </c>
      <c r="EN63" s="37">
        <f t="shared" si="120"/>
        <v>1.7000000000000001E-2</v>
      </c>
      <c r="EO63" s="37">
        <f t="shared" si="120"/>
        <v>3.1E-2</v>
      </c>
      <c r="EP63" s="37">
        <f t="shared" si="120"/>
        <v>3.1E-2</v>
      </c>
      <c r="EQ63" s="37">
        <f t="shared" si="120"/>
        <v>1.1999999999999997E-2</v>
      </c>
      <c r="ER63" s="37">
        <f t="shared" si="120"/>
        <v>1.2999999999999998E-2</v>
      </c>
      <c r="ES63" s="37">
        <f t="shared" si="120"/>
        <v>1.2999999999999998E-2</v>
      </c>
      <c r="ET63" s="37">
        <f t="shared" si="120"/>
        <v>8.9999999999999941E-3</v>
      </c>
      <c r="EU63" s="37">
        <f t="shared" si="120"/>
        <v>8.9999999999999941E-3</v>
      </c>
      <c r="EV63" s="37">
        <f>DE13-BT$15</f>
        <v>8.9999999999999941E-3</v>
      </c>
    </row>
    <row r="64" spans="117:152" x14ac:dyDescent="0.15">
      <c r="DM64" s="34">
        <v>14</v>
      </c>
      <c r="DN64" s="34">
        <v>1</v>
      </c>
      <c r="DO64" s="34" t="str">
        <f t="shared" si="80"/>
        <v>処遇加算Ⅲ特定加算Ⅰベア加算なしから新加算Ⅰ</v>
      </c>
      <c r="DP64" s="37">
        <f t="shared" ref="DP64:ED67" si="121">BY3-AN$16</f>
        <v>0.23600000000000004</v>
      </c>
      <c r="DQ64" s="37">
        <f t="shared" si="121"/>
        <v>0.192</v>
      </c>
      <c r="DR64" s="37">
        <f t="shared" si="121"/>
        <v>0.23600000000000004</v>
      </c>
      <c r="DS64" s="37">
        <f t="shared" si="121"/>
        <v>0.215</v>
      </c>
      <c r="DT64" s="37">
        <f t="shared" si="121"/>
        <v>0.126</v>
      </c>
      <c r="DU64" s="37">
        <f t="shared" si="121"/>
        <v>4.8999999999999988E-2</v>
      </c>
      <c r="DV64" s="37">
        <f t="shared" si="121"/>
        <v>0.10299999999999999</v>
      </c>
      <c r="DW64" s="37">
        <f t="shared" si="121"/>
        <v>0.10299999999999999</v>
      </c>
      <c r="DX64" s="37">
        <f t="shared" si="121"/>
        <v>9.0000000000000011E-2</v>
      </c>
      <c r="DY64" s="37">
        <f t="shared" si="121"/>
        <v>7.1000000000000008E-2</v>
      </c>
      <c r="DZ64" s="37">
        <f t="shared" si="121"/>
        <v>7.1000000000000008E-2</v>
      </c>
      <c r="EA64" s="37">
        <f t="shared" si="121"/>
        <v>0.06</v>
      </c>
      <c r="EB64" s="37">
        <f t="shared" si="121"/>
        <v>0.06</v>
      </c>
      <c r="EC64" s="37">
        <f t="shared" si="121"/>
        <v>5.6000000000000001E-2</v>
      </c>
      <c r="ED64" s="37">
        <f t="shared" si="121"/>
        <v>5.3999999999999999E-2</v>
      </c>
      <c r="EE64" s="37">
        <f t="shared" ref="EE64:EU64" si="122">CN3-BC$16</f>
        <v>0.06</v>
      </c>
      <c r="EF64" s="37">
        <f t="shared" si="122"/>
        <v>0.06</v>
      </c>
      <c r="EG64" s="37">
        <f t="shared" si="122"/>
        <v>9.3000000000000013E-2</v>
      </c>
      <c r="EH64" s="37">
        <f t="shared" si="122"/>
        <v>9.3000000000000013E-2</v>
      </c>
      <c r="EI64" s="37">
        <f t="shared" si="122"/>
        <v>0.13099999999999995</v>
      </c>
      <c r="EJ64" s="37">
        <f t="shared" si="122"/>
        <v>8.5000000000000006E-2</v>
      </c>
      <c r="EK64" s="37">
        <f t="shared" si="122"/>
        <v>0.11199999999999999</v>
      </c>
      <c r="EL64" s="37">
        <f t="shared" si="122"/>
        <v>8.7000000000000008E-2</v>
      </c>
      <c r="EM64" s="37">
        <f t="shared" si="122"/>
        <v>8.5000000000000006E-2</v>
      </c>
      <c r="EN64" s="37">
        <f t="shared" si="122"/>
        <v>8.5000000000000006E-2</v>
      </c>
      <c r="EO64" s="37">
        <f t="shared" si="122"/>
        <v>0.12800000000000003</v>
      </c>
      <c r="EP64" s="37">
        <f t="shared" si="122"/>
        <v>0.11600000000000001</v>
      </c>
      <c r="EQ64" s="37">
        <f t="shared" si="122"/>
        <v>5.9000000000000004E-2</v>
      </c>
      <c r="ER64" s="37">
        <f t="shared" si="122"/>
        <v>7.1000000000000008E-2</v>
      </c>
      <c r="ES64" s="37">
        <f t="shared" si="122"/>
        <v>7.1000000000000008E-2</v>
      </c>
      <c r="ET64" s="37">
        <f t="shared" si="122"/>
        <v>6.2E-2</v>
      </c>
      <c r="EU64" s="37">
        <f t="shared" si="122"/>
        <v>6.0999999999999999E-2</v>
      </c>
      <c r="EV64" s="37">
        <f>DE3-BT$16</f>
        <v>0.06</v>
      </c>
    </row>
    <row r="65" spans="117:152" x14ac:dyDescent="0.15">
      <c r="DM65" s="34">
        <v>14</v>
      </c>
      <c r="DN65" s="34">
        <v>2</v>
      </c>
      <c r="DO65" s="34" t="str">
        <f t="shared" si="80"/>
        <v>処遇加算Ⅲ特定加算Ⅰベア加算なしから新加算Ⅱ</v>
      </c>
      <c r="DP65" s="37">
        <f t="shared" si="121"/>
        <v>0.22100000000000003</v>
      </c>
      <c r="DQ65" s="37">
        <f t="shared" si="121"/>
        <v>0.17699999999999999</v>
      </c>
      <c r="DR65" s="37">
        <f t="shared" si="121"/>
        <v>0.22100000000000003</v>
      </c>
      <c r="DS65" s="37">
        <f t="shared" si="121"/>
        <v>0.19999999999999998</v>
      </c>
      <c r="DT65" s="37" t="e">
        <f t="shared" si="121"/>
        <v>#VALUE!</v>
      </c>
      <c r="DU65" s="37">
        <f t="shared" si="121"/>
        <v>4.7999999999999987E-2</v>
      </c>
      <c r="DV65" s="37" t="e">
        <f t="shared" si="121"/>
        <v>#VALUE!</v>
      </c>
      <c r="DW65" s="37" t="e">
        <f t="shared" si="121"/>
        <v>#VALUE!</v>
      </c>
      <c r="DX65" s="37">
        <f t="shared" si="121"/>
        <v>8.8000000000000009E-2</v>
      </c>
      <c r="DY65" s="37">
        <f t="shared" si="121"/>
        <v>6.7000000000000004E-2</v>
      </c>
      <c r="DZ65" s="37">
        <f t="shared" si="121"/>
        <v>6.7000000000000004E-2</v>
      </c>
      <c r="EA65" s="37">
        <f t="shared" si="121"/>
        <v>5.7999999999999996E-2</v>
      </c>
      <c r="EB65" s="37">
        <f t="shared" si="121"/>
        <v>5.7999999999999996E-2</v>
      </c>
      <c r="EC65" s="37">
        <f t="shared" si="121"/>
        <v>5.3999999999999999E-2</v>
      </c>
      <c r="ED65" s="37">
        <f t="shared" si="121"/>
        <v>5.1999999999999998E-2</v>
      </c>
      <c r="EE65" s="37" t="e">
        <f t="shared" ref="EE65:EU65" si="123">CN4-BC$16</f>
        <v>#VALUE!</v>
      </c>
      <c r="EF65" s="37">
        <f t="shared" si="123"/>
        <v>5.7999999999999996E-2</v>
      </c>
      <c r="EG65" s="37">
        <f t="shared" si="123"/>
        <v>9.0000000000000011E-2</v>
      </c>
      <c r="EH65" s="37">
        <f t="shared" si="123"/>
        <v>9.0000000000000011E-2</v>
      </c>
      <c r="EI65" s="37">
        <f t="shared" si="123"/>
        <v>0.12799999999999995</v>
      </c>
      <c r="EJ65" s="37">
        <f t="shared" si="123"/>
        <v>8.2000000000000003E-2</v>
      </c>
      <c r="EK65" s="37">
        <f t="shared" si="123"/>
        <v>0.10899999999999999</v>
      </c>
      <c r="EL65" s="37">
        <f t="shared" si="123"/>
        <v>8.4000000000000005E-2</v>
      </c>
      <c r="EM65" s="37" t="e">
        <f t="shared" si="123"/>
        <v>#VALUE!</v>
      </c>
      <c r="EN65" s="37" t="e">
        <f t="shared" si="123"/>
        <v>#VALUE!</v>
      </c>
      <c r="EO65" s="37">
        <f t="shared" si="123"/>
        <v>0.12400000000000003</v>
      </c>
      <c r="EP65" s="37">
        <f t="shared" si="123"/>
        <v>0.112</v>
      </c>
      <c r="EQ65" s="37" t="e">
        <f t="shared" si="123"/>
        <v>#VALUE!</v>
      </c>
      <c r="ER65" s="37" t="e">
        <f t="shared" si="123"/>
        <v>#VALUE!</v>
      </c>
      <c r="ES65" s="37" t="e">
        <f t="shared" si="123"/>
        <v>#VALUE!</v>
      </c>
      <c r="ET65" s="37" t="e">
        <f t="shared" si="123"/>
        <v>#VALUE!</v>
      </c>
      <c r="EU65" s="37" t="e">
        <f t="shared" si="123"/>
        <v>#VALUE!</v>
      </c>
      <c r="EV65" s="37" t="e">
        <f>DE4-BT$16</f>
        <v>#VALUE!</v>
      </c>
    </row>
    <row r="66" spans="117:152" x14ac:dyDescent="0.15">
      <c r="DM66" s="34">
        <v>14</v>
      </c>
      <c r="DN66" s="34">
        <v>3</v>
      </c>
      <c r="DO66" s="34" t="str">
        <f t="shared" si="80"/>
        <v>処遇加算Ⅲ特定加算Ⅰベア加算なしから新加算Ⅲ</v>
      </c>
      <c r="DP66" s="37">
        <f t="shared" si="121"/>
        <v>0.16600000000000004</v>
      </c>
      <c r="DQ66" s="37">
        <f t="shared" si="121"/>
        <v>0.122</v>
      </c>
      <c r="DR66" s="37">
        <f t="shared" si="121"/>
        <v>0.16600000000000004</v>
      </c>
      <c r="DS66" s="37">
        <f t="shared" si="121"/>
        <v>0.14499999999999999</v>
      </c>
      <c r="DT66" s="37">
        <f t="shared" si="121"/>
        <v>6.5000000000000002E-2</v>
      </c>
      <c r="DU66" s="37">
        <f t="shared" si="121"/>
        <v>3.4999999999999989E-2</v>
      </c>
      <c r="DV66" s="37">
        <f t="shared" si="121"/>
        <v>8.1999999999999976E-2</v>
      </c>
      <c r="DW66" s="37">
        <f t="shared" si="121"/>
        <v>8.1999999999999976E-2</v>
      </c>
      <c r="DX66" s="37">
        <f t="shared" si="121"/>
        <v>6.8999999999999992E-2</v>
      </c>
      <c r="DY66" s="37">
        <f t="shared" si="121"/>
        <v>3.1E-2</v>
      </c>
      <c r="DZ66" s="37">
        <f t="shared" si="121"/>
        <v>3.1E-2</v>
      </c>
      <c r="EA66" s="37">
        <f t="shared" si="121"/>
        <v>4.2999999999999997E-2</v>
      </c>
      <c r="EB66" s="37">
        <f t="shared" si="121"/>
        <v>4.2999999999999997E-2</v>
      </c>
      <c r="EC66" s="37">
        <f t="shared" si="121"/>
        <v>3.9E-2</v>
      </c>
      <c r="ED66" s="37">
        <f t="shared" si="121"/>
        <v>3.6999999999999998E-2</v>
      </c>
      <c r="EE66" s="37">
        <f t="shared" ref="EE66:EU66" si="124">CN5-BC$16</f>
        <v>4.2999999999999997E-2</v>
      </c>
      <c r="EF66" s="37">
        <f t="shared" si="124"/>
        <v>4.2999999999999997E-2</v>
      </c>
      <c r="EG66" s="37">
        <f t="shared" si="124"/>
        <v>7.3999999999999996E-2</v>
      </c>
      <c r="EH66" s="37">
        <f t="shared" si="124"/>
        <v>7.3999999999999996E-2</v>
      </c>
      <c r="EI66" s="37">
        <f t="shared" si="124"/>
        <v>0.112</v>
      </c>
      <c r="EJ66" s="37">
        <f t="shared" si="124"/>
        <v>7.2000000000000008E-2</v>
      </c>
      <c r="EK66" s="37">
        <f t="shared" si="124"/>
        <v>9.8999999999999977E-2</v>
      </c>
      <c r="EL66" s="37">
        <f t="shared" si="124"/>
        <v>7.400000000000001E-2</v>
      </c>
      <c r="EM66" s="37">
        <f t="shared" si="124"/>
        <v>7.400000000000001E-2</v>
      </c>
      <c r="EN66" s="37">
        <f t="shared" si="124"/>
        <v>7.400000000000001E-2</v>
      </c>
      <c r="EO66" s="37">
        <f t="shared" si="124"/>
        <v>8.500000000000002E-2</v>
      </c>
      <c r="EP66" s="37">
        <f t="shared" si="124"/>
        <v>7.2999999999999995E-2</v>
      </c>
      <c r="EQ66" s="37">
        <f t="shared" si="124"/>
        <v>4.2000000000000003E-2</v>
      </c>
      <c r="ER66" s="37">
        <f t="shared" si="124"/>
        <v>4.5000000000000005E-2</v>
      </c>
      <c r="ES66" s="37">
        <f t="shared" si="124"/>
        <v>4.5000000000000005E-2</v>
      </c>
      <c r="ET66" s="37">
        <f t="shared" si="124"/>
        <v>4.3999999999999997E-2</v>
      </c>
      <c r="EU66" s="37">
        <f t="shared" si="124"/>
        <v>4.2999999999999997E-2</v>
      </c>
      <c r="EV66" s="37">
        <f>DE5-BT$16</f>
        <v>4.1999999999999996E-2</v>
      </c>
    </row>
    <row r="67" spans="117:152" x14ac:dyDescent="0.15">
      <c r="DM67" s="34">
        <v>14</v>
      </c>
      <c r="DN67" s="34">
        <v>4</v>
      </c>
      <c r="DO67" s="34" t="str">
        <f t="shared" ref="DO67:DO98" si="125">VLOOKUP(DM67,$AL$3:$AM$21,2)&amp;"から"&amp;VLOOKUP(DN67,$BW$3:$BX$20,2)</f>
        <v>処遇加算Ⅲ特定加算Ⅰベア加算なしから新加算Ⅳ</v>
      </c>
      <c r="DP67" s="37">
        <f t="shared" si="121"/>
        <v>9.2000000000000026E-2</v>
      </c>
      <c r="DQ67" s="37">
        <f t="shared" si="121"/>
        <v>6.7999999999999977E-2</v>
      </c>
      <c r="DR67" s="37">
        <f t="shared" si="121"/>
        <v>9.2000000000000026E-2</v>
      </c>
      <c r="DS67" s="37">
        <f t="shared" si="121"/>
        <v>8.0999999999999961E-2</v>
      </c>
      <c r="DT67" s="37">
        <f t="shared" si="121"/>
        <v>4.1000000000000009E-2</v>
      </c>
      <c r="DU67" s="37">
        <f t="shared" si="121"/>
        <v>2.2999999999999993E-2</v>
      </c>
      <c r="DV67" s="37">
        <f t="shared" si="121"/>
        <v>5.8999999999999983E-2</v>
      </c>
      <c r="DW67" s="37">
        <f t="shared" si="121"/>
        <v>5.8999999999999983E-2</v>
      </c>
      <c r="DX67" s="37">
        <f t="shared" si="121"/>
        <v>5.2000000000000005E-2</v>
      </c>
      <c r="DY67" s="37">
        <f t="shared" si="121"/>
        <v>1.2999999999999998E-2</v>
      </c>
      <c r="DZ67" s="37">
        <f t="shared" si="121"/>
        <v>1.2999999999999998E-2</v>
      </c>
      <c r="EA67" s="37">
        <f t="shared" si="121"/>
        <v>2.5999999999999995E-2</v>
      </c>
      <c r="EB67" s="37">
        <f t="shared" si="121"/>
        <v>2.5999999999999995E-2</v>
      </c>
      <c r="EC67" s="37">
        <f t="shared" si="121"/>
        <v>2.3E-2</v>
      </c>
      <c r="ED67" s="37">
        <f t="shared" si="121"/>
        <v>2.3E-2</v>
      </c>
      <c r="EE67" s="37">
        <f t="shared" ref="EE67:EU67" si="126">CN6-BC$16</f>
        <v>2.5999999999999995E-2</v>
      </c>
      <c r="EF67" s="37">
        <f t="shared" si="126"/>
        <v>2.5999999999999995E-2</v>
      </c>
      <c r="EG67" s="37">
        <f t="shared" si="126"/>
        <v>5.099999999999999E-2</v>
      </c>
      <c r="EH67" s="37">
        <f t="shared" si="126"/>
        <v>5.099999999999999E-2</v>
      </c>
      <c r="EI67" s="37">
        <f t="shared" si="126"/>
        <v>7.2000000000000022E-2</v>
      </c>
      <c r="EJ67" s="37">
        <f t="shared" si="126"/>
        <v>0.05</v>
      </c>
      <c r="EK67" s="37">
        <f t="shared" si="126"/>
        <v>6.5000000000000002E-2</v>
      </c>
      <c r="EL67" s="37">
        <f t="shared" si="126"/>
        <v>5.1000000000000004E-2</v>
      </c>
      <c r="EM67" s="37">
        <f t="shared" si="126"/>
        <v>5.2000000000000005E-2</v>
      </c>
      <c r="EN67" s="37">
        <f t="shared" si="126"/>
        <v>5.2000000000000005E-2</v>
      </c>
      <c r="EO67" s="37">
        <f t="shared" si="126"/>
        <v>5.7999999999999996E-2</v>
      </c>
      <c r="EP67" s="37">
        <f t="shared" si="126"/>
        <v>5.2000000000000005E-2</v>
      </c>
      <c r="EQ67" s="37">
        <f t="shared" si="126"/>
        <v>2.5000000000000001E-2</v>
      </c>
      <c r="ER67" s="37">
        <f t="shared" si="126"/>
        <v>2.7000000000000003E-2</v>
      </c>
      <c r="ES67" s="37">
        <f t="shared" si="126"/>
        <v>2.7000000000000003E-2</v>
      </c>
      <c r="ET67" s="37">
        <f t="shared" si="126"/>
        <v>2.5999999999999995E-2</v>
      </c>
      <c r="EU67" s="37">
        <f t="shared" si="126"/>
        <v>2.4999999999999994E-2</v>
      </c>
      <c r="EV67" s="37">
        <f>DE6-BT$16</f>
        <v>2.4999999999999994E-2</v>
      </c>
    </row>
    <row r="68" spans="117:152" x14ac:dyDescent="0.15">
      <c r="DM68" s="34">
        <v>14</v>
      </c>
      <c r="DN68" s="34">
        <v>14</v>
      </c>
      <c r="DO68" s="34" t="str">
        <f t="shared" si="125"/>
        <v>処遇加算Ⅲ特定加算Ⅰベア加算なしから新加算Ⅴ（10）</v>
      </c>
      <c r="DP68" s="37">
        <f t="shared" ref="DP68:ED68" si="127">BY16-AN$16</f>
        <v>2.7999999999999997E-2</v>
      </c>
      <c r="DQ68" s="37">
        <f t="shared" si="127"/>
        <v>2.7999999999999997E-2</v>
      </c>
      <c r="DR68" s="37">
        <f t="shared" si="127"/>
        <v>2.7999999999999997E-2</v>
      </c>
      <c r="DS68" s="37">
        <f t="shared" si="127"/>
        <v>2.7999999999999997E-2</v>
      </c>
      <c r="DT68" s="37">
        <f t="shared" si="127"/>
        <v>2.7999999999999997E-2</v>
      </c>
      <c r="DU68" s="37">
        <f t="shared" si="127"/>
        <v>1.1999999999999997E-2</v>
      </c>
      <c r="DV68" s="37">
        <f t="shared" si="127"/>
        <v>2.4000000000000007E-2</v>
      </c>
      <c r="DW68" s="37">
        <f t="shared" si="127"/>
        <v>2.4000000000000007E-2</v>
      </c>
      <c r="DX68" s="37">
        <f t="shared" si="127"/>
        <v>2.4000000000000007E-2</v>
      </c>
      <c r="DY68" s="37">
        <f t="shared" si="127"/>
        <v>1.2999999999999998E-2</v>
      </c>
      <c r="DZ68" s="37">
        <f t="shared" si="127"/>
        <v>1.2999999999999998E-2</v>
      </c>
      <c r="EA68" s="37" t="e">
        <f t="shared" si="127"/>
        <v>#VALUE!</v>
      </c>
      <c r="EB68" s="37">
        <f t="shared" si="127"/>
        <v>9.0000000000000011E-3</v>
      </c>
      <c r="EC68" s="37">
        <f t="shared" si="127"/>
        <v>9.0000000000000011E-3</v>
      </c>
      <c r="ED68" s="37">
        <f t="shared" si="127"/>
        <v>9.0000000000000011E-3</v>
      </c>
      <c r="EE68" s="37">
        <f t="shared" ref="EE68:EU68" si="128">CN16-BC$16</f>
        <v>9.0000000000000011E-3</v>
      </c>
      <c r="EF68" s="37">
        <f t="shared" si="128"/>
        <v>9.0000000000000011E-3</v>
      </c>
      <c r="EG68" s="37">
        <f t="shared" si="128"/>
        <v>1.6E-2</v>
      </c>
      <c r="EH68" s="37">
        <f t="shared" si="128"/>
        <v>1.6E-2</v>
      </c>
      <c r="EI68" s="37">
        <f t="shared" si="128"/>
        <v>1.6E-2</v>
      </c>
      <c r="EJ68" s="37">
        <f t="shared" si="128"/>
        <v>1.7000000000000001E-2</v>
      </c>
      <c r="EK68" s="37">
        <f t="shared" si="128"/>
        <v>1.7000000000000001E-2</v>
      </c>
      <c r="EL68" s="37">
        <f t="shared" si="128"/>
        <v>1.7000000000000001E-2</v>
      </c>
      <c r="EM68" s="37">
        <f t="shared" si="128"/>
        <v>1.7000000000000001E-2</v>
      </c>
      <c r="EN68" s="37">
        <f t="shared" si="128"/>
        <v>1.7000000000000001E-2</v>
      </c>
      <c r="EO68" s="37">
        <f t="shared" si="128"/>
        <v>3.1E-2</v>
      </c>
      <c r="EP68" s="37">
        <f t="shared" si="128"/>
        <v>3.1E-2</v>
      </c>
      <c r="EQ68" s="37">
        <f t="shared" si="128"/>
        <v>1.2000000000000004E-2</v>
      </c>
      <c r="ER68" s="37">
        <f t="shared" si="128"/>
        <v>1.3000000000000005E-2</v>
      </c>
      <c r="ES68" s="37">
        <f t="shared" si="128"/>
        <v>1.3000000000000005E-2</v>
      </c>
      <c r="ET68" s="37">
        <f t="shared" si="128"/>
        <v>9.0000000000000011E-3</v>
      </c>
      <c r="EU68" s="37">
        <f t="shared" si="128"/>
        <v>9.0000000000000011E-3</v>
      </c>
      <c r="EV68" s="37">
        <f>DE16-BT$16</f>
        <v>9.0000000000000011E-3</v>
      </c>
    </row>
    <row r="69" spans="117:152" x14ac:dyDescent="0.15">
      <c r="DM69" s="34">
        <v>15</v>
      </c>
      <c r="DN69" s="34">
        <v>1</v>
      </c>
      <c r="DO69" s="34" t="str">
        <f t="shared" si="125"/>
        <v>処遇加算Ⅲ特定加算Ⅱベア加算から新加算Ⅰ</v>
      </c>
      <c r="DP69" s="37">
        <f t="shared" ref="DP69:ED72" si="129">BY3-AN$17</f>
        <v>0.20600000000000002</v>
      </c>
      <c r="DQ69" s="37">
        <f t="shared" si="129"/>
        <v>0.16200000000000003</v>
      </c>
      <c r="DR69" s="37">
        <f t="shared" si="129"/>
        <v>0.20600000000000002</v>
      </c>
      <c r="DS69" s="37">
        <f t="shared" si="129"/>
        <v>0.185</v>
      </c>
      <c r="DT69" s="37" t="e">
        <f t="shared" si="129"/>
        <v>#VALUE!</v>
      </c>
      <c r="DU69" s="37">
        <f t="shared" si="129"/>
        <v>3.8999999999999993E-2</v>
      </c>
      <c r="DV69" s="37" t="e">
        <f t="shared" si="129"/>
        <v>#VALUE!</v>
      </c>
      <c r="DW69" s="37" t="e">
        <f t="shared" si="129"/>
        <v>#VALUE!</v>
      </c>
      <c r="DX69" s="37">
        <f t="shared" si="129"/>
        <v>6.4000000000000015E-2</v>
      </c>
      <c r="DY69" s="37">
        <f t="shared" si="129"/>
        <v>5.7000000000000009E-2</v>
      </c>
      <c r="DZ69" s="37">
        <f t="shared" si="129"/>
        <v>5.7000000000000009E-2</v>
      </c>
      <c r="EA69" s="37">
        <f t="shared" si="129"/>
        <v>4.9000000000000002E-2</v>
      </c>
      <c r="EB69" s="37">
        <f t="shared" si="129"/>
        <v>4.9000000000000002E-2</v>
      </c>
      <c r="EC69" s="37">
        <f t="shared" si="129"/>
        <v>4.5000000000000005E-2</v>
      </c>
      <c r="ED69" s="37">
        <f t="shared" si="129"/>
        <v>4.3000000000000003E-2</v>
      </c>
      <c r="EE69" s="37" t="e">
        <f t="shared" ref="EE69:EU69" si="130">CN3-BC$17</f>
        <v>#VALUE!</v>
      </c>
      <c r="EF69" s="37">
        <f t="shared" si="130"/>
        <v>4.9000000000000002E-2</v>
      </c>
      <c r="EG69" s="37">
        <f t="shared" si="130"/>
        <v>7.0000000000000021E-2</v>
      </c>
      <c r="EH69" s="37">
        <f t="shared" si="130"/>
        <v>7.0000000000000021E-2</v>
      </c>
      <c r="EI69" s="37">
        <f t="shared" si="130"/>
        <v>0.10799999999999997</v>
      </c>
      <c r="EJ69" s="37">
        <f t="shared" si="130"/>
        <v>6.8000000000000005E-2</v>
      </c>
      <c r="EK69" s="37">
        <f t="shared" si="130"/>
        <v>9.4999999999999987E-2</v>
      </c>
      <c r="EL69" s="37">
        <f t="shared" si="130"/>
        <v>7.0000000000000007E-2</v>
      </c>
      <c r="EM69" s="37" t="e">
        <f t="shared" si="130"/>
        <v>#VALUE!</v>
      </c>
      <c r="EN69" s="37" t="e">
        <f t="shared" si="130"/>
        <v>#VALUE!</v>
      </c>
      <c r="EO69" s="37">
        <f t="shared" si="130"/>
        <v>9.4000000000000028E-2</v>
      </c>
      <c r="EP69" s="37">
        <f t="shared" si="130"/>
        <v>8.199999999999999E-2</v>
      </c>
      <c r="EQ69" s="37" t="e">
        <f t="shared" si="130"/>
        <v>#VALUE!</v>
      </c>
      <c r="ER69" s="37" t="e">
        <f t="shared" si="130"/>
        <v>#VALUE!</v>
      </c>
      <c r="ES69" s="37" t="e">
        <f t="shared" si="130"/>
        <v>#VALUE!</v>
      </c>
      <c r="ET69" s="37" t="e">
        <f t="shared" si="130"/>
        <v>#VALUE!</v>
      </c>
      <c r="EU69" s="37" t="e">
        <f t="shared" si="130"/>
        <v>#VALUE!</v>
      </c>
      <c r="EV69" s="37" t="e">
        <f>DE3-BT$17</f>
        <v>#VALUE!</v>
      </c>
    </row>
    <row r="70" spans="117:152" x14ac:dyDescent="0.15">
      <c r="DM70" s="34">
        <v>15</v>
      </c>
      <c r="DN70" s="34">
        <v>2</v>
      </c>
      <c r="DO70" s="34" t="str">
        <f t="shared" si="125"/>
        <v>処遇加算Ⅲ特定加算Ⅱベア加算から新加算Ⅱ</v>
      </c>
      <c r="DP70" s="37">
        <f t="shared" si="129"/>
        <v>0.191</v>
      </c>
      <c r="DQ70" s="37">
        <f t="shared" si="129"/>
        <v>0.14700000000000002</v>
      </c>
      <c r="DR70" s="37">
        <f t="shared" si="129"/>
        <v>0.191</v>
      </c>
      <c r="DS70" s="37">
        <f t="shared" si="129"/>
        <v>0.16999999999999998</v>
      </c>
      <c r="DT70" s="37" t="e">
        <f t="shared" si="129"/>
        <v>#VALUE!</v>
      </c>
      <c r="DU70" s="37">
        <f t="shared" si="129"/>
        <v>3.7999999999999992E-2</v>
      </c>
      <c r="DV70" s="37" t="e">
        <f t="shared" si="129"/>
        <v>#VALUE!</v>
      </c>
      <c r="DW70" s="37" t="e">
        <f t="shared" si="129"/>
        <v>#VALUE!</v>
      </c>
      <c r="DX70" s="37">
        <f t="shared" si="129"/>
        <v>6.2000000000000013E-2</v>
      </c>
      <c r="DY70" s="37">
        <f t="shared" si="129"/>
        <v>5.3000000000000005E-2</v>
      </c>
      <c r="DZ70" s="37">
        <f t="shared" si="129"/>
        <v>5.3000000000000005E-2</v>
      </c>
      <c r="EA70" s="37">
        <f t="shared" si="129"/>
        <v>4.7E-2</v>
      </c>
      <c r="EB70" s="37">
        <f t="shared" si="129"/>
        <v>4.7E-2</v>
      </c>
      <c r="EC70" s="37">
        <f t="shared" si="129"/>
        <v>4.3000000000000003E-2</v>
      </c>
      <c r="ED70" s="37">
        <f t="shared" si="129"/>
        <v>4.1000000000000002E-2</v>
      </c>
      <c r="EE70" s="37" t="e">
        <f t="shared" ref="EE70:EU70" si="131">CN4-BC$17</f>
        <v>#VALUE!</v>
      </c>
      <c r="EF70" s="37">
        <f t="shared" si="131"/>
        <v>4.7E-2</v>
      </c>
      <c r="EG70" s="37">
        <f t="shared" si="131"/>
        <v>6.7000000000000018E-2</v>
      </c>
      <c r="EH70" s="37">
        <f t="shared" si="131"/>
        <v>6.7000000000000018E-2</v>
      </c>
      <c r="EI70" s="37">
        <f t="shared" si="131"/>
        <v>0.10499999999999997</v>
      </c>
      <c r="EJ70" s="37">
        <f t="shared" si="131"/>
        <v>6.5000000000000002E-2</v>
      </c>
      <c r="EK70" s="37">
        <f t="shared" si="131"/>
        <v>9.1999999999999985E-2</v>
      </c>
      <c r="EL70" s="37">
        <f t="shared" si="131"/>
        <v>6.7000000000000004E-2</v>
      </c>
      <c r="EM70" s="37" t="e">
        <f t="shared" si="131"/>
        <v>#VALUE!</v>
      </c>
      <c r="EN70" s="37" t="e">
        <f t="shared" si="131"/>
        <v>#VALUE!</v>
      </c>
      <c r="EO70" s="37">
        <f t="shared" si="131"/>
        <v>9.0000000000000024E-2</v>
      </c>
      <c r="EP70" s="37">
        <f t="shared" si="131"/>
        <v>7.7999999999999986E-2</v>
      </c>
      <c r="EQ70" s="37" t="e">
        <f t="shared" si="131"/>
        <v>#VALUE!</v>
      </c>
      <c r="ER70" s="37" t="e">
        <f t="shared" si="131"/>
        <v>#VALUE!</v>
      </c>
      <c r="ES70" s="37" t="e">
        <f t="shared" si="131"/>
        <v>#VALUE!</v>
      </c>
      <c r="ET70" s="37" t="e">
        <f t="shared" si="131"/>
        <v>#VALUE!</v>
      </c>
      <c r="EU70" s="37" t="e">
        <f t="shared" si="131"/>
        <v>#VALUE!</v>
      </c>
      <c r="EV70" s="37" t="e">
        <f>DE4-BT$17</f>
        <v>#VALUE!</v>
      </c>
    </row>
    <row r="71" spans="117:152" x14ac:dyDescent="0.15">
      <c r="DM71" s="34">
        <v>15</v>
      </c>
      <c r="DN71" s="34">
        <v>3</v>
      </c>
      <c r="DO71" s="34" t="str">
        <f t="shared" si="125"/>
        <v>処遇加算Ⅲ特定加算Ⅱベア加算から新加算Ⅲ</v>
      </c>
      <c r="DP71" s="37">
        <f t="shared" si="129"/>
        <v>0.13600000000000001</v>
      </c>
      <c r="DQ71" s="37">
        <f t="shared" si="129"/>
        <v>9.2000000000000026E-2</v>
      </c>
      <c r="DR71" s="37">
        <f t="shared" si="129"/>
        <v>0.13600000000000001</v>
      </c>
      <c r="DS71" s="37">
        <f t="shared" si="129"/>
        <v>0.11499999999999999</v>
      </c>
      <c r="DT71" s="37" t="e">
        <f t="shared" si="129"/>
        <v>#VALUE!</v>
      </c>
      <c r="DU71" s="37">
        <f t="shared" si="129"/>
        <v>2.4999999999999994E-2</v>
      </c>
      <c r="DV71" s="37" t="e">
        <f t="shared" si="129"/>
        <v>#VALUE!</v>
      </c>
      <c r="DW71" s="37" t="e">
        <f t="shared" si="129"/>
        <v>#VALUE!</v>
      </c>
      <c r="DX71" s="37">
        <f t="shared" si="129"/>
        <v>4.2999999999999997E-2</v>
      </c>
      <c r="DY71" s="37">
        <f t="shared" si="129"/>
        <v>1.7000000000000001E-2</v>
      </c>
      <c r="DZ71" s="37">
        <f t="shared" si="129"/>
        <v>1.7000000000000001E-2</v>
      </c>
      <c r="EA71" s="37">
        <f t="shared" si="129"/>
        <v>3.2000000000000001E-2</v>
      </c>
      <c r="EB71" s="37">
        <f t="shared" si="129"/>
        <v>3.2000000000000001E-2</v>
      </c>
      <c r="EC71" s="37">
        <f t="shared" si="129"/>
        <v>2.8000000000000004E-2</v>
      </c>
      <c r="ED71" s="37">
        <f t="shared" si="129"/>
        <v>2.6000000000000002E-2</v>
      </c>
      <c r="EE71" s="37" t="e">
        <f t="shared" ref="EE71:EU71" si="132">CN5-BC$17</f>
        <v>#VALUE!</v>
      </c>
      <c r="EF71" s="37">
        <f t="shared" si="132"/>
        <v>3.2000000000000001E-2</v>
      </c>
      <c r="EG71" s="37">
        <f t="shared" si="132"/>
        <v>5.1000000000000004E-2</v>
      </c>
      <c r="EH71" s="37">
        <f t="shared" si="132"/>
        <v>5.1000000000000004E-2</v>
      </c>
      <c r="EI71" s="37">
        <f t="shared" si="132"/>
        <v>8.900000000000001E-2</v>
      </c>
      <c r="EJ71" s="37">
        <f t="shared" si="132"/>
        <v>5.5000000000000007E-2</v>
      </c>
      <c r="EK71" s="37">
        <f t="shared" si="132"/>
        <v>8.1999999999999976E-2</v>
      </c>
      <c r="EL71" s="37">
        <f t="shared" si="132"/>
        <v>5.7000000000000009E-2</v>
      </c>
      <c r="EM71" s="37" t="e">
        <f t="shared" si="132"/>
        <v>#VALUE!</v>
      </c>
      <c r="EN71" s="37" t="e">
        <f t="shared" si="132"/>
        <v>#VALUE!</v>
      </c>
      <c r="EO71" s="37">
        <f t="shared" si="132"/>
        <v>5.1000000000000018E-2</v>
      </c>
      <c r="EP71" s="37">
        <f t="shared" si="132"/>
        <v>3.8999999999999979E-2</v>
      </c>
      <c r="EQ71" s="37" t="e">
        <f t="shared" si="132"/>
        <v>#VALUE!</v>
      </c>
      <c r="ER71" s="37" t="e">
        <f t="shared" si="132"/>
        <v>#VALUE!</v>
      </c>
      <c r="ES71" s="37" t="e">
        <f t="shared" si="132"/>
        <v>#VALUE!</v>
      </c>
      <c r="ET71" s="37" t="e">
        <f t="shared" si="132"/>
        <v>#VALUE!</v>
      </c>
      <c r="EU71" s="37" t="e">
        <f t="shared" si="132"/>
        <v>#VALUE!</v>
      </c>
      <c r="EV71" s="37" t="e">
        <f>DE5-BT$17</f>
        <v>#VALUE!</v>
      </c>
    </row>
    <row r="72" spans="117:152" x14ac:dyDescent="0.15">
      <c r="DM72" s="34">
        <v>15</v>
      </c>
      <c r="DN72" s="34">
        <v>4</v>
      </c>
      <c r="DO72" s="34" t="str">
        <f t="shared" si="125"/>
        <v>処遇加算Ⅲ特定加算Ⅱベア加算から新加算Ⅳ</v>
      </c>
      <c r="DP72" s="37">
        <f t="shared" si="129"/>
        <v>6.2E-2</v>
      </c>
      <c r="DQ72" s="37">
        <f t="shared" si="129"/>
        <v>3.8000000000000006E-2</v>
      </c>
      <c r="DR72" s="37">
        <f t="shared" si="129"/>
        <v>6.2E-2</v>
      </c>
      <c r="DS72" s="37">
        <f t="shared" si="129"/>
        <v>5.0999999999999962E-2</v>
      </c>
      <c r="DT72" s="37" t="e">
        <f t="shared" si="129"/>
        <v>#VALUE!</v>
      </c>
      <c r="DU72" s="37">
        <f t="shared" si="129"/>
        <v>1.2999999999999998E-2</v>
      </c>
      <c r="DV72" s="37" t="e">
        <f t="shared" si="129"/>
        <v>#VALUE!</v>
      </c>
      <c r="DW72" s="37" t="e">
        <f t="shared" si="129"/>
        <v>#VALUE!</v>
      </c>
      <c r="DX72" s="37">
        <f t="shared" si="129"/>
        <v>2.6000000000000009E-2</v>
      </c>
      <c r="DY72" s="37">
        <f t="shared" si="129"/>
        <v>-1.0000000000000009E-3</v>
      </c>
      <c r="DZ72" s="37">
        <f t="shared" si="129"/>
        <v>-1.0000000000000009E-3</v>
      </c>
      <c r="EA72" s="37">
        <f t="shared" si="129"/>
        <v>1.4999999999999999E-2</v>
      </c>
      <c r="EB72" s="37">
        <f t="shared" si="129"/>
        <v>1.4999999999999999E-2</v>
      </c>
      <c r="EC72" s="37">
        <f t="shared" si="129"/>
        <v>1.2000000000000004E-2</v>
      </c>
      <c r="ED72" s="37">
        <f t="shared" si="129"/>
        <v>1.2000000000000004E-2</v>
      </c>
      <c r="EE72" s="37" t="e">
        <f t="shared" ref="EE72:EU72" si="133">CN6-BC$17</f>
        <v>#VALUE!</v>
      </c>
      <c r="EF72" s="37">
        <f t="shared" si="133"/>
        <v>1.4999999999999999E-2</v>
      </c>
      <c r="EG72" s="37">
        <f t="shared" si="133"/>
        <v>2.7999999999999997E-2</v>
      </c>
      <c r="EH72" s="37">
        <f t="shared" si="133"/>
        <v>2.7999999999999997E-2</v>
      </c>
      <c r="EI72" s="37">
        <f t="shared" si="133"/>
        <v>4.900000000000003E-2</v>
      </c>
      <c r="EJ72" s="37">
        <f t="shared" si="133"/>
        <v>3.3000000000000002E-2</v>
      </c>
      <c r="EK72" s="37">
        <f t="shared" si="133"/>
        <v>4.8000000000000001E-2</v>
      </c>
      <c r="EL72" s="37">
        <f t="shared" si="133"/>
        <v>3.4000000000000002E-2</v>
      </c>
      <c r="EM72" s="37" t="e">
        <f t="shared" si="133"/>
        <v>#VALUE!</v>
      </c>
      <c r="EN72" s="37" t="e">
        <f t="shared" si="133"/>
        <v>#VALUE!</v>
      </c>
      <c r="EO72" s="37">
        <f t="shared" si="133"/>
        <v>2.3999999999999994E-2</v>
      </c>
      <c r="EP72" s="37">
        <f t="shared" si="133"/>
        <v>1.7999999999999988E-2</v>
      </c>
      <c r="EQ72" s="37" t="e">
        <f t="shared" si="133"/>
        <v>#VALUE!</v>
      </c>
      <c r="ER72" s="37" t="e">
        <f t="shared" si="133"/>
        <v>#VALUE!</v>
      </c>
      <c r="ES72" s="37" t="e">
        <f t="shared" si="133"/>
        <v>#VALUE!</v>
      </c>
      <c r="ET72" s="37" t="e">
        <f t="shared" si="133"/>
        <v>#VALUE!</v>
      </c>
      <c r="EU72" s="37" t="e">
        <f t="shared" si="133"/>
        <v>#VALUE!</v>
      </c>
      <c r="EV72" s="37" t="e">
        <f>DE6-BT$17</f>
        <v>#VALUE!</v>
      </c>
    </row>
    <row r="73" spans="117:152" x14ac:dyDescent="0.15">
      <c r="DM73" s="34">
        <v>15</v>
      </c>
      <c r="DN73" s="34">
        <v>13</v>
      </c>
      <c r="DO73" s="34" t="str">
        <f t="shared" si="125"/>
        <v>処遇加算Ⅲ特定加算Ⅱベア加算から新加算Ⅴ（９）</v>
      </c>
      <c r="DP73" s="37">
        <f t="shared" ref="DP73:ED73" si="134">BY15-AN$17</f>
        <v>2.7999999999999997E-2</v>
      </c>
      <c r="DQ73" s="37">
        <f t="shared" si="134"/>
        <v>2.7999999999999997E-2</v>
      </c>
      <c r="DR73" s="37">
        <f t="shared" si="134"/>
        <v>2.7999999999999997E-2</v>
      </c>
      <c r="DS73" s="37">
        <f t="shared" si="134"/>
        <v>2.7999999999999997E-2</v>
      </c>
      <c r="DT73" s="37" t="e">
        <f t="shared" si="134"/>
        <v>#VALUE!</v>
      </c>
      <c r="DU73" s="37">
        <f t="shared" si="134"/>
        <v>1.1999999999999997E-2</v>
      </c>
      <c r="DV73" s="37" t="e">
        <f t="shared" si="134"/>
        <v>#VALUE!</v>
      </c>
      <c r="DW73" s="37" t="e">
        <f t="shared" si="134"/>
        <v>#VALUE!</v>
      </c>
      <c r="DX73" s="37">
        <f t="shared" si="134"/>
        <v>2.4000000000000007E-2</v>
      </c>
      <c r="DY73" s="37">
        <f t="shared" si="134"/>
        <v>1.2999999999999998E-2</v>
      </c>
      <c r="DZ73" s="37">
        <f t="shared" si="134"/>
        <v>1.2999999999999998E-2</v>
      </c>
      <c r="EA73" s="37" t="e">
        <f t="shared" si="134"/>
        <v>#VALUE!</v>
      </c>
      <c r="EB73" s="37">
        <f t="shared" si="134"/>
        <v>8.9999999999999941E-3</v>
      </c>
      <c r="EC73" s="37">
        <f t="shared" si="134"/>
        <v>9.0000000000000011E-3</v>
      </c>
      <c r="ED73" s="37">
        <f t="shared" si="134"/>
        <v>9.0000000000000011E-3</v>
      </c>
      <c r="EE73" s="37" t="e">
        <f t="shared" ref="EE73:EU73" si="135">CN15-BC$17</f>
        <v>#VALUE!</v>
      </c>
      <c r="EF73" s="37">
        <f t="shared" si="135"/>
        <v>8.9999999999999941E-3</v>
      </c>
      <c r="EG73" s="37">
        <f t="shared" si="135"/>
        <v>1.6E-2</v>
      </c>
      <c r="EH73" s="37">
        <f t="shared" si="135"/>
        <v>1.6E-2</v>
      </c>
      <c r="EI73" s="37">
        <f t="shared" si="135"/>
        <v>1.6E-2</v>
      </c>
      <c r="EJ73" s="37">
        <f t="shared" si="135"/>
        <v>1.7000000000000001E-2</v>
      </c>
      <c r="EK73" s="37">
        <f t="shared" si="135"/>
        <v>1.7000000000000001E-2</v>
      </c>
      <c r="EL73" s="37">
        <f t="shared" si="135"/>
        <v>1.7000000000000001E-2</v>
      </c>
      <c r="EM73" s="37" t="e">
        <f t="shared" si="135"/>
        <v>#VALUE!</v>
      </c>
      <c r="EN73" s="37" t="e">
        <f t="shared" si="135"/>
        <v>#VALUE!</v>
      </c>
      <c r="EO73" s="37">
        <f t="shared" si="135"/>
        <v>3.1E-2</v>
      </c>
      <c r="EP73" s="37">
        <f t="shared" si="135"/>
        <v>3.1E-2</v>
      </c>
      <c r="EQ73" s="37" t="e">
        <f t="shared" si="135"/>
        <v>#VALUE!</v>
      </c>
      <c r="ER73" s="37" t="e">
        <f t="shared" si="135"/>
        <v>#VALUE!</v>
      </c>
      <c r="ES73" s="37" t="e">
        <f t="shared" si="135"/>
        <v>#VALUE!</v>
      </c>
      <c r="ET73" s="37" t="e">
        <f t="shared" si="135"/>
        <v>#VALUE!</v>
      </c>
      <c r="EU73" s="37" t="e">
        <f t="shared" si="135"/>
        <v>#VALUE!</v>
      </c>
      <c r="EV73" s="37" t="e">
        <f>DE15-BT$17</f>
        <v>#VALUE!</v>
      </c>
    </row>
    <row r="74" spans="117:152" x14ac:dyDescent="0.15">
      <c r="DM74" s="34">
        <v>16</v>
      </c>
      <c r="DN74" s="34">
        <v>1</v>
      </c>
      <c r="DO74" s="34" t="str">
        <f t="shared" si="125"/>
        <v>処遇加算Ⅲ特定加算Ⅱベア加算なしから新加算Ⅰ</v>
      </c>
      <c r="DP74" s="37">
        <f t="shared" ref="DP74:ED77" si="136">BY3-AN$18</f>
        <v>0.251</v>
      </c>
      <c r="DQ74" s="37">
        <f t="shared" si="136"/>
        <v>0.20700000000000002</v>
      </c>
      <c r="DR74" s="37">
        <f t="shared" si="136"/>
        <v>0.251</v>
      </c>
      <c r="DS74" s="37">
        <f t="shared" si="136"/>
        <v>0.23</v>
      </c>
      <c r="DT74" s="37" t="e">
        <f t="shared" si="136"/>
        <v>#VALUE!</v>
      </c>
      <c r="DU74" s="37">
        <f t="shared" si="136"/>
        <v>4.9999999999999989E-2</v>
      </c>
      <c r="DV74" s="37" t="e">
        <f t="shared" si="136"/>
        <v>#VALUE!</v>
      </c>
      <c r="DW74" s="37" t="e">
        <f t="shared" si="136"/>
        <v>#VALUE!</v>
      </c>
      <c r="DX74" s="37">
        <f t="shared" si="136"/>
        <v>9.2000000000000012E-2</v>
      </c>
      <c r="DY74" s="37">
        <f t="shared" si="136"/>
        <v>7.5000000000000011E-2</v>
      </c>
      <c r="DZ74" s="37">
        <f t="shared" si="136"/>
        <v>7.5000000000000011E-2</v>
      </c>
      <c r="EA74" s="37">
        <f t="shared" si="136"/>
        <v>6.2E-2</v>
      </c>
      <c r="EB74" s="37">
        <f t="shared" si="136"/>
        <v>6.2E-2</v>
      </c>
      <c r="EC74" s="37">
        <f t="shared" si="136"/>
        <v>5.8000000000000003E-2</v>
      </c>
      <c r="ED74" s="37">
        <f t="shared" si="136"/>
        <v>5.6000000000000001E-2</v>
      </c>
      <c r="EE74" s="37" t="e">
        <f t="shared" ref="EE74:EU74" si="137">CN3-BC$18</f>
        <v>#VALUE!</v>
      </c>
      <c r="EF74" s="37">
        <f t="shared" si="137"/>
        <v>6.2E-2</v>
      </c>
      <c r="EG74" s="37">
        <f t="shared" si="137"/>
        <v>9.6000000000000016E-2</v>
      </c>
      <c r="EH74" s="37">
        <f t="shared" si="137"/>
        <v>9.6000000000000016E-2</v>
      </c>
      <c r="EI74" s="37">
        <f t="shared" si="137"/>
        <v>0.13399999999999995</v>
      </c>
      <c r="EJ74" s="37">
        <f t="shared" si="137"/>
        <v>8.7999999999999995E-2</v>
      </c>
      <c r="EK74" s="37">
        <f t="shared" si="137"/>
        <v>0.11499999999999999</v>
      </c>
      <c r="EL74" s="37">
        <f t="shared" si="137"/>
        <v>0.09</v>
      </c>
      <c r="EM74" s="37" t="e">
        <f t="shared" si="137"/>
        <v>#VALUE!</v>
      </c>
      <c r="EN74" s="37" t="e">
        <f t="shared" si="137"/>
        <v>#VALUE!</v>
      </c>
      <c r="EO74" s="37">
        <f t="shared" si="137"/>
        <v>0.13200000000000001</v>
      </c>
      <c r="EP74" s="37">
        <f t="shared" si="137"/>
        <v>0.12</v>
      </c>
      <c r="EQ74" s="37" t="e">
        <f t="shared" si="137"/>
        <v>#VALUE!</v>
      </c>
      <c r="ER74" s="37" t="e">
        <f t="shared" si="137"/>
        <v>#VALUE!</v>
      </c>
      <c r="ES74" s="37" t="e">
        <f t="shared" si="137"/>
        <v>#VALUE!</v>
      </c>
      <c r="ET74" s="37" t="e">
        <f t="shared" si="137"/>
        <v>#VALUE!</v>
      </c>
      <c r="EU74" s="37" t="e">
        <f t="shared" si="137"/>
        <v>#VALUE!</v>
      </c>
      <c r="EV74" s="37" t="e">
        <f>DE3-BT$18</f>
        <v>#VALUE!</v>
      </c>
    </row>
    <row r="75" spans="117:152" x14ac:dyDescent="0.15">
      <c r="DM75" s="34">
        <v>16</v>
      </c>
      <c r="DN75" s="34">
        <v>2</v>
      </c>
      <c r="DO75" s="34" t="str">
        <f t="shared" si="125"/>
        <v>処遇加算Ⅲ特定加算Ⅱベア加算なしから新加算Ⅱ</v>
      </c>
      <c r="DP75" s="37">
        <f t="shared" si="136"/>
        <v>0.23600000000000002</v>
      </c>
      <c r="DQ75" s="37">
        <f t="shared" si="136"/>
        <v>0.192</v>
      </c>
      <c r="DR75" s="37">
        <f t="shared" si="136"/>
        <v>0.23600000000000002</v>
      </c>
      <c r="DS75" s="37">
        <f t="shared" si="136"/>
        <v>0.215</v>
      </c>
      <c r="DT75" s="37" t="e">
        <f t="shared" si="136"/>
        <v>#VALUE!</v>
      </c>
      <c r="DU75" s="37">
        <f t="shared" si="136"/>
        <v>4.8999999999999988E-2</v>
      </c>
      <c r="DV75" s="37" t="e">
        <f t="shared" si="136"/>
        <v>#VALUE!</v>
      </c>
      <c r="DW75" s="37" t="e">
        <f t="shared" si="136"/>
        <v>#VALUE!</v>
      </c>
      <c r="DX75" s="37">
        <f t="shared" si="136"/>
        <v>9.0000000000000011E-2</v>
      </c>
      <c r="DY75" s="37">
        <f t="shared" si="136"/>
        <v>7.1000000000000008E-2</v>
      </c>
      <c r="DZ75" s="37">
        <f t="shared" si="136"/>
        <v>7.1000000000000008E-2</v>
      </c>
      <c r="EA75" s="37">
        <f t="shared" si="136"/>
        <v>0.06</v>
      </c>
      <c r="EB75" s="37">
        <f t="shared" si="136"/>
        <v>0.06</v>
      </c>
      <c r="EC75" s="37">
        <f t="shared" si="136"/>
        <v>5.6000000000000001E-2</v>
      </c>
      <c r="ED75" s="37">
        <f t="shared" si="136"/>
        <v>5.3999999999999999E-2</v>
      </c>
      <c r="EE75" s="37" t="e">
        <f t="shared" ref="EE75:EU75" si="138">CN4-BC$18</f>
        <v>#VALUE!</v>
      </c>
      <c r="EF75" s="37">
        <f t="shared" si="138"/>
        <v>0.06</v>
      </c>
      <c r="EG75" s="37">
        <f t="shared" si="138"/>
        <v>9.3000000000000013E-2</v>
      </c>
      <c r="EH75" s="37">
        <f t="shared" si="138"/>
        <v>9.3000000000000013E-2</v>
      </c>
      <c r="EI75" s="37">
        <f t="shared" si="138"/>
        <v>0.13099999999999995</v>
      </c>
      <c r="EJ75" s="37">
        <f t="shared" si="138"/>
        <v>8.4999999999999992E-2</v>
      </c>
      <c r="EK75" s="37">
        <f t="shared" si="138"/>
        <v>0.11199999999999999</v>
      </c>
      <c r="EL75" s="37">
        <f t="shared" si="138"/>
        <v>8.6999999999999994E-2</v>
      </c>
      <c r="EM75" s="37" t="e">
        <f t="shared" si="138"/>
        <v>#VALUE!</v>
      </c>
      <c r="EN75" s="37" t="e">
        <f t="shared" si="138"/>
        <v>#VALUE!</v>
      </c>
      <c r="EO75" s="37">
        <f t="shared" si="138"/>
        <v>0.128</v>
      </c>
      <c r="EP75" s="37">
        <f t="shared" si="138"/>
        <v>0.11599999999999999</v>
      </c>
      <c r="EQ75" s="37" t="e">
        <f t="shared" si="138"/>
        <v>#VALUE!</v>
      </c>
      <c r="ER75" s="37" t="e">
        <f t="shared" si="138"/>
        <v>#VALUE!</v>
      </c>
      <c r="ES75" s="37" t="e">
        <f t="shared" si="138"/>
        <v>#VALUE!</v>
      </c>
      <c r="ET75" s="37" t="e">
        <f t="shared" si="138"/>
        <v>#VALUE!</v>
      </c>
      <c r="EU75" s="37" t="e">
        <f t="shared" si="138"/>
        <v>#VALUE!</v>
      </c>
      <c r="EV75" s="37" t="e">
        <f>DE4-BT$18</f>
        <v>#VALUE!</v>
      </c>
    </row>
    <row r="76" spans="117:152" x14ac:dyDescent="0.15">
      <c r="DM76" s="34">
        <v>16</v>
      </c>
      <c r="DN76" s="34">
        <v>3</v>
      </c>
      <c r="DO76" s="34" t="str">
        <f t="shared" si="125"/>
        <v>処遇加算Ⅲ特定加算Ⅱベア加算なしから新加算Ⅲ</v>
      </c>
      <c r="DP76" s="37">
        <f t="shared" si="136"/>
        <v>0.18100000000000002</v>
      </c>
      <c r="DQ76" s="37">
        <f t="shared" si="136"/>
        <v>0.13700000000000001</v>
      </c>
      <c r="DR76" s="37">
        <f t="shared" si="136"/>
        <v>0.18100000000000002</v>
      </c>
      <c r="DS76" s="37">
        <f t="shared" si="136"/>
        <v>0.16</v>
      </c>
      <c r="DT76" s="37" t="e">
        <f t="shared" si="136"/>
        <v>#VALUE!</v>
      </c>
      <c r="DU76" s="37">
        <f t="shared" si="136"/>
        <v>3.599999999999999E-2</v>
      </c>
      <c r="DV76" s="37" t="e">
        <f t="shared" si="136"/>
        <v>#VALUE!</v>
      </c>
      <c r="DW76" s="37" t="e">
        <f t="shared" si="136"/>
        <v>#VALUE!</v>
      </c>
      <c r="DX76" s="37">
        <f t="shared" si="136"/>
        <v>7.0999999999999994E-2</v>
      </c>
      <c r="DY76" s="37">
        <f t="shared" si="136"/>
        <v>3.5000000000000003E-2</v>
      </c>
      <c r="DZ76" s="37">
        <f t="shared" si="136"/>
        <v>3.5000000000000003E-2</v>
      </c>
      <c r="EA76" s="37">
        <f t="shared" si="136"/>
        <v>4.4999999999999998E-2</v>
      </c>
      <c r="EB76" s="37">
        <f t="shared" si="136"/>
        <v>4.4999999999999998E-2</v>
      </c>
      <c r="EC76" s="37">
        <f t="shared" si="136"/>
        <v>4.1000000000000002E-2</v>
      </c>
      <c r="ED76" s="37">
        <f t="shared" si="136"/>
        <v>3.9E-2</v>
      </c>
      <c r="EE76" s="37" t="e">
        <f t="shared" ref="EE76:EU76" si="139">CN5-BC$18</f>
        <v>#VALUE!</v>
      </c>
      <c r="EF76" s="37">
        <f t="shared" si="139"/>
        <v>4.4999999999999998E-2</v>
      </c>
      <c r="EG76" s="37">
        <f t="shared" si="139"/>
        <v>7.6999999999999999E-2</v>
      </c>
      <c r="EH76" s="37">
        <f t="shared" si="139"/>
        <v>7.6999999999999999E-2</v>
      </c>
      <c r="EI76" s="37">
        <f t="shared" si="139"/>
        <v>0.115</v>
      </c>
      <c r="EJ76" s="37">
        <f t="shared" si="139"/>
        <v>7.5000000000000011E-2</v>
      </c>
      <c r="EK76" s="37">
        <f t="shared" si="139"/>
        <v>0.10199999999999998</v>
      </c>
      <c r="EL76" s="37">
        <f t="shared" si="139"/>
        <v>7.7000000000000013E-2</v>
      </c>
      <c r="EM76" s="37" t="e">
        <f t="shared" si="139"/>
        <v>#VALUE!</v>
      </c>
      <c r="EN76" s="37" t="e">
        <f t="shared" si="139"/>
        <v>#VALUE!</v>
      </c>
      <c r="EO76" s="37">
        <f t="shared" si="139"/>
        <v>8.900000000000001E-2</v>
      </c>
      <c r="EP76" s="37">
        <f t="shared" si="139"/>
        <v>7.6999999999999985E-2</v>
      </c>
      <c r="EQ76" s="37" t="e">
        <f t="shared" si="139"/>
        <v>#VALUE!</v>
      </c>
      <c r="ER76" s="37" t="e">
        <f t="shared" si="139"/>
        <v>#VALUE!</v>
      </c>
      <c r="ES76" s="37" t="e">
        <f t="shared" si="139"/>
        <v>#VALUE!</v>
      </c>
      <c r="ET76" s="37" t="e">
        <f t="shared" si="139"/>
        <v>#VALUE!</v>
      </c>
      <c r="EU76" s="37" t="e">
        <f t="shared" si="139"/>
        <v>#VALUE!</v>
      </c>
      <c r="EV76" s="37" t="e">
        <f>DE5-BT$18</f>
        <v>#VALUE!</v>
      </c>
    </row>
    <row r="77" spans="117:152" x14ac:dyDescent="0.15">
      <c r="DM77" s="34">
        <v>16</v>
      </c>
      <c r="DN77" s="34">
        <v>4</v>
      </c>
      <c r="DO77" s="34" t="str">
        <f t="shared" si="125"/>
        <v>処遇加算Ⅲ特定加算Ⅱベア加算なしから新加算Ⅳ</v>
      </c>
      <c r="DP77" s="37">
        <f t="shared" si="136"/>
        <v>0.10700000000000001</v>
      </c>
      <c r="DQ77" s="37">
        <f t="shared" si="136"/>
        <v>8.299999999999999E-2</v>
      </c>
      <c r="DR77" s="37">
        <f t="shared" si="136"/>
        <v>0.10700000000000001</v>
      </c>
      <c r="DS77" s="37">
        <f t="shared" si="136"/>
        <v>9.5999999999999974E-2</v>
      </c>
      <c r="DT77" s="37" t="e">
        <f t="shared" si="136"/>
        <v>#VALUE!</v>
      </c>
      <c r="DU77" s="37">
        <f t="shared" si="136"/>
        <v>2.3999999999999994E-2</v>
      </c>
      <c r="DV77" s="37" t="e">
        <f t="shared" si="136"/>
        <v>#VALUE!</v>
      </c>
      <c r="DW77" s="37" t="e">
        <f t="shared" si="136"/>
        <v>#VALUE!</v>
      </c>
      <c r="DX77" s="37">
        <f t="shared" si="136"/>
        <v>5.4000000000000006E-2</v>
      </c>
      <c r="DY77" s="37">
        <f t="shared" si="136"/>
        <v>1.7000000000000001E-2</v>
      </c>
      <c r="DZ77" s="37">
        <f t="shared" si="136"/>
        <v>1.7000000000000001E-2</v>
      </c>
      <c r="EA77" s="37">
        <f t="shared" si="136"/>
        <v>2.7999999999999997E-2</v>
      </c>
      <c r="EB77" s="37">
        <f t="shared" si="136"/>
        <v>2.7999999999999997E-2</v>
      </c>
      <c r="EC77" s="37">
        <f t="shared" si="136"/>
        <v>2.5000000000000001E-2</v>
      </c>
      <c r="ED77" s="37">
        <f t="shared" si="136"/>
        <v>2.5000000000000001E-2</v>
      </c>
      <c r="EE77" s="37" t="e">
        <f t="shared" ref="EE77:EU77" si="140">CN6-BC$18</f>
        <v>#VALUE!</v>
      </c>
      <c r="EF77" s="37">
        <f t="shared" si="140"/>
        <v>2.7999999999999997E-2</v>
      </c>
      <c r="EG77" s="37">
        <f t="shared" si="140"/>
        <v>5.3999999999999992E-2</v>
      </c>
      <c r="EH77" s="37">
        <f t="shared" si="140"/>
        <v>5.3999999999999992E-2</v>
      </c>
      <c r="EI77" s="37">
        <f t="shared" si="140"/>
        <v>7.5000000000000025E-2</v>
      </c>
      <c r="EJ77" s="37">
        <f t="shared" si="140"/>
        <v>5.2999999999999999E-2</v>
      </c>
      <c r="EK77" s="37">
        <f t="shared" si="140"/>
        <v>6.8000000000000005E-2</v>
      </c>
      <c r="EL77" s="37">
        <f t="shared" si="140"/>
        <v>5.3999999999999999E-2</v>
      </c>
      <c r="EM77" s="37" t="e">
        <f t="shared" si="140"/>
        <v>#VALUE!</v>
      </c>
      <c r="EN77" s="37" t="e">
        <f t="shared" si="140"/>
        <v>#VALUE!</v>
      </c>
      <c r="EO77" s="37">
        <f t="shared" si="140"/>
        <v>6.1999999999999986E-2</v>
      </c>
      <c r="EP77" s="37">
        <f t="shared" si="140"/>
        <v>5.5999999999999994E-2</v>
      </c>
      <c r="EQ77" s="37" t="e">
        <f t="shared" si="140"/>
        <v>#VALUE!</v>
      </c>
      <c r="ER77" s="37" t="e">
        <f t="shared" si="140"/>
        <v>#VALUE!</v>
      </c>
      <c r="ES77" s="37" t="e">
        <f t="shared" si="140"/>
        <v>#VALUE!</v>
      </c>
      <c r="ET77" s="37" t="e">
        <f t="shared" si="140"/>
        <v>#VALUE!</v>
      </c>
      <c r="EU77" s="37" t="e">
        <f t="shared" si="140"/>
        <v>#VALUE!</v>
      </c>
      <c r="EV77" s="37" t="e">
        <f>DE6-BT$18</f>
        <v>#VALUE!</v>
      </c>
    </row>
    <row r="78" spans="117:152" x14ac:dyDescent="0.15">
      <c r="DM78" s="34">
        <v>16</v>
      </c>
      <c r="DN78" s="34">
        <v>16</v>
      </c>
      <c r="DO78" s="34" t="str">
        <f t="shared" si="125"/>
        <v>処遇加算Ⅲ特定加算Ⅱベア加算なしから新加算Ⅴ（12）</v>
      </c>
      <c r="DP78" s="37">
        <f t="shared" ref="DP78:ED78" si="141">BY18-AN$18</f>
        <v>2.7999999999999997E-2</v>
      </c>
      <c r="DQ78" s="37">
        <f t="shared" si="141"/>
        <v>2.7999999999999997E-2</v>
      </c>
      <c r="DR78" s="37">
        <f t="shared" si="141"/>
        <v>2.7999999999999997E-2</v>
      </c>
      <c r="DS78" s="37">
        <f t="shared" si="141"/>
        <v>2.7999999999999997E-2</v>
      </c>
      <c r="DT78" s="37" t="e">
        <f t="shared" si="141"/>
        <v>#VALUE!</v>
      </c>
      <c r="DU78" s="37">
        <f t="shared" si="141"/>
        <v>1.1999999999999997E-2</v>
      </c>
      <c r="DV78" s="37" t="e">
        <f t="shared" si="141"/>
        <v>#VALUE!</v>
      </c>
      <c r="DW78" s="37" t="e">
        <f t="shared" si="141"/>
        <v>#VALUE!</v>
      </c>
      <c r="DX78" s="37">
        <f t="shared" si="141"/>
        <v>2.4000000000000007E-2</v>
      </c>
      <c r="DY78" s="37">
        <f t="shared" si="141"/>
        <v>1.2999999999999998E-2</v>
      </c>
      <c r="DZ78" s="37">
        <f t="shared" si="141"/>
        <v>1.2999999999999998E-2</v>
      </c>
      <c r="EA78" s="37" t="e">
        <f t="shared" si="141"/>
        <v>#VALUE!</v>
      </c>
      <c r="EB78" s="37">
        <f t="shared" si="141"/>
        <v>9.0000000000000011E-3</v>
      </c>
      <c r="EC78" s="37">
        <f t="shared" si="141"/>
        <v>9.0000000000000011E-3</v>
      </c>
      <c r="ED78" s="37">
        <f t="shared" si="141"/>
        <v>9.0000000000000011E-3</v>
      </c>
      <c r="EE78" s="37" t="e">
        <f t="shared" ref="EE78:EU78" si="142">CN18-BC$18</f>
        <v>#VALUE!</v>
      </c>
      <c r="EF78" s="37">
        <f t="shared" si="142"/>
        <v>9.0000000000000011E-3</v>
      </c>
      <c r="EG78" s="37">
        <f t="shared" si="142"/>
        <v>1.6E-2</v>
      </c>
      <c r="EH78" s="37">
        <f t="shared" si="142"/>
        <v>1.6E-2</v>
      </c>
      <c r="EI78" s="37">
        <f t="shared" si="142"/>
        <v>1.6E-2</v>
      </c>
      <c r="EJ78" s="37">
        <f t="shared" si="142"/>
        <v>1.7000000000000001E-2</v>
      </c>
      <c r="EK78" s="37">
        <f t="shared" si="142"/>
        <v>1.7000000000000001E-2</v>
      </c>
      <c r="EL78" s="37">
        <f t="shared" si="142"/>
        <v>1.7000000000000001E-2</v>
      </c>
      <c r="EM78" s="37" t="e">
        <f t="shared" si="142"/>
        <v>#VALUE!</v>
      </c>
      <c r="EN78" s="37" t="e">
        <f t="shared" si="142"/>
        <v>#VALUE!</v>
      </c>
      <c r="EO78" s="37">
        <f t="shared" si="142"/>
        <v>3.1E-2</v>
      </c>
      <c r="EP78" s="37">
        <f t="shared" si="142"/>
        <v>3.1E-2</v>
      </c>
      <c r="EQ78" s="37" t="e">
        <f t="shared" si="142"/>
        <v>#VALUE!</v>
      </c>
      <c r="ER78" s="37" t="e">
        <f t="shared" si="142"/>
        <v>#VALUE!</v>
      </c>
      <c r="ES78" s="37" t="e">
        <f t="shared" si="142"/>
        <v>#VALUE!</v>
      </c>
      <c r="ET78" s="37" t="e">
        <f t="shared" si="142"/>
        <v>#VALUE!</v>
      </c>
      <c r="EU78" s="37" t="e">
        <f t="shared" si="142"/>
        <v>#VALUE!</v>
      </c>
      <c r="EV78" s="37" t="e">
        <f>DE18-BT$18</f>
        <v>#VALUE!</v>
      </c>
    </row>
    <row r="79" spans="117:152" x14ac:dyDescent="0.15">
      <c r="DM79" s="34">
        <v>17</v>
      </c>
      <c r="DN79" s="34">
        <v>1</v>
      </c>
      <c r="DO79" s="34" t="str">
        <f t="shared" si="125"/>
        <v>処遇加算Ⅲ特定加算なしベア加算から新加算Ⅰ</v>
      </c>
      <c r="DP79" s="37">
        <f t="shared" ref="DP79:ED82" si="143">BY3-AN$19</f>
        <v>0.26100000000000001</v>
      </c>
      <c r="DQ79" s="37">
        <f t="shared" si="143"/>
        <v>0.21700000000000003</v>
      </c>
      <c r="DR79" s="37">
        <f t="shared" si="143"/>
        <v>0.26100000000000001</v>
      </c>
      <c r="DS79" s="37">
        <f t="shared" si="143"/>
        <v>0.24</v>
      </c>
      <c r="DT79" s="37">
        <f t="shared" si="143"/>
        <v>0.14200000000000002</v>
      </c>
      <c r="DU79" s="37">
        <f t="shared" si="143"/>
        <v>5.1999999999999991E-2</v>
      </c>
      <c r="DV79" s="37">
        <f t="shared" si="143"/>
        <v>9.6000000000000002E-2</v>
      </c>
      <c r="DW79" s="37">
        <f t="shared" si="143"/>
        <v>9.6000000000000002E-2</v>
      </c>
      <c r="DX79" s="37">
        <f t="shared" si="143"/>
        <v>8.3000000000000018E-2</v>
      </c>
      <c r="DY79" s="37">
        <f t="shared" si="143"/>
        <v>9.3000000000000013E-2</v>
      </c>
      <c r="DZ79" s="37">
        <f t="shared" si="143"/>
        <v>9.3000000000000013E-2</v>
      </c>
      <c r="EA79" s="37">
        <f t="shared" si="143"/>
        <v>6.4000000000000001E-2</v>
      </c>
      <c r="EB79" s="37">
        <f t="shared" si="143"/>
        <v>6.4000000000000001E-2</v>
      </c>
      <c r="EC79" s="37">
        <f t="shared" si="143"/>
        <v>6.0000000000000005E-2</v>
      </c>
      <c r="ED79" s="37">
        <f t="shared" si="143"/>
        <v>5.8000000000000003E-2</v>
      </c>
      <c r="EE79" s="37">
        <f t="shared" ref="EE79:EU79" si="144">CN3-BC$19</f>
        <v>6.4000000000000001E-2</v>
      </c>
      <c r="EF79" s="37">
        <f t="shared" si="144"/>
        <v>6.4000000000000001E-2</v>
      </c>
      <c r="EG79" s="37">
        <f t="shared" si="144"/>
        <v>8.6000000000000021E-2</v>
      </c>
      <c r="EH79" s="37">
        <f t="shared" si="144"/>
        <v>8.6000000000000021E-2</v>
      </c>
      <c r="EI79" s="37">
        <f t="shared" si="144"/>
        <v>0.12399999999999997</v>
      </c>
      <c r="EJ79" s="37">
        <f t="shared" si="144"/>
        <v>7.8E-2</v>
      </c>
      <c r="EK79" s="37">
        <f t="shared" si="144"/>
        <v>0.105</v>
      </c>
      <c r="EL79" s="37">
        <f t="shared" si="144"/>
        <v>0.08</v>
      </c>
      <c r="EM79" s="37">
        <f t="shared" si="144"/>
        <v>7.5999999999999998E-2</v>
      </c>
      <c r="EN79" s="37">
        <f t="shared" si="144"/>
        <v>7.5999999999999998E-2</v>
      </c>
      <c r="EO79" s="37">
        <f t="shared" si="144"/>
        <v>0.13300000000000001</v>
      </c>
      <c r="EP79" s="37">
        <f t="shared" si="144"/>
        <v>0.121</v>
      </c>
      <c r="EQ79" s="37">
        <f t="shared" si="144"/>
        <v>6.5000000000000002E-2</v>
      </c>
      <c r="ER79" s="37">
        <f t="shared" si="144"/>
        <v>7.9000000000000001E-2</v>
      </c>
      <c r="ES79" s="37">
        <f t="shared" si="144"/>
        <v>7.9000000000000001E-2</v>
      </c>
      <c r="ET79" s="37">
        <f t="shared" si="144"/>
        <v>6.7000000000000004E-2</v>
      </c>
      <c r="EU79" s="37">
        <f t="shared" si="144"/>
        <v>6.6000000000000003E-2</v>
      </c>
      <c r="EV79" s="37">
        <f>DE3-BT$19</f>
        <v>6.5000000000000002E-2</v>
      </c>
    </row>
    <row r="80" spans="117:152" x14ac:dyDescent="0.15">
      <c r="DM80" s="34">
        <v>17</v>
      </c>
      <c r="DN80" s="34">
        <v>2</v>
      </c>
      <c r="DO80" s="34" t="str">
        <f t="shared" si="125"/>
        <v>処遇加算Ⅲ特定加算なしベア加算から新加算Ⅱ</v>
      </c>
      <c r="DP80" s="37">
        <f t="shared" si="143"/>
        <v>0.24600000000000002</v>
      </c>
      <c r="DQ80" s="37">
        <f t="shared" si="143"/>
        <v>0.20200000000000001</v>
      </c>
      <c r="DR80" s="37">
        <f t="shared" si="143"/>
        <v>0.24600000000000002</v>
      </c>
      <c r="DS80" s="37">
        <f t="shared" si="143"/>
        <v>0.22499999999999998</v>
      </c>
      <c r="DT80" s="37" t="e">
        <f t="shared" si="143"/>
        <v>#VALUE!</v>
      </c>
      <c r="DU80" s="37">
        <f t="shared" si="143"/>
        <v>5.099999999999999E-2</v>
      </c>
      <c r="DV80" s="37" t="e">
        <f t="shared" si="143"/>
        <v>#VALUE!</v>
      </c>
      <c r="DW80" s="37" t="e">
        <f t="shared" si="143"/>
        <v>#VALUE!</v>
      </c>
      <c r="DX80" s="37">
        <f t="shared" si="143"/>
        <v>8.1000000000000016E-2</v>
      </c>
      <c r="DY80" s="37">
        <f t="shared" si="143"/>
        <v>8.900000000000001E-2</v>
      </c>
      <c r="DZ80" s="37">
        <f t="shared" si="143"/>
        <v>8.900000000000001E-2</v>
      </c>
      <c r="EA80" s="37">
        <f t="shared" si="143"/>
        <v>6.1999999999999993E-2</v>
      </c>
      <c r="EB80" s="37">
        <f t="shared" si="143"/>
        <v>6.1999999999999993E-2</v>
      </c>
      <c r="EC80" s="37">
        <f t="shared" si="143"/>
        <v>5.8000000000000003E-2</v>
      </c>
      <c r="ED80" s="37">
        <f t="shared" si="143"/>
        <v>5.6000000000000001E-2</v>
      </c>
      <c r="EE80" s="37" t="e">
        <f t="shared" ref="EE80:EU80" si="145">CN4-BC$19</f>
        <v>#VALUE!</v>
      </c>
      <c r="EF80" s="37">
        <f t="shared" si="145"/>
        <v>6.1999999999999993E-2</v>
      </c>
      <c r="EG80" s="37">
        <f t="shared" si="145"/>
        <v>8.3000000000000018E-2</v>
      </c>
      <c r="EH80" s="37">
        <f t="shared" si="145"/>
        <v>8.3000000000000018E-2</v>
      </c>
      <c r="EI80" s="37">
        <f t="shared" si="145"/>
        <v>0.12099999999999997</v>
      </c>
      <c r="EJ80" s="37">
        <f t="shared" si="145"/>
        <v>7.4999999999999997E-2</v>
      </c>
      <c r="EK80" s="37">
        <f t="shared" si="145"/>
        <v>0.10199999999999999</v>
      </c>
      <c r="EL80" s="37">
        <f t="shared" si="145"/>
        <v>7.6999999999999999E-2</v>
      </c>
      <c r="EM80" s="37" t="e">
        <f t="shared" si="145"/>
        <v>#VALUE!</v>
      </c>
      <c r="EN80" s="37" t="e">
        <f t="shared" si="145"/>
        <v>#VALUE!</v>
      </c>
      <c r="EO80" s="37">
        <f t="shared" si="145"/>
        <v>0.129</v>
      </c>
      <c r="EP80" s="37">
        <f t="shared" si="145"/>
        <v>0.11699999999999999</v>
      </c>
      <c r="EQ80" s="37" t="e">
        <f t="shared" si="145"/>
        <v>#VALUE!</v>
      </c>
      <c r="ER80" s="37" t="e">
        <f t="shared" si="145"/>
        <v>#VALUE!</v>
      </c>
      <c r="ES80" s="37" t="e">
        <f t="shared" si="145"/>
        <v>#VALUE!</v>
      </c>
      <c r="ET80" s="37" t="e">
        <f t="shared" si="145"/>
        <v>#VALUE!</v>
      </c>
      <c r="EU80" s="37" t="e">
        <f t="shared" si="145"/>
        <v>#VALUE!</v>
      </c>
      <c r="EV80" s="37" t="e">
        <f>DE4-BT$19</f>
        <v>#VALUE!</v>
      </c>
    </row>
    <row r="81" spans="117:152" x14ac:dyDescent="0.15">
      <c r="DM81" s="34">
        <v>17</v>
      </c>
      <c r="DN81" s="34">
        <v>3</v>
      </c>
      <c r="DO81" s="34" t="str">
        <f t="shared" si="125"/>
        <v>処遇加算Ⅲ特定加算なしベア加算から新加算Ⅲ</v>
      </c>
      <c r="DP81" s="37">
        <f t="shared" si="143"/>
        <v>0.19100000000000003</v>
      </c>
      <c r="DQ81" s="37">
        <f t="shared" si="143"/>
        <v>0.14700000000000002</v>
      </c>
      <c r="DR81" s="37">
        <f t="shared" si="143"/>
        <v>0.19100000000000003</v>
      </c>
      <c r="DS81" s="37">
        <f t="shared" si="143"/>
        <v>0.16999999999999998</v>
      </c>
      <c r="DT81" s="37">
        <f t="shared" si="143"/>
        <v>8.1000000000000016E-2</v>
      </c>
      <c r="DU81" s="37">
        <f t="shared" si="143"/>
        <v>3.7999999999999992E-2</v>
      </c>
      <c r="DV81" s="37">
        <f t="shared" si="143"/>
        <v>7.4999999999999983E-2</v>
      </c>
      <c r="DW81" s="37">
        <f t="shared" si="143"/>
        <v>7.4999999999999983E-2</v>
      </c>
      <c r="DX81" s="37">
        <f t="shared" si="143"/>
        <v>6.1999999999999993E-2</v>
      </c>
      <c r="DY81" s="37">
        <f t="shared" si="143"/>
        <v>5.3000000000000005E-2</v>
      </c>
      <c r="DZ81" s="37">
        <f t="shared" si="143"/>
        <v>5.3000000000000005E-2</v>
      </c>
      <c r="EA81" s="37">
        <f t="shared" si="143"/>
        <v>4.6999999999999993E-2</v>
      </c>
      <c r="EB81" s="37">
        <f t="shared" si="143"/>
        <v>4.6999999999999993E-2</v>
      </c>
      <c r="EC81" s="37">
        <f t="shared" si="143"/>
        <v>4.3000000000000003E-2</v>
      </c>
      <c r="ED81" s="37">
        <f t="shared" si="143"/>
        <v>4.1000000000000002E-2</v>
      </c>
      <c r="EE81" s="37">
        <f t="shared" ref="EE81:EU81" si="146">CN5-BC$19</f>
        <v>4.6999999999999993E-2</v>
      </c>
      <c r="EF81" s="37">
        <f t="shared" si="146"/>
        <v>4.6999999999999993E-2</v>
      </c>
      <c r="EG81" s="37">
        <f t="shared" si="146"/>
        <v>6.7000000000000004E-2</v>
      </c>
      <c r="EH81" s="37">
        <f t="shared" si="146"/>
        <v>6.7000000000000004E-2</v>
      </c>
      <c r="EI81" s="37">
        <f t="shared" si="146"/>
        <v>0.10500000000000001</v>
      </c>
      <c r="EJ81" s="37">
        <f t="shared" si="146"/>
        <v>6.5000000000000002E-2</v>
      </c>
      <c r="EK81" s="37">
        <f t="shared" si="146"/>
        <v>9.1999999999999985E-2</v>
      </c>
      <c r="EL81" s="37">
        <f t="shared" si="146"/>
        <v>6.7000000000000004E-2</v>
      </c>
      <c r="EM81" s="37">
        <f t="shared" si="146"/>
        <v>6.5000000000000002E-2</v>
      </c>
      <c r="EN81" s="37">
        <f t="shared" si="146"/>
        <v>6.5000000000000002E-2</v>
      </c>
      <c r="EO81" s="37">
        <f t="shared" si="146"/>
        <v>9.0000000000000011E-2</v>
      </c>
      <c r="EP81" s="37">
        <f t="shared" si="146"/>
        <v>7.7999999999999986E-2</v>
      </c>
      <c r="EQ81" s="37">
        <f t="shared" si="146"/>
        <v>4.8000000000000001E-2</v>
      </c>
      <c r="ER81" s="37">
        <f t="shared" si="146"/>
        <v>5.3000000000000005E-2</v>
      </c>
      <c r="ES81" s="37">
        <f t="shared" si="146"/>
        <v>5.3000000000000005E-2</v>
      </c>
      <c r="ET81" s="37">
        <f t="shared" si="146"/>
        <v>4.8999999999999995E-2</v>
      </c>
      <c r="EU81" s="37">
        <f t="shared" si="146"/>
        <v>4.7999999999999994E-2</v>
      </c>
      <c r="EV81" s="37">
        <f>DE5-BT$19</f>
        <v>4.6999999999999993E-2</v>
      </c>
    </row>
    <row r="82" spans="117:152" x14ac:dyDescent="0.15">
      <c r="DM82" s="34">
        <v>17</v>
      </c>
      <c r="DN82" s="34">
        <v>4</v>
      </c>
      <c r="DO82" s="34" t="str">
        <f t="shared" si="125"/>
        <v>処遇加算Ⅲ特定加算なしベア加算から新加算Ⅳ</v>
      </c>
      <c r="DP82" s="37">
        <f t="shared" si="143"/>
        <v>0.11700000000000002</v>
      </c>
      <c r="DQ82" s="37">
        <f t="shared" si="143"/>
        <v>9.2999999999999999E-2</v>
      </c>
      <c r="DR82" s="37">
        <f t="shared" si="143"/>
        <v>0.11700000000000002</v>
      </c>
      <c r="DS82" s="37">
        <f t="shared" si="143"/>
        <v>0.10599999999999996</v>
      </c>
      <c r="DT82" s="37">
        <f t="shared" si="143"/>
        <v>5.7000000000000023E-2</v>
      </c>
      <c r="DU82" s="37">
        <f t="shared" si="143"/>
        <v>2.5999999999999995E-2</v>
      </c>
      <c r="DV82" s="37">
        <f t="shared" si="143"/>
        <v>5.1999999999999991E-2</v>
      </c>
      <c r="DW82" s="37">
        <f t="shared" si="143"/>
        <v>5.1999999999999991E-2</v>
      </c>
      <c r="DX82" s="37">
        <f t="shared" si="143"/>
        <v>4.5000000000000005E-2</v>
      </c>
      <c r="DY82" s="37">
        <f t="shared" si="143"/>
        <v>3.5000000000000003E-2</v>
      </c>
      <c r="DZ82" s="37">
        <f t="shared" si="143"/>
        <v>3.5000000000000003E-2</v>
      </c>
      <c r="EA82" s="37">
        <f t="shared" si="143"/>
        <v>2.9999999999999992E-2</v>
      </c>
      <c r="EB82" s="37">
        <f t="shared" si="143"/>
        <v>2.9999999999999992E-2</v>
      </c>
      <c r="EC82" s="37">
        <f t="shared" si="143"/>
        <v>2.7000000000000003E-2</v>
      </c>
      <c r="ED82" s="37">
        <f t="shared" si="143"/>
        <v>2.7000000000000003E-2</v>
      </c>
      <c r="EE82" s="37">
        <f t="shared" ref="EE82:EU82" si="147">CN6-BC$19</f>
        <v>2.9999999999999992E-2</v>
      </c>
      <c r="EF82" s="37">
        <f t="shared" si="147"/>
        <v>2.9999999999999992E-2</v>
      </c>
      <c r="EG82" s="37">
        <f t="shared" si="147"/>
        <v>4.3999999999999997E-2</v>
      </c>
      <c r="EH82" s="37">
        <f t="shared" si="147"/>
        <v>4.3999999999999997E-2</v>
      </c>
      <c r="EI82" s="37">
        <f t="shared" si="147"/>
        <v>6.500000000000003E-2</v>
      </c>
      <c r="EJ82" s="37">
        <f t="shared" si="147"/>
        <v>4.2999999999999997E-2</v>
      </c>
      <c r="EK82" s="37">
        <f t="shared" si="147"/>
        <v>5.800000000000001E-2</v>
      </c>
      <c r="EL82" s="37">
        <f t="shared" si="147"/>
        <v>4.3999999999999997E-2</v>
      </c>
      <c r="EM82" s="37">
        <f t="shared" si="147"/>
        <v>4.2999999999999997E-2</v>
      </c>
      <c r="EN82" s="37">
        <f t="shared" si="147"/>
        <v>4.2999999999999997E-2</v>
      </c>
      <c r="EO82" s="37">
        <f t="shared" si="147"/>
        <v>6.2999999999999987E-2</v>
      </c>
      <c r="EP82" s="37">
        <f t="shared" si="147"/>
        <v>5.6999999999999995E-2</v>
      </c>
      <c r="EQ82" s="37">
        <f t="shared" si="147"/>
        <v>3.1E-2</v>
      </c>
      <c r="ER82" s="37">
        <f t="shared" si="147"/>
        <v>3.5000000000000003E-2</v>
      </c>
      <c r="ES82" s="37">
        <f t="shared" si="147"/>
        <v>3.5000000000000003E-2</v>
      </c>
      <c r="ET82" s="37">
        <f t="shared" si="147"/>
        <v>3.0999999999999993E-2</v>
      </c>
      <c r="EU82" s="37">
        <f t="shared" si="147"/>
        <v>2.9999999999999992E-2</v>
      </c>
      <c r="EV82" s="37">
        <f>DE6-BT$19</f>
        <v>2.9999999999999992E-2</v>
      </c>
    </row>
    <row r="83" spans="117:152" x14ac:dyDescent="0.15">
      <c r="DM83" s="34">
        <v>17</v>
      </c>
      <c r="DN83" s="34">
        <v>17</v>
      </c>
      <c r="DO83" s="34" t="str">
        <f t="shared" si="125"/>
        <v>処遇加算Ⅲ特定加算なしベア加算から新加算Ⅴ（13）</v>
      </c>
      <c r="DP83" s="37">
        <f t="shared" ref="DP83:ED83" si="148">BY19-AN$19</f>
        <v>2.7999999999999997E-2</v>
      </c>
      <c r="DQ83" s="37">
        <f t="shared" si="148"/>
        <v>2.7999999999999997E-2</v>
      </c>
      <c r="DR83" s="37">
        <f t="shared" si="148"/>
        <v>2.7999999999999997E-2</v>
      </c>
      <c r="DS83" s="37">
        <f t="shared" si="148"/>
        <v>2.7999999999999997E-2</v>
      </c>
      <c r="DT83" s="37">
        <f t="shared" si="148"/>
        <v>2.7999999999999997E-2</v>
      </c>
      <c r="DU83" s="37">
        <f t="shared" si="148"/>
        <v>1.1999999999999997E-2</v>
      </c>
      <c r="DV83" s="37">
        <f t="shared" si="148"/>
        <v>2.3999999999999994E-2</v>
      </c>
      <c r="DW83" s="37">
        <f t="shared" si="148"/>
        <v>2.3999999999999994E-2</v>
      </c>
      <c r="DX83" s="37">
        <f t="shared" si="148"/>
        <v>2.4E-2</v>
      </c>
      <c r="DY83" s="37">
        <f t="shared" si="148"/>
        <v>1.2999999999999998E-2</v>
      </c>
      <c r="DZ83" s="37">
        <f t="shared" si="148"/>
        <v>1.2999999999999998E-2</v>
      </c>
      <c r="EA83" s="37" t="e">
        <f t="shared" si="148"/>
        <v>#VALUE!</v>
      </c>
      <c r="EB83" s="37">
        <f t="shared" si="148"/>
        <v>9.0000000000000011E-3</v>
      </c>
      <c r="EC83" s="37">
        <f t="shared" si="148"/>
        <v>9.0000000000000011E-3</v>
      </c>
      <c r="ED83" s="37">
        <f t="shared" si="148"/>
        <v>9.0000000000000011E-3</v>
      </c>
      <c r="EE83" s="37">
        <f t="shared" ref="EE83:EU83" si="149">CN19-BC$19</f>
        <v>9.0000000000000011E-3</v>
      </c>
      <c r="EF83" s="37">
        <f t="shared" si="149"/>
        <v>9.0000000000000011E-3</v>
      </c>
      <c r="EG83" s="37">
        <f t="shared" si="149"/>
        <v>1.6E-2</v>
      </c>
      <c r="EH83" s="37">
        <f t="shared" si="149"/>
        <v>1.6E-2</v>
      </c>
      <c r="EI83" s="37">
        <f t="shared" si="149"/>
        <v>1.6E-2</v>
      </c>
      <c r="EJ83" s="37">
        <f t="shared" si="149"/>
        <v>1.7000000000000001E-2</v>
      </c>
      <c r="EK83" s="37">
        <f t="shared" si="149"/>
        <v>1.7000000000000001E-2</v>
      </c>
      <c r="EL83" s="37">
        <f t="shared" si="149"/>
        <v>1.7000000000000001E-2</v>
      </c>
      <c r="EM83" s="37">
        <f t="shared" si="149"/>
        <v>1.7000000000000001E-2</v>
      </c>
      <c r="EN83" s="37">
        <f t="shared" si="149"/>
        <v>1.7000000000000001E-2</v>
      </c>
      <c r="EO83" s="37">
        <f t="shared" si="149"/>
        <v>3.1E-2</v>
      </c>
      <c r="EP83" s="37">
        <f t="shared" si="149"/>
        <v>3.1E-2</v>
      </c>
      <c r="EQ83" s="37">
        <f t="shared" si="149"/>
        <v>1.1999999999999997E-2</v>
      </c>
      <c r="ER83" s="37">
        <f t="shared" si="149"/>
        <v>1.2999999999999998E-2</v>
      </c>
      <c r="ES83" s="37">
        <f t="shared" si="149"/>
        <v>1.2999999999999998E-2</v>
      </c>
      <c r="ET83" s="37">
        <f t="shared" si="149"/>
        <v>9.0000000000000011E-3</v>
      </c>
      <c r="EU83" s="37">
        <f t="shared" si="149"/>
        <v>9.0000000000000011E-3</v>
      </c>
      <c r="EV83" s="37">
        <f>DE19-BT$19</f>
        <v>9.0000000000000011E-3</v>
      </c>
    </row>
    <row r="84" spans="117:152" x14ac:dyDescent="0.15">
      <c r="DM84" s="34">
        <v>18</v>
      </c>
      <c r="DN84" s="34">
        <v>1</v>
      </c>
      <c r="DO84" s="34" t="str">
        <f t="shared" si="125"/>
        <v>処遇加算Ⅲ特定加算なしベア加算なしから新加算Ⅰ</v>
      </c>
      <c r="DP84" s="37">
        <f t="shared" ref="DP84:ED87" si="150">BY3-AN$20</f>
        <v>0.30600000000000005</v>
      </c>
      <c r="DQ84" s="37">
        <f t="shared" si="150"/>
        <v>0.26200000000000001</v>
      </c>
      <c r="DR84" s="37">
        <f t="shared" si="150"/>
        <v>0.30600000000000005</v>
      </c>
      <c r="DS84" s="37">
        <f t="shared" si="150"/>
        <v>0.28500000000000003</v>
      </c>
      <c r="DT84" s="37">
        <f t="shared" si="150"/>
        <v>0.187</v>
      </c>
      <c r="DU84" s="37">
        <f t="shared" si="150"/>
        <v>6.2999999999999987E-2</v>
      </c>
      <c r="DV84" s="37">
        <f t="shared" si="150"/>
        <v>0.124</v>
      </c>
      <c r="DW84" s="37">
        <f t="shared" si="150"/>
        <v>0.124</v>
      </c>
      <c r="DX84" s="37">
        <f t="shared" si="150"/>
        <v>0.11100000000000002</v>
      </c>
      <c r="DY84" s="37">
        <f t="shared" si="150"/>
        <v>0.11100000000000002</v>
      </c>
      <c r="DZ84" s="37">
        <f t="shared" si="150"/>
        <v>0.11100000000000002</v>
      </c>
      <c r="EA84" s="37">
        <f t="shared" si="150"/>
        <v>7.6999999999999999E-2</v>
      </c>
      <c r="EB84" s="37">
        <f t="shared" si="150"/>
        <v>7.6999999999999999E-2</v>
      </c>
      <c r="EC84" s="37">
        <f t="shared" si="150"/>
        <v>7.3000000000000009E-2</v>
      </c>
      <c r="ED84" s="37">
        <f t="shared" si="150"/>
        <v>7.1000000000000008E-2</v>
      </c>
      <c r="EE84" s="37">
        <f t="shared" ref="EE84:EU84" si="151">CN3-BC$20</f>
        <v>7.6999999999999999E-2</v>
      </c>
      <c r="EF84" s="37">
        <f t="shared" si="151"/>
        <v>7.6999999999999999E-2</v>
      </c>
      <c r="EG84" s="37">
        <f t="shared" si="151"/>
        <v>0.11200000000000002</v>
      </c>
      <c r="EH84" s="37">
        <f t="shared" si="151"/>
        <v>0.11200000000000002</v>
      </c>
      <c r="EI84" s="37">
        <f t="shared" si="151"/>
        <v>0.14999999999999997</v>
      </c>
      <c r="EJ84" s="37">
        <f t="shared" si="151"/>
        <v>9.8000000000000004E-2</v>
      </c>
      <c r="EK84" s="37">
        <f t="shared" si="151"/>
        <v>0.125</v>
      </c>
      <c r="EL84" s="37">
        <f t="shared" si="151"/>
        <v>0.1</v>
      </c>
      <c r="EM84" s="37">
        <f t="shared" si="151"/>
        <v>9.6000000000000002E-2</v>
      </c>
      <c r="EN84" s="37">
        <f t="shared" si="151"/>
        <v>9.6000000000000002E-2</v>
      </c>
      <c r="EO84" s="37">
        <f t="shared" si="151"/>
        <v>0.17100000000000001</v>
      </c>
      <c r="EP84" s="37">
        <f t="shared" si="151"/>
        <v>0.159</v>
      </c>
      <c r="EQ84" s="37">
        <f t="shared" si="151"/>
        <v>7.6000000000000012E-2</v>
      </c>
      <c r="ER84" s="37">
        <f t="shared" si="151"/>
        <v>9.7000000000000003E-2</v>
      </c>
      <c r="ES84" s="37">
        <f t="shared" si="151"/>
        <v>9.7000000000000003E-2</v>
      </c>
      <c r="ET84" s="37">
        <f t="shared" si="151"/>
        <v>0.08</v>
      </c>
      <c r="EU84" s="37">
        <f t="shared" si="151"/>
        <v>7.8999999999999987E-2</v>
      </c>
      <c r="EV84" s="37">
        <f>DE3-BT$20</f>
        <v>7.7999999999999986E-2</v>
      </c>
    </row>
    <row r="85" spans="117:152" x14ac:dyDescent="0.15">
      <c r="DM85" s="34">
        <v>18</v>
      </c>
      <c r="DN85" s="34">
        <v>2</v>
      </c>
      <c r="DO85" s="34" t="str">
        <f t="shared" si="125"/>
        <v>処遇加算Ⅲ特定加算なしベア加算なしから新加算Ⅱ</v>
      </c>
      <c r="DP85" s="37">
        <f t="shared" si="150"/>
        <v>0.29100000000000004</v>
      </c>
      <c r="DQ85" s="37">
        <f t="shared" si="150"/>
        <v>0.247</v>
      </c>
      <c r="DR85" s="37">
        <f t="shared" si="150"/>
        <v>0.29100000000000004</v>
      </c>
      <c r="DS85" s="37">
        <f t="shared" si="150"/>
        <v>0.27</v>
      </c>
      <c r="DT85" s="37" t="e">
        <f t="shared" si="150"/>
        <v>#VALUE!</v>
      </c>
      <c r="DU85" s="37">
        <f t="shared" si="150"/>
        <v>6.1999999999999986E-2</v>
      </c>
      <c r="DV85" s="37" t="e">
        <f t="shared" si="150"/>
        <v>#VALUE!</v>
      </c>
      <c r="DW85" s="37" t="e">
        <f t="shared" si="150"/>
        <v>#VALUE!</v>
      </c>
      <c r="DX85" s="37">
        <f t="shared" si="150"/>
        <v>0.10900000000000001</v>
      </c>
      <c r="DY85" s="37">
        <f t="shared" si="150"/>
        <v>0.10700000000000001</v>
      </c>
      <c r="DZ85" s="37">
        <f t="shared" si="150"/>
        <v>0.10700000000000001</v>
      </c>
      <c r="EA85" s="37">
        <f t="shared" si="150"/>
        <v>7.4999999999999997E-2</v>
      </c>
      <c r="EB85" s="37">
        <f t="shared" si="150"/>
        <v>7.4999999999999997E-2</v>
      </c>
      <c r="EC85" s="37">
        <f t="shared" si="150"/>
        <v>7.1000000000000008E-2</v>
      </c>
      <c r="ED85" s="37">
        <f t="shared" si="150"/>
        <v>6.9000000000000006E-2</v>
      </c>
      <c r="EE85" s="37" t="e">
        <f t="shared" ref="EE85:EU85" si="152">CN4-BC$20</f>
        <v>#VALUE!</v>
      </c>
      <c r="EF85" s="37">
        <f t="shared" si="152"/>
        <v>7.4999999999999997E-2</v>
      </c>
      <c r="EG85" s="37">
        <f t="shared" si="152"/>
        <v>0.10900000000000001</v>
      </c>
      <c r="EH85" s="37">
        <f t="shared" si="152"/>
        <v>0.10900000000000001</v>
      </c>
      <c r="EI85" s="37">
        <f t="shared" si="152"/>
        <v>0.14699999999999996</v>
      </c>
      <c r="EJ85" s="37">
        <f t="shared" si="152"/>
        <v>9.5000000000000001E-2</v>
      </c>
      <c r="EK85" s="37">
        <f t="shared" si="152"/>
        <v>0.122</v>
      </c>
      <c r="EL85" s="37">
        <f t="shared" si="152"/>
        <v>9.7000000000000003E-2</v>
      </c>
      <c r="EM85" s="37" t="e">
        <f t="shared" si="152"/>
        <v>#VALUE!</v>
      </c>
      <c r="EN85" s="37" t="e">
        <f t="shared" si="152"/>
        <v>#VALUE!</v>
      </c>
      <c r="EO85" s="37">
        <f t="shared" si="152"/>
        <v>0.16700000000000001</v>
      </c>
      <c r="EP85" s="37">
        <f t="shared" si="152"/>
        <v>0.155</v>
      </c>
      <c r="EQ85" s="37" t="e">
        <f t="shared" si="152"/>
        <v>#VALUE!</v>
      </c>
      <c r="ER85" s="37" t="e">
        <f t="shared" si="152"/>
        <v>#VALUE!</v>
      </c>
      <c r="ES85" s="37" t="e">
        <f t="shared" si="152"/>
        <v>#VALUE!</v>
      </c>
      <c r="ET85" s="37" t="e">
        <f t="shared" si="152"/>
        <v>#VALUE!</v>
      </c>
      <c r="EU85" s="37" t="e">
        <f t="shared" si="152"/>
        <v>#VALUE!</v>
      </c>
      <c r="EV85" s="37" t="e">
        <f>DE4-BT$20</f>
        <v>#VALUE!</v>
      </c>
    </row>
    <row r="86" spans="117:152" x14ac:dyDescent="0.15">
      <c r="DM86" s="34">
        <v>18</v>
      </c>
      <c r="DN86" s="34">
        <v>3</v>
      </c>
      <c r="DO86" s="34" t="str">
        <f t="shared" si="125"/>
        <v>処遇加算Ⅲ特定加算なしベア加算なしから新加算Ⅲ</v>
      </c>
      <c r="DP86" s="37">
        <f t="shared" si="150"/>
        <v>0.23600000000000004</v>
      </c>
      <c r="DQ86" s="37">
        <f t="shared" si="150"/>
        <v>0.192</v>
      </c>
      <c r="DR86" s="37">
        <f t="shared" si="150"/>
        <v>0.23600000000000004</v>
      </c>
      <c r="DS86" s="37">
        <f t="shared" si="150"/>
        <v>0.215</v>
      </c>
      <c r="DT86" s="37">
        <f t="shared" si="150"/>
        <v>0.126</v>
      </c>
      <c r="DU86" s="37">
        <f t="shared" si="150"/>
        <v>4.8999999999999988E-2</v>
      </c>
      <c r="DV86" s="37">
        <f t="shared" si="150"/>
        <v>0.10299999999999998</v>
      </c>
      <c r="DW86" s="37">
        <f t="shared" si="150"/>
        <v>0.10299999999999998</v>
      </c>
      <c r="DX86" s="37">
        <f t="shared" si="150"/>
        <v>0.09</v>
      </c>
      <c r="DY86" s="37">
        <f t="shared" si="150"/>
        <v>7.1000000000000008E-2</v>
      </c>
      <c r="DZ86" s="37">
        <f t="shared" si="150"/>
        <v>7.1000000000000008E-2</v>
      </c>
      <c r="EA86" s="37">
        <f t="shared" si="150"/>
        <v>0.06</v>
      </c>
      <c r="EB86" s="37">
        <f t="shared" si="150"/>
        <v>0.06</v>
      </c>
      <c r="EC86" s="37">
        <f t="shared" si="150"/>
        <v>5.6000000000000001E-2</v>
      </c>
      <c r="ED86" s="37">
        <f t="shared" si="150"/>
        <v>5.3999999999999999E-2</v>
      </c>
      <c r="EE86" s="37">
        <f t="shared" ref="EE86:EU86" si="153">CN5-BC$20</f>
        <v>0.06</v>
      </c>
      <c r="EF86" s="37">
        <f t="shared" si="153"/>
        <v>0.06</v>
      </c>
      <c r="EG86" s="37">
        <f t="shared" si="153"/>
        <v>9.2999999999999999E-2</v>
      </c>
      <c r="EH86" s="37">
        <f t="shared" si="153"/>
        <v>9.2999999999999999E-2</v>
      </c>
      <c r="EI86" s="37">
        <f t="shared" si="153"/>
        <v>0.13100000000000001</v>
      </c>
      <c r="EJ86" s="37">
        <f t="shared" si="153"/>
        <v>8.5000000000000006E-2</v>
      </c>
      <c r="EK86" s="37">
        <f t="shared" si="153"/>
        <v>0.11199999999999999</v>
      </c>
      <c r="EL86" s="37">
        <f t="shared" si="153"/>
        <v>8.7000000000000008E-2</v>
      </c>
      <c r="EM86" s="37">
        <f t="shared" si="153"/>
        <v>8.5000000000000006E-2</v>
      </c>
      <c r="EN86" s="37">
        <f t="shared" si="153"/>
        <v>8.5000000000000006E-2</v>
      </c>
      <c r="EO86" s="37">
        <f t="shared" si="153"/>
        <v>0.128</v>
      </c>
      <c r="EP86" s="37">
        <f t="shared" si="153"/>
        <v>0.11599999999999999</v>
      </c>
      <c r="EQ86" s="37">
        <f t="shared" si="153"/>
        <v>5.9000000000000004E-2</v>
      </c>
      <c r="ER86" s="37">
        <f t="shared" si="153"/>
        <v>7.1000000000000008E-2</v>
      </c>
      <c r="ES86" s="37">
        <f t="shared" si="153"/>
        <v>7.1000000000000008E-2</v>
      </c>
      <c r="ET86" s="37">
        <f t="shared" si="153"/>
        <v>6.2E-2</v>
      </c>
      <c r="EU86" s="37">
        <f t="shared" si="153"/>
        <v>6.0999999999999992E-2</v>
      </c>
      <c r="EV86" s="37">
        <f>DE5-BT$20</f>
        <v>5.9999999999999991E-2</v>
      </c>
    </row>
    <row r="87" spans="117:152" x14ac:dyDescent="0.15">
      <c r="DM87" s="34">
        <v>18</v>
      </c>
      <c r="DN87" s="34">
        <v>4</v>
      </c>
      <c r="DO87" s="34" t="str">
        <f t="shared" si="125"/>
        <v>処遇加算Ⅲ特定加算なしベア加算なしから新加算Ⅳ</v>
      </c>
      <c r="DP87" s="37">
        <f t="shared" si="150"/>
        <v>0.16200000000000003</v>
      </c>
      <c r="DQ87" s="37">
        <f t="shared" si="150"/>
        <v>0.13800000000000001</v>
      </c>
      <c r="DR87" s="37">
        <f t="shared" si="150"/>
        <v>0.16200000000000003</v>
      </c>
      <c r="DS87" s="37">
        <f t="shared" si="150"/>
        <v>0.15099999999999997</v>
      </c>
      <c r="DT87" s="37">
        <f t="shared" si="150"/>
        <v>0.10200000000000001</v>
      </c>
      <c r="DU87" s="37">
        <f t="shared" si="150"/>
        <v>3.6999999999999991E-2</v>
      </c>
      <c r="DV87" s="37">
        <f t="shared" si="150"/>
        <v>7.9999999999999988E-2</v>
      </c>
      <c r="DW87" s="37">
        <f t="shared" si="150"/>
        <v>7.9999999999999988E-2</v>
      </c>
      <c r="DX87" s="37">
        <f t="shared" si="150"/>
        <v>7.3000000000000009E-2</v>
      </c>
      <c r="DY87" s="37">
        <f t="shared" si="150"/>
        <v>5.3000000000000005E-2</v>
      </c>
      <c r="DZ87" s="37">
        <f t="shared" si="150"/>
        <v>5.3000000000000005E-2</v>
      </c>
      <c r="EA87" s="37">
        <f t="shared" si="150"/>
        <v>4.2999999999999997E-2</v>
      </c>
      <c r="EB87" s="37">
        <f t="shared" si="150"/>
        <v>4.2999999999999997E-2</v>
      </c>
      <c r="EC87" s="37">
        <f t="shared" si="150"/>
        <v>0.04</v>
      </c>
      <c r="ED87" s="37">
        <f t="shared" si="150"/>
        <v>0.04</v>
      </c>
      <c r="EE87" s="37">
        <f t="shared" ref="EE87:EU87" si="154">CN6-BC$20</f>
        <v>4.2999999999999997E-2</v>
      </c>
      <c r="EF87" s="37">
        <f t="shared" si="154"/>
        <v>4.2999999999999997E-2</v>
      </c>
      <c r="EG87" s="37">
        <f t="shared" si="154"/>
        <v>6.9999999999999993E-2</v>
      </c>
      <c r="EH87" s="37">
        <f t="shared" si="154"/>
        <v>6.9999999999999993E-2</v>
      </c>
      <c r="EI87" s="37">
        <f t="shared" si="154"/>
        <v>9.1000000000000025E-2</v>
      </c>
      <c r="EJ87" s="37">
        <f t="shared" si="154"/>
        <v>6.3E-2</v>
      </c>
      <c r="EK87" s="37">
        <f t="shared" si="154"/>
        <v>7.8000000000000014E-2</v>
      </c>
      <c r="EL87" s="37">
        <f t="shared" si="154"/>
        <v>6.4000000000000001E-2</v>
      </c>
      <c r="EM87" s="37">
        <f t="shared" si="154"/>
        <v>6.3E-2</v>
      </c>
      <c r="EN87" s="37">
        <f t="shared" si="154"/>
        <v>6.3E-2</v>
      </c>
      <c r="EO87" s="37">
        <f t="shared" si="154"/>
        <v>0.10099999999999998</v>
      </c>
      <c r="EP87" s="37">
        <f t="shared" si="154"/>
        <v>9.5000000000000001E-2</v>
      </c>
      <c r="EQ87" s="37">
        <f t="shared" si="154"/>
        <v>4.2000000000000003E-2</v>
      </c>
      <c r="ER87" s="37">
        <f t="shared" si="154"/>
        <v>5.3000000000000005E-2</v>
      </c>
      <c r="ES87" s="37">
        <f t="shared" si="154"/>
        <v>5.3000000000000005E-2</v>
      </c>
      <c r="ET87" s="37">
        <f t="shared" si="154"/>
        <v>4.3999999999999997E-2</v>
      </c>
      <c r="EU87" s="37">
        <f t="shared" si="154"/>
        <v>4.299999999999999E-2</v>
      </c>
      <c r="EV87" s="37">
        <f>DE6-BT$20</f>
        <v>4.299999999999999E-2</v>
      </c>
    </row>
    <row r="88" spans="117:152" x14ac:dyDescent="0.15">
      <c r="DM88" s="34">
        <v>18</v>
      </c>
      <c r="DN88" s="34">
        <v>18</v>
      </c>
      <c r="DO88" s="34" t="str">
        <f t="shared" si="125"/>
        <v>処遇加算Ⅲ特定加算なしベア加算なしから新加算Ⅴ（14）</v>
      </c>
      <c r="DP88" s="37">
        <f t="shared" ref="DP88:ED88" si="155">BY20-AN$20</f>
        <v>2.8000000000000011E-2</v>
      </c>
      <c r="DQ88" s="37">
        <f t="shared" si="155"/>
        <v>2.7999999999999997E-2</v>
      </c>
      <c r="DR88" s="37">
        <f t="shared" si="155"/>
        <v>2.8000000000000011E-2</v>
      </c>
      <c r="DS88" s="37">
        <f t="shared" si="155"/>
        <v>2.7999999999999997E-2</v>
      </c>
      <c r="DT88" s="37">
        <f t="shared" si="155"/>
        <v>2.8000000000000004E-2</v>
      </c>
      <c r="DU88" s="37">
        <f t="shared" si="155"/>
        <v>1.2E-2</v>
      </c>
      <c r="DV88" s="37">
        <f t="shared" si="155"/>
        <v>2.4E-2</v>
      </c>
      <c r="DW88" s="37">
        <f t="shared" si="155"/>
        <v>2.4E-2</v>
      </c>
      <c r="DX88" s="37">
        <f t="shared" si="155"/>
        <v>2.4000000000000004E-2</v>
      </c>
      <c r="DY88" s="37">
        <f t="shared" si="155"/>
        <v>1.3000000000000001E-2</v>
      </c>
      <c r="DZ88" s="37">
        <f t="shared" si="155"/>
        <v>1.3000000000000001E-2</v>
      </c>
      <c r="EA88" s="37" t="e">
        <f t="shared" si="155"/>
        <v>#VALUE!</v>
      </c>
      <c r="EB88" s="37">
        <f t="shared" si="155"/>
        <v>8.9999999999999976E-3</v>
      </c>
      <c r="EC88" s="37">
        <f t="shared" si="155"/>
        <v>9.0000000000000011E-3</v>
      </c>
      <c r="ED88" s="37">
        <f t="shared" si="155"/>
        <v>9.0000000000000011E-3</v>
      </c>
      <c r="EE88" s="37">
        <f t="shared" ref="EE88:EU88" si="156">CN20-BC$20</f>
        <v>8.9999999999999976E-3</v>
      </c>
      <c r="EF88" s="37">
        <f t="shared" si="156"/>
        <v>8.9999999999999976E-3</v>
      </c>
      <c r="EG88" s="37">
        <f t="shared" si="156"/>
        <v>1.6E-2</v>
      </c>
      <c r="EH88" s="37">
        <f t="shared" si="156"/>
        <v>1.6E-2</v>
      </c>
      <c r="EI88" s="37">
        <f t="shared" si="156"/>
        <v>1.6E-2</v>
      </c>
      <c r="EJ88" s="37">
        <f t="shared" si="156"/>
        <v>1.7000000000000001E-2</v>
      </c>
      <c r="EK88" s="37">
        <f t="shared" si="156"/>
        <v>1.7000000000000008E-2</v>
      </c>
      <c r="EL88" s="37">
        <f t="shared" si="156"/>
        <v>1.7000000000000001E-2</v>
      </c>
      <c r="EM88" s="37">
        <f t="shared" si="156"/>
        <v>1.7000000000000001E-2</v>
      </c>
      <c r="EN88" s="37">
        <f t="shared" si="156"/>
        <v>1.7000000000000001E-2</v>
      </c>
      <c r="EO88" s="37">
        <f t="shared" si="156"/>
        <v>3.1000000000000007E-2</v>
      </c>
      <c r="EP88" s="37">
        <f t="shared" si="156"/>
        <v>3.1E-2</v>
      </c>
      <c r="EQ88" s="37">
        <f t="shared" si="156"/>
        <v>1.2000000000000004E-2</v>
      </c>
      <c r="ER88" s="37">
        <f t="shared" si="156"/>
        <v>1.3000000000000001E-2</v>
      </c>
      <c r="ES88" s="37">
        <f t="shared" si="156"/>
        <v>1.3000000000000001E-2</v>
      </c>
      <c r="ET88" s="37">
        <f t="shared" si="156"/>
        <v>8.9999999999999976E-3</v>
      </c>
      <c r="EU88" s="37">
        <f t="shared" si="156"/>
        <v>9.0000000000000011E-3</v>
      </c>
      <c r="EV88" s="37">
        <f>DE20-BT$20</f>
        <v>9.0000000000000011E-3</v>
      </c>
    </row>
    <row r="89" spans="117:152" x14ac:dyDescent="0.15">
      <c r="DM89" s="34">
        <v>19</v>
      </c>
      <c r="DN89" s="34">
        <v>1</v>
      </c>
      <c r="DO89" s="34" t="str">
        <f t="shared" si="125"/>
        <v>処遇加算なし特定加算なしベア加算なしから新加算Ⅰ</v>
      </c>
      <c r="DP89" s="37">
        <f t="shared" ref="DP89:DP106" si="157">BY3-AN$21</f>
        <v>0.41700000000000004</v>
      </c>
      <c r="DQ89" s="37">
        <f t="shared" ref="DQ89:DQ106" si="158">BZ3-AO$21</f>
        <v>0.34300000000000003</v>
      </c>
      <c r="DR89" s="37">
        <f t="shared" ref="DR89:DR106" si="159">CA3-AP$21</f>
        <v>0.41700000000000004</v>
      </c>
      <c r="DS89" s="37">
        <f t="shared" ref="DS89:DS106" si="160">CB3-AQ$21</f>
        <v>0.38200000000000001</v>
      </c>
      <c r="DT89" s="37">
        <f t="shared" ref="DT89:DT106" si="161">CC3-AR$21</f>
        <v>0.223</v>
      </c>
      <c r="DU89" s="37">
        <f t="shared" ref="DU89:DU106" si="162">CD3-AS$21</f>
        <v>8.0999999999999989E-2</v>
      </c>
      <c r="DV89" s="37">
        <f t="shared" ref="DV89:DV106" si="163">CE3-AT$21</f>
        <v>0.159</v>
      </c>
      <c r="DW89" s="37">
        <f t="shared" ref="DW89:DW106" si="164">CF3-AU$21</f>
        <v>0.159</v>
      </c>
      <c r="DX89" s="37">
        <f t="shared" ref="DX89:DX106" si="165">CG3-AV$21</f>
        <v>0.13700000000000001</v>
      </c>
      <c r="DY89" s="37">
        <f t="shared" ref="DY89:DY106" si="166">CH3-AW$21</f>
        <v>0.13800000000000001</v>
      </c>
      <c r="DZ89" s="37">
        <f t="shared" ref="DZ89:DZ106" si="167">CI3-AX$21</f>
        <v>0.13800000000000001</v>
      </c>
      <c r="EA89" s="37">
        <f t="shared" ref="EA89:EA106" si="168">CJ3-AY$21</f>
        <v>0.10299999999999999</v>
      </c>
      <c r="EB89" s="37">
        <f t="shared" ref="EB89:EB106" si="169">CK3-AZ$21</f>
        <v>0.10299999999999999</v>
      </c>
      <c r="EC89" s="37">
        <f t="shared" ref="EC89:EC106" si="170">CL3-BA$21</f>
        <v>9.6000000000000002E-2</v>
      </c>
      <c r="ED89" s="37">
        <f t="shared" ref="ED89:ED106" si="171">CM3-BB$21</f>
        <v>9.2999999999999999E-2</v>
      </c>
      <c r="EE89" s="37">
        <f t="shared" ref="EE89:EU89" si="172">CN3-BC$21</f>
        <v>0.10299999999999999</v>
      </c>
      <c r="EF89" s="37">
        <f t="shared" si="172"/>
        <v>0.10299999999999999</v>
      </c>
      <c r="EG89" s="37">
        <f t="shared" si="172"/>
        <v>0.14700000000000002</v>
      </c>
      <c r="EH89" s="37">
        <f t="shared" si="172"/>
        <v>0.14700000000000002</v>
      </c>
      <c r="EI89" s="37">
        <f t="shared" si="172"/>
        <v>0.21099999999999997</v>
      </c>
      <c r="EJ89" s="37">
        <f t="shared" si="172"/>
        <v>0.13100000000000001</v>
      </c>
      <c r="EK89" s="37">
        <f t="shared" si="172"/>
        <v>0.17599999999999999</v>
      </c>
      <c r="EL89" s="37">
        <f t="shared" si="172"/>
        <v>0.13400000000000001</v>
      </c>
      <c r="EM89" s="37">
        <f t="shared" si="172"/>
        <v>0.129</v>
      </c>
      <c r="EN89" s="37">
        <f t="shared" si="172"/>
        <v>0.129</v>
      </c>
      <c r="EO89" s="37">
        <f t="shared" si="172"/>
        <v>0.21100000000000002</v>
      </c>
      <c r="EP89" s="37">
        <f t="shared" si="172"/>
        <v>0.191</v>
      </c>
      <c r="EQ89" s="37">
        <f t="shared" si="172"/>
        <v>0.10100000000000001</v>
      </c>
      <c r="ER89" s="37">
        <f t="shared" si="172"/>
        <v>0.125</v>
      </c>
      <c r="ES89" s="37">
        <f t="shared" si="172"/>
        <v>0.125</v>
      </c>
      <c r="ET89" s="37">
        <f t="shared" si="172"/>
        <v>0.107</v>
      </c>
      <c r="EU89" s="37">
        <f t="shared" si="172"/>
        <v>0.105</v>
      </c>
      <c r="EV89" s="37">
        <f t="shared" ref="EV89:EV106" si="173">DE3-BT$21</f>
        <v>0.104</v>
      </c>
    </row>
    <row r="90" spans="117:152" x14ac:dyDescent="0.15">
      <c r="DM90" s="34">
        <v>19</v>
      </c>
      <c r="DN90" s="34">
        <v>2</v>
      </c>
      <c r="DO90" s="34" t="str">
        <f t="shared" si="125"/>
        <v>処遇加算なし特定加算なしベア加算なしから新加算Ⅱ</v>
      </c>
      <c r="DP90" s="37">
        <f t="shared" si="157"/>
        <v>0.40200000000000002</v>
      </c>
      <c r="DQ90" s="37">
        <f t="shared" si="158"/>
        <v>0.32800000000000001</v>
      </c>
      <c r="DR90" s="37">
        <f t="shared" si="159"/>
        <v>0.40200000000000002</v>
      </c>
      <c r="DS90" s="37">
        <f t="shared" si="160"/>
        <v>0.36699999999999999</v>
      </c>
      <c r="DT90" s="37" t="e">
        <f t="shared" si="161"/>
        <v>#VALUE!</v>
      </c>
      <c r="DU90" s="37">
        <f t="shared" si="162"/>
        <v>7.9999999999999988E-2</v>
      </c>
      <c r="DV90" s="37" t="e">
        <f t="shared" si="163"/>
        <v>#VALUE!</v>
      </c>
      <c r="DW90" s="37" t="e">
        <f t="shared" si="164"/>
        <v>#VALUE!</v>
      </c>
      <c r="DX90" s="37">
        <f t="shared" si="165"/>
        <v>0.13500000000000001</v>
      </c>
      <c r="DY90" s="37">
        <f t="shared" si="166"/>
        <v>0.13400000000000001</v>
      </c>
      <c r="DZ90" s="37">
        <f t="shared" si="167"/>
        <v>0.13400000000000001</v>
      </c>
      <c r="EA90" s="37">
        <f t="shared" si="168"/>
        <v>0.10099999999999999</v>
      </c>
      <c r="EB90" s="37">
        <f t="shared" si="169"/>
        <v>0.10099999999999999</v>
      </c>
      <c r="EC90" s="37">
        <f t="shared" si="170"/>
        <v>9.4E-2</v>
      </c>
      <c r="ED90" s="37">
        <f t="shared" si="171"/>
        <v>9.0999999999999998E-2</v>
      </c>
      <c r="EE90" s="37" t="e">
        <f t="shared" ref="EE90:EU90" si="174">CN4-BC$21</f>
        <v>#VALUE!</v>
      </c>
      <c r="EF90" s="37">
        <f t="shared" si="174"/>
        <v>0.10099999999999999</v>
      </c>
      <c r="EG90" s="37">
        <f t="shared" si="174"/>
        <v>0.14400000000000002</v>
      </c>
      <c r="EH90" s="37">
        <f t="shared" si="174"/>
        <v>0.14400000000000002</v>
      </c>
      <c r="EI90" s="37">
        <f t="shared" si="174"/>
        <v>0.20799999999999996</v>
      </c>
      <c r="EJ90" s="37">
        <f t="shared" si="174"/>
        <v>0.128</v>
      </c>
      <c r="EK90" s="37">
        <f t="shared" si="174"/>
        <v>0.17299999999999999</v>
      </c>
      <c r="EL90" s="37">
        <f t="shared" si="174"/>
        <v>0.13100000000000001</v>
      </c>
      <c r="EM90" s="37" t="e">
        <f t="shared" si="174"/>
        <v>#VALUE!</v>
      </c>
      <c r="EN90" s="37" t="e">
        <f t="shared" si="174"/>
        <v>#VALUE!</v>
      </c>
      <c r="EO90" s="37">
        <f t="shared" si="174"/>
        <v>0.20700000000000002</v>
      </c>
      <c r="EP90" s="37">
        <f t="shared" si="174"/>
        <v>0.187</v>
      </c>
      <c r="EQ90" s="37" t="e">
        <f t="shared" si="174"/>
        <v>#VALUE!</v>
      </c>
      <c r="ER90" s="37" t="e">
        <f t="shared" si="174"/>
        <v>#VALUE!</v>
      </c>
      <c r="ES90" s="37" t="e">
        <f t="shared" si="174"/>
        <v>#VALUE!</v>
      </c>
      <c r="ET90" s="37" t="e">
        <f t="shared" si="174"/>
        <v>#VALUE!</v>
      </c>
      <c r="EU90" s="37" t="e">
        <f t="shared" si="174"/>
        <v>#VALUE!</v>
      </c>
      <c r="EV90" s="37" t="e">
        <f t="shared" si="173"/>
        <v>#VALUE!</v>
      </c>
    </row>
    <row r="91" spans="117:152" x14ac:dyDescent="0.15">
      <c r="DM91" s="34">
        <v>19</v>
      </c>
      <c r="DN91" s="34">
        <v>3</v>
      </c>
      <c r="DO91" s="34" t="str">
        <f t="shared" si="125"/>
        <v>処遇加算なし特定加算なしベア加算なしから新加算Ⅲ</v>
      </c>
      <c r="DP91" s="37">
        <f t="shared" si="157"/>
        <v>0.34700000000000003</v>
      </c>
      <c r="DQ91" s="37">
        <f t="shared" si="158"/>
        <v>0.27300000000000002</v>
      </c>
      <c r="DR91" s="37">
        <f t="shared" si="159"/>
        <v>0.34700000000000003</v>
      </c>
      <c r="DS91" s="37">
        <f t="shared" si="160"/>
        <v>0.312</v>
      </c>
      <c r="DT91" s="37">
        <f t="shared" si="161"/>
        <v>0.16200000000000001</v>
      </c>
      <c r="DU91" s="37">
        <f t="shared" si="162"/>
        <v>6.699999999999999E-2</v>
      </c>
      <c r="DV91" s="37">
        <f t="shared" si="163"/>
        <v>0.13799999999999998</v>
      </c>
      <c r="DW91" s="37">
        <f t="shared" si="164"/>
        <v>0.13799999999999998</v>
      </c>
      <c r="DX91" s="37">
        <f t="shared" si="165"/>
        <v>0.11599999999999999</v>
      </c>
      <c r="DY91" s="37">
        <f t="shared" si="166"/>
        <v>9.8000000000000004E-2</v>
      </c>
      <c r="DZ91" s="37">
        <f t="shared" si="167"/>
        <v>9.8000000000000004E-2</v>
      </c>
      <c r="EA91" s="37">
        <f t="shared" si="168"/>
        <v>8.5999999999999993E-2</v>
      </c>
      <c r="EB91" s="37">
        <f t="shared" si="169"/>
        <v>8.5999999999999993E-2</v>
      </c>
      <c r="EC91" s="37">
        <f t="shared" si="170"/>
        <v>7.9000000000000001E-2</v>
      </c>
      <c r="ED91" s="37">
        <f t="shared" si="171"/>
        <v>7.5999999999999998E-2</v>
      </c>
      <c r="EE91" s="37">
        <f t="shared" ref="EE91:EU91" si="175">CN5-BC$21</f>
        <v>8.5999999999999993E-2</v>
      </c>
      <c r="EF91" s="37">
        <f t="shared" si="175"/>
        <v>8.5999999999999993E-2</v>
      </c>
      <c r="EG91" s="37">
        <f t="shared" si="175"/>
        <v>0.128</v>
      </c>
      <c r="EH91" s="37">
        <f t="shared" si="175"/>
        <v>0.128</v>
      </c>
      <c r="EI91" s="37">
        <f t="shared" si="175"/>
        <v>0.192</v>
      </c>
      <c r="EJ91" s="37">
        <f t="shared" si="175"/>
        <v>0.11800000000000001</v>
      </c>
      <c r="EK91" s="37">
        <f t="shared" si="175"/>
        <v>0.16299999999999998</v>
      </c>
      <c r="EL91" s="37">
        <f t="shared" si="175"/>
        <v>0.12100000000000001</v>
      </c>
      <c r="EM91" s="37">
        <f t="shared" si="175"/>
        <v>0.11800000000000001</v>
      </c>
      <c r="EN91" s="37">
        <f t="shared" si="175"/>
        <v>0.11800000000000001</v>
      </c>
      <c r="EO91" s="37">
        <f t="shared" si="175"/>
        <v>0.16800000000000001</v>
      </c>
      <c r="EP91" s="37">
        <f t="shared" si="175"/>
        <v>0.14799999999999999</v>
      </c>
      <c r="EQ91" s="37">
        <f t="shared" si="175"/>
        <v>8.4000000000000005E-2</v>
      </c>
      <c r="ER91" s="37">
        <f t="shared" si="175"/>
        <v>9.9000000000000005E-2</v>
      </c>
      <c r="ES91" s="37">
        <f t="shared" si="175"/>
        <v>9.9000000000000005E-2</v>
      </c>
      <c r="ET91" s="37">
        <f t="shared" si="175"/>
        <v>8.8999999999999996E-2</v>
      </c>
      <c r="EU91" s="37">
        <f t="shared" si="175"/>
        <v>8.6999999999999994E-2</v>
      </c>
      <c r="EV91" s="37">
        <f t="shared" si="173"/>
        <v>8.5999999999999993E-2</v>
      </c>
    </row>
    <row r="92" spans="117:152" x14ac:dyDescent="0.15">
      <c r="DM92" s="34">
        <v>19</v>
      </c>
      <c r="DN92" s="34">
        <v>4</v>
      </c>
      <c r="DO92" s="34" t="str">
        <f t="shared" si="125"/>
        <v>処遇加算なし特定加算なしベア加算なしから新加算Ⅳ</v>
      </c>
      <c r="DP92" s="37">
        <f t="shared" si="157"/>
        <v>0.27300000000000002</v>
      </c>
      <c r="DQ92" s="37">
        <f t="shared" si="158"/>
        <v>0.219</v>
      </c>
      <c r="DR92" s="37">
        <f t="shared" si="159"/>
        <v>0.27300000000000002</v>
      </c>
      <c r="DS92" s="37">
        <f t="shared" si="160"/>
        <v>0.24799999999999997</v>
      </c>
      <c r="DT92" s="37">
        <f t="shared" si="161"/>
        <v>0.13800000000000001</v>
      </c>
      <c r="DU92" s="37">
        <f t="shared" si="162"/>
        <v>5.4999999999999993E-2</v>
      </c>
      <c r="DV92" s="37">
        <f t="shared" si="163"/>
        <v>0.11499999999999999</v>
      </c>
      <c r="DW92" s="37">
        <f t="shared" si="164"/>
        <v>0.11499999999999999</v>
      </c>
      <c r="DX92" s="37">
        <f t="shared" si="165"/>
        <v>9.9000000000000005E-2</v>
      </c>
      <c r="DY92" s="37">
        <f t="shared" si="166"/>
        <v>0.08</v>
      </c>
      <c r="DZ92" s="37">
        <f t="shared" si="167"/>
        <v>0.08</v>
      </c>
      <c r="EA92" s="37">
        <f t="shared" si="168"/>
        <v>6.8999999999999992E-2</v>
      </c>
      <c r="EB92" s="37">
        <f t="shared" si="169"/>
        <v>6.8999999999999992E-2</v>
      </c>
      <c r="EC92" s="37">
        <f t="shared" si="170"/>
        <v>6.3E-2</v>
      </c>
      <c r="ED92" s="37">
        <f t="shared" si="171"/>
        <v>6.2E-2</v>
      </c>
      <c r="EE92" s="37">
        <f t="shared" ref="EE92:EU92" si="176">CN6-BC$21</f>
        <v>6.8999999999999992E-2</v>
      </c>
      <c r="EF92" s="37">
        <f t="shared" si="176"/>
        <v>6.8999999999999992E-2</v>
      </c>
      <c r="EG92" s="37">
        <f t="shared" si="176"/>
        <v>0.105</v>
      </c>
      <c r="EH92" s="37">
        <f t="shared" si="176"/>
        <v>0.105</v>
      </c>
      <c r="EI92" s="37">
        <f t="shared" si="176"/>
        <v>0.15200000000000002</v>
      </c>
      <c r="EJ92" s="37">
        <f t="shared" si="176"/>
        <v>9.6000000000000002E-2</v>
      </c>
      <c r="EK92" s="37">
        <f t="shared" si="176"/>
        <v>0.129</v>
      </c>
      <c r="EL92" s="37">
        <f t="shared" si="176"/>
        <v>9.8000000000000004E-2</v>
      </c>
      <c r="EM92" s="37">
        <f t="shared" si="176"/>
        <v>9.6000000000000002E-2</v>
      </c>
      <c r="EN92" s="37">
        <f t="shared" si="176"/>
        <v>9.6000000000000002E-2</v>
      </c>
      <c r="EO92" s="37">
        <f t="shared" si="176"/>
        <v>0.14099999999999999</v>
      </c>
      <c r="EP92" s="37">
        <f t="shared" si="176"/>
        <v>0.127</v>
      </c>
      <c r="EQ92" s="37">
        <f t="shared" si="176"/>
        <v>6.7000000000000004E-2</v>
      </c>
      <c r="ER92" s="37">
        <f t="shared" si="176"/>
        <v>8.1000000000000003E-2</v>
      </c>
      <c r="ES92" s="37">
        <f t="shared" si="176"/>
        <v>8.1000000000000003E-2</v>
      </c>
      <c r="ET92" s="37">
        <f t="shared" si="176"/>
        <v>7.0999999999999994E-2</v>
      </c>
      <c r="EU92" s="37">
        <f t="shared" si="176"/>
        <v>6.8999999999999992E-2</v>
      </c>
      <c r="EV92" s="37">
        <f t="shared" si="173"/>
        <v>6.8999999999999992E-2</v>
      </c>
    </row>
    <row r="93" spans="117:152" x14ac:dyDescent="0.15">
      <c r="DM93" s="34">
        <v>19</v>
      </c>
      <c r="DN93" s="34">
        <v>5</v>
      </c>
      <c r="DO93" s="34" t="str">
        <f t="shared" si="125"/>
        <v>処遇加算なし特定加算なしベア加算なしから新加算Ⅴ（１）</v>
      </c>
      <c r="DP93" s="37">
        <f t="shared" si="157"/>
        <v>0.37200000000000005</v>
      </c>
      <c r="DQ93" s="37">
        <f t="shared" si="158"/>
        <v>0.29800000000000004</v>
      </c>
      <c r="DR93" s="37">
        <f t="shared" si="159"/>
        <v>0.37200000000000005</v>
      </c>
      <c r="DS93" s="37">
        <f t="shared" si="160"/>
        <v>0.33700000000000002</v>
      </c>
      <c r="DT93" s="37">
        <f t="shared" si="161"/>
        <v>0.17799999999999999</v>
      </c>
      <c r="DU93" s="37">
        <f t="shared" si="162"/>
        <v>6.9999999999999993E-2</v>
      </c>
      <c r="DV93" s="37">
        <f t="shared" si="163"/>
        <v>0.13100000000000001</v>
      </c>
      <c r="DW93" s="37">
        <f t="shared" si="164"/>
        <v>0.13100000000000001</v>
      </c>
      <c r="DX93" s="37">
        <f t="shared" si="165"/>
        <v>0.10900000000000001</v>
      </c>
      <c r="DY93" s="37">
        <f t="shared" si="166"/>
        <v>0.12000000000000001</v>
      </c>
      <c r="DZ93" s="37">
        <f t="shared" si="167"/>
        <v>0.12000000000000001</v>
      </c>
      <c r="EA93" s="37" t="e">
        <f t="shared" si="168"/>
        <v>#VALUE!</v>
      </c>
      <c r="EB93" s="37">
        <f t="shared" si="169"/>
        <v>0.09</v>
      </c>
      <c r="EC93" s="37">
        <f t="shared" si="170"/>
        <v>8.3000000000000004E-2</v>
      </c>
      <c r="ED93" s="37">
        <f t="shared" si="171"/>
        <v>0.08</v>
      </c>
      <c r="EE93" s="37">
        <f t="shared" ref="EE93:EU93" si="177">CN7-BC$21</f>
        <v>0.09</v>
      </c>
      <c r="EF93" s="37">
        <f t="shared" si="177"/>
        <v>0.09</v>
      </c>
      <c r="EG93" s="37">
        <f t="shared" si="177"/>
        <v>0.121</v>
      </c>
      <c r="EH93" s="37">
        <f t="shared" si="177"/>
        <v>0.121</v>
      </c>
      <c r="EI93" s="37">
        <f t="shared" si="177"/>
        <v>0.185</v>
      </c>
      <c r="EJ93" s="37">
        <f t="shared" si="177"/>
        <v>0.111</v>
      </c>
      <c r="EK93" s="37">
        <f t="shared" si="177"/>
        <v>0.15600000000000003</v>
      </c>
      <c r="EL93" s="37">
        <f t="shared" si="177"/>
        <v>0.114</v>
      </c>
      <c r="EM93" s="37">
        <f t="shared" si="177"/>
        <v>0.109</v>
      </c>
      <c r="EN93" s="37">
        <f t="shared" si="177"/>
        <v>0.109</v>
      </c>
      <c r="EO93" s="37">
        <f t="shared" si="177"/>
        <v>0.17300000000000001</v>
      </c>
      <c r="EP93" s="37">
        <f t="shared" si="177"/>
        <v>0.153</v>
      </c>
      <c r="EQ93" s="37">
        <f t="shared" si="177"/>
        <v>9.0000000000000011E-2</v>
      </c>
      <c r="ER93" s="37">
        <f t="shared" si="177"/>
        <v>0.107</v>
      </c>
      <c r="ES93" s="37">
        <f t="shared" si="177"/>
        <v>0.107</v>
      </c>
      <c r="ET93" s="37">
        <f t="shared" si="177"/>
        <v>9.4E-2</v>
      </c>
      <c r="EU93" s="37">
        <f t="shared" si="177"/>
        <v>9.1999999999999998E-2</v>
      </c>
      <c r="EV93" s="37">
        <f t="shared" si="173"/>
        <v>9.0999999999999998E-2</v>
      </c>
    </row>
    <row r="94" spans="117:152" x14ac:dyDescent="0.15">
      <c r="DM94" s="34">
        <v>19</v>
      </c>
      <c r="DN94" s="34">
        <v>6</v>
      </c>
      <c r="DO94" s="34" t="str">
        <f t="shared" si="125"/>
        <v>処遇加算なし特定加算なしベア加算なしから新加算Ⅴ（２）</v>
      </c>
      <c r="DP94" s="37">
        <f t="shared" si="157"/>
        <v>0.34300000000000003</v>
      </c>
      <c r="DQ94" s="37">
        <f t="shared" si="158"/>
        <v>0.28900000000000003</v>
      </c>
      <c r="DR94" s="37">
        <f t="shared" si="159"/>
        <v>0.34300000000000003</v>
      </c>
      <c r="DS94" s="37">
        <f t="shared" si="160"/>
        <v>0.318</v>
      </c>
      <c r="DT94" s="37">
        <f t="shared" si="161"/>
        <v>0.19899999999999998</v>
      </c>
      <c r="DU94" s="37">
        <f t="shared" si="162"/>
        <v>6.8999999999999992E-2</v>
      </c>
      <c r="DV94" s="37">
        <f t="shared" si="163"/>
        <v>0.13600000000000001</v>
      </c>
      <c r="DW94" s="37">
        <f t="shared" si="164"/>
        <v>0.13600000000000001</v>
      </c>
      <c r="DX94" s="37">
        <f t="shared" si="165"/>
        <v>0.12</v>
      </c>
      <c r="DY94" s="37">
        <f t="shared" si="166"/>
        <v>0.12</v>
      </c>
      <c r="DZ94" s="37">
        <f t="shared" si="167"/>
        <v>0.12</v>
      </c>
      <c r="EA94" s="37" t="e">
        <f t="shared" si="168"/>
        <v>#VALUE!</v>
      </c>
      <c r="EB94" s="37">
        <f t="shared" si="169"/>
        <v>8.5999999999999993E-2</v>
      </c>
      <c r="EC94" s="37">
        <f t="shared" si="170"/>
        <v>0.08</v>
      </c>
      <c r="ED94" s="37">
        <f t="shared" si="171"/>
        <v>7.9000000000000001E-2</v>
      </c>
      <c r="EE94" s="37">
        <f t="shared" ref="EE94:EU94" si="178">CN8-BC$21</f>
        <v>8.5999999999999993E-2</v>
      </c>
      <c r="EF94" s="37">
        <f t="shared" si="178"/>
        <v>8.5999999999999993E-2</v>
      </c>
      <c r="EG94" s="37">
        <f t="shared" si="178"/>
        <v>0.124</v>
      </c>
      <c r="EH94" s="37">
        <f t="shared" si="178"/>
        <v>0.124</v>
      </c>
      <c r="EI94" s="37">
        <f t="shared" si="178"/>
        <v>0.17099999999999999</v>
      </c>
      <c r="EJ94" s="37">
        <f t="shared" si="178"/>
        <v>0.109</v>
      </c>
      <c r="EK94" s="37">
        <f t="shared" si="178"/>
        <v>0.14200000000000002</v>
      </c>
      <c r="EL94" s="37">
        <f t="shared" si="178"/>
        <v>0.111</v>
      </c>
      <c r="EM94" s="37">
        <f t="shared" si="178"/>
        <v>0.107</v>
      </c>
      <c r="EN94" s="37">
        <f t="shared" si="178"/>
        <v>0.107</v>
      </c>
      <c r="EO94" s="37">
        <f t="shared" si="178"/>
        <v>0.184</v>
      </c>
      <c r="EP94" s="37">
        <f t="shared" si="178"/>
        <v>0.17</v>
      </c>
      <c r="EQ94" s="37">
        <f t="shared" si="178"/>
        <v>8.4000000000000005E-2</v>
      </c>
      <c r="ER94" s="37">
        <f t="shared" si="178"/>
        <v>0.107</v>
      </c>
      <c r="ES94" s="37">
        <f t="shared" si="178"/>
        <v>0.107</v>
      </c>
      <c r="ET94" s="37">
        <f t="shared" si="178"/>
        <v>8.8999999999999996E-2</v>
      </c>
      <c r="EU94" s="37">
        <f t="shared" si="178"/>
        <v>8.6999999999999994E-2</v>
      </c>
      <c r="EV94" s="37">
        <f t="shared" si="173"/>
        <v>8.6999999999999994E-2</v>
      </c>
    </row>
    <row r="95" spans="117:152" x14ac:dyDescent="0.15">
      <c r="DM95" s="34">
        <v>19</v>
      </c>
      <c r="DN95" s="34">
        <v>7</v>
      </c>
      <c r="DO95" s="34" t="str">
        <f t="shared" si="125"/>
        <v>処遇加算なし特定加算なしベア加算なしから新加算Ⅴ（３）</v>
      </c>
      <c r="DP95" s="37">
        <f t="shared" si="157"/>
        <v>0.35700000000000004</v>
      </c>
      <c r="DQ95" s="37">
        <f t="shared" si="158"/>
        <v>0.28300000000000003</v>
      </c>
      <c r="DR95" s="37">
        <f t="shared" si="159"/>
        <v>0.35700000000000004</v>
      </c>
      <c r="DS95" s="37">
        <f t="shared" si="160"/>
        <v>0.32200000000000001</v>
      </c>
      <c r="DT95" s="37" t="e">
        <f t="shared" si="161"/>
        <v>#VALUE!</v>
      </c>
      <c r="DU95" s="37">
        <f t="shared" si="162"/>
        <v>6.8999999999999992E-2</v>
      </c>
      <c r="DV95" s="37" t="e">
        <f t="shared" si="163"/>
        <v>#VALUE!</v>
      </c>
      <c r="DW95" s="37" t="e">
        <f t="shared" si="164"/>
        <v>#VALUE!</v>
      </c>
      <c r="DX95" s="37">
        <f t="shared" si="165"/>
        <v>0.10700000000000001</v>
      </c>
      <c r="DY95" s="37">
        <f t="shared" si="166"/>
        <v>0.11600000000000001</v>
      </c>
      <c r="DZ95" s="37">
        <f t="shared" si="167"/>
        <v>0.11600000000000001</v>
      </c>
      <c r="EA95" s="37" t="e">
        <f t="shared" si="168"/>
        <v>#VALUE!</v>
      </c>
      <c r="EB95" s="37">
        <f t="shared" si="169"/>
        <v>8.7999999999999995E-2</v>
      </c>
      <c r="EC95" s="37">
        <f t="shared" si="170"/>
        <v>8.1000000000000003E-2</v>
      </c>
      <c r="ED95" s="37">
        <f t="shared" si="171"/>
        <v>7.8E-2</v>
      </c>
      <c r="EE95" s="37" t="e">
        <f t="shared" ref="EE95:EU95" si="179">CN9-BC$21</f>
        <v>#VALUE!</v>
      </c>
      <c r="EF95" s="37">
        <f t="shared" si="179"/>
        <v>8.7999999999999995E-2</v>
      </c>
      <c r="EG95" s="37">
        <f t="shared" si="179"/>
        <v>0.11799999999999999</v>
      </c>
      <c r="EH95" s="37">
        <f t="shared" si="179"/>
        <v>0.11799999999999999</v>
      </c>
      <c r="EI95" s="37">
        <f t="shared" si="179"/>
        <v>0.182</v>
      </c>
      <c r="EJ95" s="37">
        <f t="shared" si="179"/>
        <v>0.108</v>
      </c>
      <c r="EK95" s="37">
        <f t="shared" si="179"/>
        <v>0.15300000000000002</v>
      </c>
      <c r="EL95" s="37">
        <f t="shared" si="179"/>
        <v>0.111</v>
      </c>
      <c r="EM95" s="37" t="e">
        <f t="shared" si="179"/>
        <v>#VALUE!</v>
      </c>
      <c r="EN95" s="37" t="e">
        <f t="shared" si="179"/>
        <v>#VALUE!</v>
      </c>
      <c r="EO95" s="37">
        <f t="shared" si="179"/>
        <v>0.16900000000000001</v>
      </c>
      <c r="EP95" s="37">
        <f t="shared" si="179"/>
        <v>0.14899999999999999</v>
      </c>
      <c r="EQ95" s="37" t="e">
        <f>CZ9-BO$21</f>
        <v>#VALUE!</v>
      </c>
      <c r="ER95" s="37" t="e">
        <f t="shared" si="179"/>
        <v>#VALUE!</v>
      </c>
      <c r="ES95" s="37" t="e">
        <f t="shared" si="179"/>
        <v>#VALUE!</v>
      </c>
      <c r="ET95" s="37" t="e">
        <f t="shared" si="179"/>
        <v>#VALUE!</v>
      </c>
      <c r="EU95" s="37" t="e">
        <f t="shared" si="179"/>
        <v>#VALUE!</v>
      </c>
      <c r="EV95" s="37" t="e">
        <f t="shared" si="173"/>
        <v>#VALUE!</v>
      </c>
    </row>
    <row r="96" spans="117:152" x14ac:dyDescent="0.15">
      <c r="DM96" s="34">
        <v>19</v>
      </c>
      <c r="DN96" s="34">
        <v>8</v>
      </c>
      <c r="DO96" s="34" t="str">
        <f t="shared" si="125"/>
        <v>処遇加算なし特定加算なしベア加算なしから新加算Ⅴ（４）</v>
      </c>
      <c r="DP96" s="37">
        <f t="shared" si="157"/>
        <v>0.32800000000000001</v>
      </c>
      <c r="DQ96" s="37">
        <f t="shared" si="158"/>
        <v>0.27400000000000002</v>
      </c>
      <c r="DR96" s="37">
        <f t="shared" si="159"/>
        <v>0.32800000000000001</v>
      </c>
      <c r="DS96" s="37">
        <f t="shared" si="160"/>
        <v>0.30299999999999999</v>
      </c>
      <c r="DT96" s="37" t="e">
        <f t="shared" si="161"/>
        <v>#VALUE!</v>
      </c>
      <c r="DU96" s="37">
        <f t="shared" si="162"/>
        <v>6.7999999999999991E-2</v>
      </c>
      <c r="DV96" s="37" t="e">
        <f t="shared" si="163"/>
        <v>#VALUE!</v>
      </c>
      <c r="DW96" s="37" t="e">
        <f t="shared" si="164"/>
        <v>#VALUE!</v>
      </c>
      <c r="DX96" s="37">
        <f t="shared" si="165"/>
        <v>0.11799999999999999</v>
      </c>
      <c r="DY96" s="37">
        <f t="shared" si="166"/>
        <v>0.11599999999999999</v>
      </c>
      <c r="DZ96" s="37">
        <f t="shared" si="167"/>
        <v>0.11599999999999999</v>
      </c>
      <c r="EA96" s="37" t="e">
        <f t="shared" si="168"/>
        <v>#VALUE!</v>
      </c>
      <c r="EB96" s="37">
        <f t="shared" si="169"/>
        <v>8.3999999999999991E-2</v>
      </c>
      <c r="EC96" s="37">
        <f t="shared" si="170"/>
        <v>7.8E-2</v>
      </c>
      <c r="ED96" s="37">
        <f t="shared" si="171"/>
        <v>7.6999999999999999E-2</v>
      </c>
      <c r="EE96" s="37" t="e">
        <f t="shared" ref="EE96:EU96" si="180">CN10-BC$21</f>
        <v>#VALUE!</v>
      </c>
      <c r="EF96" s="37">
        <f t="shared" si="180"/>
        <v>8.3999999999999991E-2</v>
      </c>
      <c r="EG96" s="37">
        <f t="shared" si="180"/>
        <v>0.121</v>
      </c>
      <c r="EH96" s="37">
        <f t="shared" si="180"/>
        <v>0.121</v>
      </c>
      <c r="EI96" s="37">
        <f t="shared" si="180"/>
        <v>0.16799999999999998</v>
      </c>
      <c r="EJ96" s="37">
        <f t="shared" si="180"/>
        <v>0.106</v>
      </c>
      <c r="EK96" s="37">
        <f t="shared" si="180"/>
        <v>0.13900000000000001</v>
      </c>
      <c r="EL96" s="37">
        <f t="shared" si="180"/>
        <v>0.108</v>
      </c>
      <c r="EM96" s="37" t="e">
        <f t="shared" si="180"/>
        <v>#VALUE!</v>
      </c>
      <c r="EN96" s="37" t="e">
        <f t="shared" si="180"/>
        <v>#VALUE!</v>
      </c>
      <c r="EO96" s="37">
        <f t="shared" si="180"/>
        <v>0.18</v>
      </c>
      <c r="EP96" s="37">
        <f t="shared" si="180"/>
        <v>0.16600000000000001</v>
      </c>
      <c r="EQ96" s="37" t="e">
        <f t="shared" si="180"/>
        <v>#VALUE!</v>
      </c>
      <c r="ER96" s="37" t="e">
        <f t="shared" si="180"/>
        <v>#VALUE!</v>
      </c>
      <c r="ES96" s="37" t="e">
        <f t="shared" si="180"/>
        <v>#VALUE!</v>
      </c>
      <c r="ET96" s="37" t="e">
        <f t="shared" si="180"/>
        <v>#VALUE!</v>
      </c>
      <c r="EU96" s="37" t="e">
        <f t="shared" si="180"/>
        <v>#VALUE!</v>
      </c>
      <c r="EV96" s="37" t="e">
        <f t="shared" si="173"/>
        <v>#VALUE!</v>
      </c>
    </row>
    <row r="97" spans="117:152" x14ac:dyDescent="0.15">
      <c r="DM97" s="34">
        <v>19</v>
      </c>
      <c r="DN97" s="34">
        <v>9</v>
      </c>
      <c r="DO97" s="34" t="str">
        <f t="shared" si="125"/>
        <v>処遇加算なし特定加算なしベア加算なしから新加算Ⅴ（５）</v>
      </c>
      <c r="DP97" s="37">
        <f t="shared" si="157"/>
        <v>0.29800000000000004</v>
      </c>
      <c r="DQ97" s="37">
        <f t="shared" si="158"/>
        <v>0.24399999999999999</v>
      </c>
      <c r="DR97" s="37">
        <f t="shared" si="159"/>
        <v>0.29800000000000004</v>
      </c>
      <c r="DS97" s="37">
        <f t="shared" si="160"/>
        <v>0.27300000000000002</v>
      </c>
      <c r="DT97" s="37">
        <f t="shared" si="161"/>
        <v>0.154</v>
      </c>
      <c r="DU97" s="37">
        <f t="shared" si="162"/>
        <v>5.7999999999999996E-2</v>
      </c>
      <c r="DV97" s="37">
        <f t="shared" si="163"/>
        <v>0.10800000000000001</v>
      </c>
      <c r="DW97" s="37">
        <f t="shared" si="164"/>
        <v>0.10800000000000001</v>
      </c>
      <c r="DX97" s="37">
        <f t="shared" si="165"/>
        <v>9.1999999999999998E-2</v>
      </c>
      <c r="DY97" s="37">
        <f t="shared" si="166"/>
        <v>0.10199999999999999</v>
      </c>
      <c r="DZ97" s="37">
        <f t="shared" si="167"/>
        <v>0.10199999999999999</v>
      </c>
      <c r="EA97" s="37" t="e">
        <f t="shared" si="168"/>
        <v>#VALUE!</v>
      </c>
      <c r="EB97" s="37">
        <f t="shared" si="169"/>
        <v>7.2999999999999995E-2</v>
      </c>
      <c r="EC97" s="37">
        <f t="shared" si="170"/>
        <v>6.7000000000000004E-2</v>
      </c>
      <c r="ED97" s="37">
        <f t="shared" si="171"/>
        <v>6.6000000000000003E-2</v>
      </c>
      <c r="EE97" s="37">
        <f t="shared" ref="EE97:EU97" si="181">CN11-BC$21</f>
        <v>7.2999999999999995E-2</v>
      </c>
      <c r="EF97" s="37">
        <f t="shared" si="181"/>
        <v>7.2999999999999995E-2</v>
      </c>
      <c r="EG97" s="37">
        <f t="shared" si="181"/>
        <v>9.8000000000000004E-2</v>
      </c>
      <c r="EH97" s="37">
        <f t="shared" si="181"/>
        <v>9.8000000000000004E-2</v>
      </c>
      <c r="EI97" s="37">
        <f t="shared" si="181"/>
        <v>0.14500000000000002</v>
      </c>
      <c r="EJ97" s="37">
        <f t="shared" si="181"/>
        <v>8.8999999999999996E-2</v>
      </c>
      <c r="EK97" s="37">
        <f t="shared" si="181"/>
        <v>0.122</v>
      </c>
      <c r="EL97" s="37">
        <f t="shared" si="181"/>
        <v>9.0999999999999998E-2</v>
      </c>
      <c r="EM97" s="37">
        <f t="shared" si="181"/>
        <v>8.6999999999999994E-2</v>
      </c>
      <c r="EN97" s="37">
        <f t="shared" si="181"/>
        <v>8.6999999999999994E-2</v>
      </c>
      <c r="EO97" s="37">
        <f t="shared" si="181"/>
        <v>0.14599999999999999</v>
      </c>
      <c r="EP97" s="37">
        <f t="shared" si="181"/>
        <v>0.13200000000000001</v>
      </c>
      <c r="EQ97" s="37">
        <f t="shared" si="181"/>
        <v>7.3000000000000009E-2</v>
      </c>
      <c r="ER97" s="37">
        <f t="shared" si="181"/>
        <v>8.8999999999999996E-2</v>
      </c>
      <c r="ES97" s="37">
        <f t="shared" si="181"/>
        <v>8.8999999999999996E-2</v>
      </c>
      <c r="ET97" s="37">
        <f t="shared" si="181"/>
        <v>7.5999999999999998E-2</v>
      </c>
      <c r="EU97" s="37">
        <f t="shared" si="181"/>
        <v>7.3999999999999996E-2</v>
      </c>
      <c r="EV97" s="37">
        <f t="shared" si="173"/>
        <v>7.3999999999999996E-2</v>
      </c>
    </row>
    <row r="98" spans="117:152" x14ac:dyDescent="0.15">
      <c r="DM98" s="34">
        <v>19</v>
      </c>
      <c r="DN98" s="34">
        <v>10</v>
      </c>
      <c r="DO98" s="34" t="str">
        <f t="shared" si="125"/>
        <v>処遇加算なし特定加算なしベア加算なしから新加算Ⅴ（６）</v>
      </c>
      <c r="DP98" s="37">
        <f t="shared" si="157"/>
        <v>0.28300000000000003</v>
      </c>
      <c r="DQ98" s="37">
        <f t="shared" si="158"/>
        <v>0.22899999999999998</v>
      </c>
      <c r="DR98" s="37">
        <f t="shared" si="159"/>
        <v>0.28300000000000003</v>
      </c>
      <c r="DS98" s="37">
        <f t="shared" si="160"/>
        <v>0.25800000000000001</v>
      </c>
      <c r="DT98" s="37" t="e">
        <f t="shared" si="161"/>
        <v>#VALUE!</v>
      </c>
      <c r="DU98" s="37">
        <f t="shared" si="162"/>
        <v>5.6999999999999995E-2</v>
      </c>
      <c r="DV98" s="37" t="e">
        <f t="shared" si="163"/>
        <v>#VALUE!</v>
      </c>
      <c r="DW98" s="37" t="e">
        <f t="shared" si="164"/>
        <v>#VALUE!</v>
      </c>
      <c r="DX98" s="37">
        <f t="shared" si="165"/>
        <v>0.09</v>
      </c>
      <c r="DY98" s="37">
        <f t="shared" si="166"/>
        <v>9.799999999999999E-2</v>
      </c>
      <c r="DZ98" s="37">
        <f t="shared" si="167"/>
        <v>9.799999999999999E-2</v>
      </c>
      <c r="EA98" s="37" t="e">
        <f t="shared" si="168"/>
        <v>#VALUE!</v>
      </c>
      <c r="EB98" s="37">
        <f t="shared" si="169"/>
        <v>7.0999999999999994E-2</v>
      </c>
      <c r="EC98" s="37">
        <f t="shared" si="170"/>
        <v>6.5000000000000002E-2</v>
      </c>
      <c r="ED98" s="37">
        <f t="shared" si="171"/>
        <v>6.4000000000000001E-2</v>
      </c>
      <c r="EE98" s="37" t="e">
        <f t="shared" ref="EE98:EU98" si="182">CN12-BC$21</f>
        <v>#VALUE!</v>
      </c>
      <c r="EF98" s="37">
        <f t="shared" si="182"/>
        <v>7.0999999999999994E-2</v>
      </c>
      <c r="EG98" s="37">
        <f t="shared" si="182"/>
        <v>9.5000000000000001E-2</v>
      </c>
      <c r="EH98" s="37">
        <f t="shared" si="182"/>
        <v>9.5000000000000001E-2</v>
      </c>
      <c r="EI98" s="37">
        <f t="shared" si="182"/>
        <v>0.14200000000000002</v>
      </c>
      <c r="EJ98" s="37">
        <f t="shared" si="182"/>
        <v>8.5999999999999993E-2</v>
      </c>
      <c r="EK98" s="37">
        <f t="shared" si="182"/>
        <v>0.11899999999999999</v>
      </c>
      <c r="EL98" s="37">
        <f t="shared" si="182"/>
        <v>8.7999999999999995E-2</v>
      </c>
      <c r="EM98" s="37" t="e">
        <f t="shared" si="182"/>
        <v>#VALUE!</v>
      </c>
      <c r="EN98" s="37" t="e">
        <f t="shared" si="182"/>
        <v>#VALUE!</v>
      </c>
      <c r="EO98" s="37">
        <f t="shared" si="182"/>
        <v>0.14199999999999999</v>
      </c>
      <c r="EP98" s="37">
        <f t="shared" si="182"/>
        <v>0.128</v>
      </c>
      <c r="EQ98" s="37" t="e">
        <f t="shared" si="182"/>
        <v>#VALUE!</v>
      </c>
      <c r="ER98" s="37" t="e">
        <f t="shared" si="182"/>
        <v>#VALUE!</v>
      </c>
      <c r="ES98" s="37" t="e">
        <f t="shared" si="182"/>
        <v>#VALUE!</v>
      </c>
      <c r="ET98" s="37" t="e">
        <f t="shared" si="182"/>
        <v>#VALUE!</v>
      </c>
      <c r="EU98" s="37" t="e">
        <f t="shared" si="182"/>
        <v>#VALUE!</v>
      </c>
      <c r="EV98" s="37" t="e">
        <f t="shared" si="173"/>
        <v>#VALUE!</v>
      </c>
    </row>
    <row r="99" spans="117:152" x14ac:dyDescent="0.15">
      <c r="DM99" s="34">
        <v>19</v>
      </c>
      <c r="DN99" s="34">
        <v>11</v>
      </c>
      <c r="DO99" s="34" t="str">
        <f t="shared" ref="DO99:DO106" si="183">VLOOKUP(DM99,$AL$3:$AM$21,2)&amp;"から"&amp;VLOOKUP(DN99,$BW$3:$BX$20,2)</f>
        <v>処遇加算なし特定加算なしベア加算なしから新加算Ⅴ（７）</v>
      </c>
      <c r="DP99" s="37">
        <f t="shared" si="157"/>
        <v>0.254</v>
      </c>
      <c r="DQ99" s="37">
        <f t="shared" si="158"/>
        <v>0.224</v>
      </c>
      <c r="DR99" s="37">
        <f t="shared" si="159"/>
        <v>0.254</v>
      </c>
      <c r="DS99" s="37">
        <f t="shared" si="160"/>
        <v>0.24000000000000002</v>
      </c>
      <c r="DT99" s="37">
        <f t="shared" si="161"/>
        <v>0.17</v>
      </c>
      <c r="DU99" s="37">
        <f t="shared" si="162"/>
        <v>5.4999999999999993E-2</v>
      </c>
      <c r="DV99" s="37">
        <f t="shared" si="163"/>
        <v>0.10800000000000001</v>
      </c>
      <c r="DW99" s="37">
        <f t="shared" si="164"/>
        <v>0.10800000000000001</v>
      </c>
      <c r="DX99" s="37">
        <f t="shared" si="165"/>
        <v>9.9000000000000005E-2</v>
      </c>
      <c r="DY99" s="37">
        <f t="shared" si="166"/>
        <v>9.8000000000000004E-2</v>
      </c>
      <c r="DZ99" s="37">
        <f t="shared" si="167"/>
        <v>9.8000000000000004E-2</v>
      </c>
      <c r="EA99" s="37" t="e">
        <f t="shared" si="168"/>
        <v>#VALUE!</v>
      </c>
      <c r="EB99" s="37">
        <f t="shared" si="169"/>
        <v>6.4999999999999988E-2</v>
      </c>
      <c r="EC99" s="37">
        <f t="shared" si="170"/>
        <v>6.2E-2</v>
      </c>
      <c r="ED99" s="37">
        <f t="shared" si="171"/>
        <v>6.0999999999999999E-2</v>
      </c>
      <c r="EE99" s="37">
        <f t="shared" ref="EE99:EU99" si="184">CN13-BC$21</f>
        <v>6.4999999999999988E-2</v>
      </c>
      <c r="EF99" s="37">
        <f t="shared" si="184"/>
        <v>6.4999999999999988E-2</v>
      </c>
      <c r="EG99" s="37">
        <f t="shared" si="184"/>
        <v>9.6000000000000002E-2</v>
      </c>
      <c r="EH99" s="37">
        <f t="shared" si="184"/>
        <v>9.6000000000000002E-2</v>
      </c>
      <c r="EI99" s="37">
        <f t="shared" si="184"/>
        <v>0.122</v>
      </c>
      <c r="EJ99" s="37">
        <f t="shared" si="184"/>
        <v>8.3000000000000004E-2</v>
      </c>
      <c r="EK99" s="37">
        <f t="shared" si="184"/>
        <v>0.10100000000000001</v>
      </c>
      <c r="EL99" s="37">
        <f t="shared" si="184"/>
        <v>8.4000000000000005E-2</v>
      </c>
      <c r="EM99" s="37">
        <f t="shared" si="184"/>
        <v>8.1000000000000003E-2</v>
      </c>
      <c r="EN99" s="37">
        <f t="shared" si="184"/>
        <v>8.1000000000000003E-2</v>
      </c>
      <c r="EO99" s="37">
        <f t="shared" si="184"/>
        <v>0.152</v>
      </c>
      <c r="EP99" s="37">
        <f t="shared" si="184"/>
        <v>0.14399999999999999</v>
      </c>
      <c r="EQ99" s="37">
        <f t="shared" si="184"/>
        <v>6.5000000000000002E-2</v>
      </c>
      <c r="ER99" s="37">
        <f t="shared" si="184"/>
        <v>8.4999999999999992E-2</v>
      </c>
      <c r="ES99" s="37">
        <f t="shared" si="184"/>
        <v>8.4999999999999992E-2</v>
      </c>
      <c r="ET99" s="37">
        <f t="shared" si="184"/>
        <v>6.699999999999999E-2</v>
      </c>
      <c r="EU99" s="37">
        <f t="shared" si="184"/>
        <v>6.5999999999999989E-2</v>
      </c>
      <c r="EV99" s="37">
        <f t="shared" si="173"/>
        <v>6.5999999999999989E-2</v>
      </c>
    </row>
    <row r="100" spans="117:152" x14ac:dyDescent="0.15">
      <c r="DM100" s="34">
        <v>19</v>
      </c>
      <c r="DN100" s="34">
        <v>12</v>
      </c>
      <c r="DO100" s="34" t="str">
        <f t="shared" si="183"/>
        <v>処遇加算なし特定加算なしベア加算なしから新加算Ⅴ（８）</v>
      </c>
      <c r="DP100" s="37">
        <f t="shared" si="157"/>
        <v>0.30200000000000005</v>
      </c>
      <c r="DQ100" s="37">
        <f t="shared" si="158"/>
        <v>0.22800000000000001</v>
      </c>
      <c r="DR100" s="37">
        <f t="shared" si="159"/>
        <v>0.30200000000000005</v>
      </c>
      <c r="DS100" s="37">
        <f t="shared" si="160"/>
        <v>0.26700000000000002</v>
      </c>
      <c r="DT100" s="37">
        <f t="shared" si="161"/>
        <v>0.11699999999999999</v>
      </c>
      <c r="DU100" s="37">
        <f t="shared" si="162"/>
        <v>5.5999999999999994E-2</v>
      </c>
      <c r="DV100" s="37">
        <f t="shared" si="163"/>
        <v>0.10999999999999999</v>
      </c>
      <c r="DW100" s="37">
        <f t="shared" si="164"/>
        <v>0.10999999999999999</v>
      </c>
      <c r="DX100" s="37">
        <f t="shared" si="165"/>
        <v>8.7999999999999995E-2</v>
      </c>
      <c r="DY100" s="37">
        <f t="shared" si="166"/>
        <v>0.08</v>
      </c>
      <c r="DZ100" s="37">
        <f t="shared" si="167"/>
        <v>0.08</v>
      </c>
      <c r="EA100" s="37" t="e">
        <f t="shared" si="168"/>
        <v>#VALUE!</v>
      </c>
      <c r="EB100" s="37">
        <f t="shared" si="169"/>
        <v>7.2999999999999995E-2</v>
      </c>
      <c r="EC100" s="37">
        <f t="shared" si="170"/>
        <v>6.6000000000000003E-2</v>
      </c>
      <c r="ED100" s="37">
        <f t="shared" si="171"/>
        <v>6.3E-2</v>
      </c>
      <c r="EE100" s="37">
        <f t="shared" ref="EE100:EU100" si="185">CN14-BC$21</f>
        <v>7.2999999999999995E-2</v>
      </c>
      <c r="EF100" s="37">
        <f t="shared" si="185"/>
        <v>7.2999999999999995E-2</v>
      </c>
      <c r="EG100" s="37">
        <f t="shared" si="185"/>
        <v>0.10199999999999999</v>
      </c>
      <c r="EH100" s="37">
        <f t="shared" si="185"/>
        <v>0.10199999999999999</v>
      </c>
      <c r="EI100" s="37">
        <f t="shared" si="185"/>
        <v>0.16599999999999998</v>
      </c>
      <c r="EJ100" s="37">
        <f t="shared" si="185"/>
        <v>9.8000000000000004E-2</v>
      </c>
      <c r="EK100" s="37">
        <f t="shared" si="185"/>
        <v>0.14300000000000002</v>
      </c>
      <c r="EL100" s="37">
        <f t="shared" si="185"/>
        <v>0.10100000000000001</v>
      </c>
      <c r="EM100" s="37">
        <f t="shared" si="185"/>
        <v>9.8000000000000004E-2</v>
      </c>
      <c r="EN100" s="37">
        <f t="shared" si="185"/>
        <v>9.8000000000000004E-2</v>
      </c>
      <c r="EO100" s="37">
        <f t="shared" si="185"/>
        <v>0.13</v>
      </c>
      <c r="EP100" s="37">
        <f t="shared" si="185"/>
        <v>0.11</v>
      </c>
      <c r="EQ100" s="37">
        <f t="shared" si="185"/>
        <v>7.3000000000000009E-2</v>
      </c>
      <c r="ER100" s="37">
        <f t="shared" si="185"/>
        <v>8.1000000000000003E-2</v>
      </c>
      <c r="ES100" s="37">
        <f t="shared" si="185"/>
        <v>8.1000000000000003E-2</v>
      </c>
      <c r="ET100" s="37">
        <f t="shared" si="185"/>
        <v>7.5999999999999998E-2</v>
      </c>
      <c r="EU100" s="37">
        <f t="shared" si="185"/>
        <v>7.3999999999999996E-2</v>
      </c>
      <c r="EV100" s="37">
        <f t="shared" si="173"/>
        <v>7.2999999999999995E-2</v>
      </c>
    </row>
    <row r="101" spans="117:152" x14ac:dyDescent="0.15">
      <c r="DM101" s="34">
        <v>19</v>
      </c>
      <c r="DN101" s="34">
        <v>13</v>
      </c>
      <c r="DO101" s="34" t="str">
        <f t="shared" si="183"/>
        <v>処遇加算なし特定加算なしベア加算なしから新加算Ⅴ（９）</v>
      </c>
      <c r="DP101" s="37">
        <f t="shared" si="157"/>
        <v>0.23900000000000002</v>
      </c>
      <c r="DQ101" s="37">
        <f t="shared" si="158"/>
        <v>0.20899999999999999</v>
      </c>
      <c r="DR101" s="37">
        <f t="shared" si="159"/>
        <v>0.23900000000000002</v>
      </c>
      <c r="DS101" s="37">
        <f t="shared" si="160"/>
        <v>0.22500000000000001</v>
      </c>
      <c r="DT101" s="37" t="e">
        <f t="shared" si="161"/>
        <v>#VALUE!</v>
      </c>
      <c r="DU101" s="37">
        <f t="shared" si="162"/>
        <v>5.3999999999999992E-2</v>
      </c>
      <c r="DV101" s="37" t="e">
        <f t="shared" si="163"/>
        <v>#VALUE!</v>
      </c>
      <c r="DW101" s="37" t="e">
        <f t="shared" si="164"/>
        <v>#VALUE!</v>
      </c>
      <c r="DX101" s="37">
        <f t="shared" si="165"/>
        <v>9.7000000000000003E-2</v>
      </c>
      <c r="DY101" s="37">
        <f t="shared" si="166"/>
        <v>9.4E-2</v>
      </c>
      <c r="DZ101" s="37">
        <f t="shared" si="167"/>
        <v>9.4E-2</v>
      </c>
      <c r="EA101" s="37" t="e">
        <f t="shared" si="168"/>
        <v>#VALUE!</v>
      </c>
      <c r="EB101" s="37">
        <f t="shared" si="169"/>
        <v>6.2999999999999987E-2</v>
      </c>
      <c r="EC101" s="37">
        <f t="shared" si="170"/>
        <v>0.06</v>
      </c>
      <c r="ED101" s="37">
        <f t="shared" si="171"/>
        <v>5.8999999999999997E-2</v>
      </c>
      <c r="EE101" s="37" t="e">
        <f t="shared" ref="EE101:EU101" si="186">CN15-BC$21</f>
        <v>#VALUE!</v>
      </c>
      <c r="EF101" s="37">
        <f t="shared" si="186"/>
        <v>6.2999999999999987E-2</v>
      </c>
      <c r="EG101" s="37">
        <f t="shared" si="186"/>
        <v>9.2999999999999999E-2</v>
      </c>
      <c r="EH101" s="37">
        <f t="shared" si="186"/>
        <v>9.2999999999999999E-2</v>
      </c>
      <c r="EI101" s="37">
        <f t="shared" si="186"/>
        <v>0.11899999999999999</v>
      </c>
      <c r="EJ101" s="37">
        <f t="shared" si="186"/>
        <v>0.08</v>
      </c>
      <c r="EK101" s="37">
        <f t="shared" si="186"/>
        <v>9.8000000000000004E-2</v>
      </c>
      <c r="EL101" s="37">
        <f t="shared" si="186"/>
        <v>8.1000000000000003E-2</v>
      </c>
      <c r="EM101" s="37" t="e">
        <f t="shared" si="186"/>
        <v>#VALUE!</v>
      </c>
      <c r="EN101" s="37" t="e">
        <f t="shared" si="186"/>
        <v>#VALUE!</v>
      </c>
      <c r="EO101" s="37">
        <f t="shared" si="186"/>
        <v>0.14799999999999999</v>
      </c>
      <c r="EP101" s="37">
        <f t="shared" si="186"/>
        <v>0.14000000000000001</v>
      </c>
      <c r="EQ101" s="37" t="e">
        <f t="shared" si="186"/>
        <v>#VALUE!</v>
      </c>
      <c r="ER101" s="37" t="e">
        <f t="shared" si="186"/>
        <v>#VALUE!</v>
      </c>
      <c r="ES101" s="37" t="e">
        <f t="shared" si="186"/>
        <v>#VALUE!</v>
      </c>
      <c r="ET101" s="37" t="e">
        <f t="shared" si="186"/>
        <v>#VALUE!</v>
      </c>
      <c r="EU101" s="37" t="e">
        <f t="shared" si="186"/>
        <v>#VALUE!</v>
      </c>
      <c r="EV101" s="37" t="e">
        <f t="shared" si="173"/>
        <v>#VALUE!</v>
      </c>
    </row>
    <row r="102" spans="117:152" x14ac:dyDescent="0.15">
      <c r="DM102" s="34">
        <v>19</v>
      </c>
      <c r="DN102" s="34">
        <v>14</v>
      </c>
      <c r="DO102" s="34" t="str">
        <f t="shared" si="183"/>
        <v>処遇加算なし特定加算なしベア加算なしから新加算Ⅴ（10）</v>
      </c>
      <c r="DP102" s="37">
        <f t="shared" si="157"/>
        <v>0.20899999999999999</v>
      </c>
      <c r="DQ102" s="37">
        <f t="shared" si="158"/>
        <v>0.17900000000000002</v>
      </c>
      <c r="DR102" s="37">
        <f t="shared" si="159"/>
        <v>0.20899999999999999</v>
      </c>
      <c r="DS102" s="37">
        <f t="shared" si="160"/>
        <v>0.19500000000000001</v>
      </c>
      <c r="DT102" s="37">
        <f t="shared" si="161"/>
        <v>0.125</v>
      </c>
      <c r="DU102" s="37">
        <f t="shared" si="162"/>
        <v>4.3999999999999997E-2</v>
      </c>
      <c r="DV102" s="37">
        <f t="shared" si="163"/>
        <v>8.0000000000000016E-2</v>
      </c>
      <c r="DW102" s="37">
        <f t="shared" si="164"/>
        <v>8.0000000000000016E-2</v>
      </c>
      <c r="DX102" s="37">
        <f t="shared" si="165"/>
        <v>7.1000000000000008E-2</v>
      </c>
      <c r="DY102" s="37">
        <f t="shared" si="166"/>
        <v>0.08</v>
      </c>
      <c r="DZ102" s="37">
        <f t="shared" si="167"/>
        <v>0.08</v>
      </c>
      <c r="EA102" s="37" t="e">
        <f t="shared" si="168"/>
        <v>#VALUE!</v>
      </c>
      <c r="EB102" s="37">
        <f t="shared" si="169"/>
        <v>5.1999999999999998E-2</v>
      </c>
      <c r="EC102" s="37">
        <f t="shared" si="170"/>
        <v>4.9000000000000002E-2</v>
      </c>
      <c r="ED102" s="37">
        <f t="shared" si="171"/>
        <v>4.8000000000000001E-2</v>
      </c>
      <c r="EE102" s="37">
        <f t="shared" ref="EE102:EU102" si="187">CN16-BC$21</f>
        <v>5.1999999999999998E-2</v>
      </c>
      <c r="EF102" s="37">
        <f t="shared" si="187"/>
        <v>5.1999999999999998E-2</v>
      </c>
      <c r="EG102" s="37">
        <f t="shared" si="187"/>
        <v>7.0000000000000007E-2</v>
      </c>
      <c r="EH102" s="37">
        <f t="shared" si="187"/>
        <v>7.0000000000000007E-2</v>
      </c>
      <c r="EI102" s="37">
        <f t="shared" si="187"/>
        <v>9.6000000000000002E-2</v>
      </c>
      <c r="EJ102" s="37">
        <f t="shared" si="187"/>
        <v>6.3E-2</v>
      </c>
      <c r="EK102" s="37">
        <f t="shared" si="187"/>
        <v>8.1000000000000003E-2</v>
      </c>
      <c r="EL102" s="37">
        <f t="shared" si="187"/>
        <v>6.4000000000000001E-2</v>
      </c>
      <c r="EM102" s="37">
        <f t="shared" si="187"/>
        <v>6.0999999999999999E-2</v>
      </c>
      <c r="EN102" s="37">
        <f t="shared" si="187"/>
        <v>6.0999999999999999E-2</v>
      </c>
      <c r="EO102" s="37">
        <f t="shared" si="187"/>
        <v>0.11399999999999999</v>
      </c>
      <c r="EP102" s="37">
        <f t="shared" si="187"/>
        <v>0.106</v>
      </c>
      <c r="EQ102" s="37">
        <f t="shared" si="187"/>
        <v>5.4000000000000006E-2</v>
      </c>
      <c r="ER102" s="37">
        <f t="shared" si="187"/>
        <v>6.7000000000000004E-2</v>
      </c>
      <c r="ES102" s="37">
        <f t="shared" si="187"/>
        <v>6.7000000000000004E-2</v>
      </c>
      <c r="ET102" s="37">
        <f t="shared" si="187"/>
        <v>5.3999999999999999E-2</v>
      </c>
      <c r="EU102" s="37">
        <f t="shared" si="187"/>
        <v>5.2999999999999999E-2</v>
      </c>
      <c r="EV102" s="37">
        <f t="shared" si="173"/>
        <v>5.2999999999999999E-2</v>
      </c>
    </row>
    <row r="103" spans="117:152" x14ac:dyDescent="0.15">
      <c r="DM103" s="34">
        <v>19</v>
      </c>
      <c r="DN103" s="34">
        <v>15</v>
      </c>
      <c r="DO103" s="34" t="str">
        <f t="shared" si="183"/>
        <v>処遇加算なし特定加算なしベア加算なしから新加算Ⅴ（11）</v>
      </c>
      <c r="DP103" s="37">
        <f t="shared" si="157"/>
        <v>0.22800000000000001</v>
      </c>
      <c r="DQ103" s="37">
        <f t="shared" si="158"/>
        <v>0.17399999999999999</v>
      </c>
      <c r="DR103" s="37">
        <f t="shared" si="159"/>
        <v>0.22800000000000001</v>
      </c>
      <c r="DS103" s="37">
        <f t="shared" si="160"/>
        <v>0.20299999999999999</v>
      </c>
      <c r="DT103" s="37">
        <f t="shared" si="161"/>
        <v>9.2999999999999999E-2</v>
      </c>
      <c r="DU103" s="37">
        <f t="shared" si="162"/>
        <v>4.3999999999999997E-2</v>
      </c>
      <c r="DV103" s="37">
        <f t="shared" si="163"/>
        <v>8.6999999999999994E-2</v>
      </c>
      <c r="DW103" s="37">
        <f t="shared" si="164"/>
        <v>8.6999999999999994E-2</v>
      </c>
      <c r="DX103" s="37">
        <f t="shared" si="165"/>
        <v>7.1000000000000008E-2</v>
      </c>
      <c r="DY103" s="37">
        <f t="shared" si="166"/>
        <v>6.2E-2</v>
      </c>
      <c r="DZ103" s="37">
        <f t="shared" si="167"/>
        <v>6.2E-2</v>
      </c>
      <c r="EA103" s="37" t="e">
        <f t="shared" si="168"/>
        <v>#VALUE!</v>
      </c>
      <c r="EB103" s="37">
        <f t="shared" si="169"/>
        <v>5.6000000000000001E-2</v>
      </c>
      <c r="EC103" s="37">
        <f t="shared" si="170"/>
        <v>0.05</v>
      </c>
      <c r="ED103" s="37">
        <f t="shared" si="171"/>
        <v>4.9000000000000002E-2</v>
      </c>
      <c r="EE103" s="37">
        <f t="shared" ref="EE103:EU103" si="188">CN17-BC$21</f>
        <v>5.6000000000000001E-2</v>
      </c>
      <c r="EF103" s="37">
        <f t="shared" si="188"/>
        <v>5.6000000000000001E-2</v>
      </c>
      <c r="EG103" s="37">
        <f t="shared" si="188"/>
        <v>7.9000000000000001E-2</v>
      </c>
      <c r="EH103" s="37">
        <f t="shared" si="188"/>
        <v>7.9000000000000001E-2</v>
      </c>
      <c r="EI103" s="37">
        <f t="shared" si="188"/>
        <v>0.126</v>
      </c>
      <c r="EJ103" s="37">
        <f t="shared" si="188"/>
        <v>7.5999999999999998E-2</v>
      </c>
      <c r="EK103" s="37">
        <f t="shared" si="188"/>
        <v>0.109</v>
      </c>
      <c r="EL103" s="37">
        <f t="shared" si="188"/>
        <v>7.8E-2</v>
      </c>
      <c r="EM103" s="37">
        <f t="shared" si="188"/>
        <v>7.5999999999999998E-2</v>
      </c>
      <c r="EN103" s="37">
        <f t="shared" si="188"/>
        <v>7.5999999999999998E-2</v>
      </c>
      <c r="EO103" s="37">
        <f t="shared" si="188"/>
        <v>0.10299999999999999</v>
      </c>
      <c r="EP103" s="37">
        <f t="shared" si="188"/>
        <v>8.8999999999999996E-2</v>
      </c>
      <c r="EQ103" s="37">
        <f t="shared" si="188"/>
        <v>5.6000000000000008E-2</v>
      </c>
      <c r="ER103" s="37">
        <f t="shared" si="188"/>
        <v>6.3E-2</v>
      </c>
      <c r="ES103" s="37">
        <f t="shared" si="188"/>
        <v>6.3E-2</v>
      </c>
      <c r="ET103" s="37">
        <f t="shared" si="188"/>
        <v>5.8000000000000003E-2</v>
      </c>
      <c r="EU103" s="37">
        <f t="shared" si="188"/>
        <v>5.6000000000000001E-2</v>
      </c>
      <c r="EV103" s="37">
        <f t="shared" si="173"/>
        <v>5.6000000000000001E-2</v>
      </c>
    </row>
    <row r="104" spans="117:152" x14ac:dyDescent="0.15">
      <c r="DM104" s="34">
        <v>19</v>
      </c>
      <c r="DN104" s="34">
        <v>16</v>
      </c>
      <c r="DO104" s="34" t="str">
        <f t="shared" si="183"/>
        <v>処遇加算なし特定加算なしベア加算なしから新加算Ⅴ（12）</v>
      </c>
      <c r="DP104" s="37">
        <f t="shared" si="157"/>
        <v>0.19400000000000001</v>
      </c>
      <c r="DQ104" s="37">
        <f t="shared" si="158"/>
        <v>0.16400000000000001</v>
      </c>
      <c r="DR104" s="37">
        <f t="shared" si="159"/>
        <v>0.19400000000000001</v>
      </c>
      <c r="DS104" s="37">
        <f t="shared" si="160"/>
        <v>0.18</v>
      </c>
      <c r="DT104" s="37" t="e">
        <f t="shared" si="161"/>
        <v>#VALUE!</v>
      </c>
      <c r="DU104" s="37">
        <f t="shared" si="162"/>
        <v>4.2999999999999997E-2</v>
      </c>
      <c r="DV104" s="37" t="e">
        <f t="shared" si="163"/>
        <v>#VALUE!</v>
      </c>
      <c r="DW104" s="37" t="e">
        <f t="shared" si="164"/>
        <v>#VALUE!</v>
      </c>
      <c r="DX104" s="37">
        <f t="shared" si="165"/>
        <v>6.9000000000000006E-2</v>
      </c>
      <c r="DY104" s="37">
        <f t="shared" si="166"/>
        <v>7.5999999999999998E-2</v>
      </c>
      <c r="DZ104" s="37">
        <f t="shared" si="167"/>
        <v>7.5999999999999998E-2</v>
      </c>
      <c r="EA104" s="37" t="e">
        <f t="shared" si="168"/>
        <v>#VALUE!</v>
      </c>
      <c r="EB104" s="37">
        <f t="shared" si="169"/>
        <v>4.9999999999999996E-2</v>
      </c>
      <c r="EC104" s="37">
        <f t="shared" si="170"/>
        <v>4.7E-2</v>
      </c>
      <c r="ED104" s="37">
        <f t="shared" si="171"/>
        <v>4.5999999999999999E-2</v>
      </c>
      <c r="EE104" s="37" t="e">
        <f t="shared" ref="EE104:EU104" si="189">CN18-BC$21</f>
        <v>#VALUE!</v>
      </c>
      <c r="EF104" s="37">
        <f t="shared" si="189"/>
        <v>4.9999999999999996E-2</v>
      </c>
      <c r="EG104" s="37">
        <f t="shared" si="189"/>
        <v>6.7000000000000004E-2</v>
      </c>
      <c r="EH104" s="37">
        <f t="shared" si="189"/>
        <v>6.7000000000000004E-2</v>
      </c>
      <c r="EI104" s="37">
        <f t="shared" si="189"/>
        <v>9.2999999999999999E-2</v>
      </c>
      <c r="EJ104" s="37">
        <f t="shared" si="189"/>
        <v>6.0000000000000005E-2</v>
      </c>
      <c r="EK104" s="37">
        <f t="shared" si="189"/>
        <v>7.8E-2</v>
      </c>
      <c r="EL104" s="37">
        <f t="shared" si="189"/>
        <v>6.1000000000000006E-2</v>
      </c>
      <c r="EM104" s="37" t="e">
        <f t="shared" si="189"/>
        <v>#VALUE!</v>
      </c>
      <c r="EN104" s="37" t="e">
        <f t="shared" si="189"/>
        <v>#VALUE!</v>
      </c>
      <c r="EO104" s="37">
        <f t="shared" si="189"/>
        <v>0.11</v>
      </c>
      <c r="EP104" s="37">
        <f t="shared" si="189"/>
        <v>0.10200000000000001</v>
      </c>
      <c r="EQ104" s="37" t="e">
        <f t="shared" si="189"/>
        <v>#VALUE!</v>
      </c>
      <c r="ER104" s="37" t="e">
        <f t="shared" si="189"/>
        <v>#VALUE!</v>
      </c>
      <c r="ES104" s="37" t="e">
        <f t="shared" si="189"/>
        <v>#VALUE!</v>
      </c>
      <c r="ET104" s="37" t="e">
        <f t="shared" si="189"/>
        <v>#VALUE!</v>
      </c>
      <c r="EU104" s="37" t="e">
        <f t="shared" si="189"/>
        <v>#VALUE!</v>
      </c>
      <c r="EV104" s="37" t="e">
        <f t="shared" si="173"/>
        <v>#VALUE!</v>
      </c>
    </row>
    <row r="105" spans="117:152" x14ac:dyDescent="0.15">
      <c r="DM105" s="34">
        <v>19</v>
      </c>
      <c r="DN105" s="34">
        <v>17</v>
      </c>
      <c r="DO105" s="34" t="str">
        <f t="shared" si="183"/>
        <v>処遇加算なし特定加算なしベア加算なしから新加算Ⅴ（13）</v>
      </c>
      <c r="DP105" s="37">
        <f t="shared" si="157"/>
        <v>0.184</v>
      </c>
      <c r="DQ105" s="37">
        <f t="shared" si="158"/>
        <v>0.154</v>
      </c>
      <c r="DR105" s="37">
        <f t="shared" si="159"/>
        <v>0.184</v>
      </c>
      <c r="DS105" s="37">
        <f t="shared" si="160"/>
        <v>0.17</v>
      </c>
      <c r="DT105" s="37">
        <f t="shared" si="161"/>
        <v>0.10899999999999999</v>
      </c>
      <c r="DU105" s="37">
        <f t="shared" si="162"/>
        <v>4.0999999999999995E-2</v>
      </c>
      <c r="DV105" s="37">
        <f t="shared" si="163"/>
        <v>8.6999999999999994E-2</v>
      </c>
      <c r="DW105" s="37">
        <f t="shared" si="164"/>
        <v>8.6999999999999994E-2</v>
      </c>
      <c r="DX105" s="37">
        <f t="shared" si="165"/>
        <v>7.8E-2</v>
      </c>
      <c r="DY105" s="37">
        <f t="shared" si="166"/>
        <v>5.7999999999999996E-2</v>
      </c>
      <c r="DZ105" s="37">
        <f t="shared" si="167"/>
        <v>5.7999999999999996E-2</v>
      </c>
      <c r="EA105" s="37" t="e">
        <f t="shared" si="168"/>
        <v>#VALUE!</v>
      </c>
      <c r="EB105" s="37">
        <f t="shared" si="169"/>
        <v>4.8000000000000001E-2</v>
      </c>
      <c r="EC105" s="37">
        <f t="shared" si="170"/>
        <v>4.4999999999999998E-2</v>
      </c>
      <c r="ED105" s="37">
        <f t="shared" si="171"/>
        <v>4.3999999999999997E-2</v>
      </c>
      <c r="EE105" s="37">
        <f t="shared" ref="EE105:EU105" si="190">CN19-BC$21</f>
        <v>4.8000000000000001E-2</v>
      </c>
      <c r="EF105" s="37">
        <f t="shared" si="190"/>
        <v>4.8000000000000001E-2</v>
      </c>
      <c r="EG105" s="37">
        <f t="shared" si="190"/>
        <v>7.6999999999999999E-2</v>
      </c>
      <c r="EH105" s="37">
        <f t="shared" si="190"/>
        <v>7.6999999999999999E-2</v>
      </c>
      <c r="EI105" s="37">
        <f t="shared" si="190"/>
        <v>0.10299999999999999</v>
      </c>
      <c r="EJ105" s="37">
        <f t="shared" si="190"/>
        <v>7.0000000000000007E-2</v>
      </c>
      <c r="EK105" s="37">
        <f t="shared" si="190"/>
        <v>8.7999999999999995E-2</v>
      </c>
      <c r="EL105" s="37">
        <f t="shared" si="190"/>
        <v>7.1000000000000008E-2</v>
      </c>
      <c r="EM105" s="37">
        <f t="shared" si="190"/>
        <v>7.0000000000000007E-2</v>
      </c>
      <c r="EN105" s="37">
        <f t="shared" si="190"/>
        <v>7.0000000000000007E-2</v>
      </c>
      <c r="EO105" s="37">
        <f t="shared" si="190"/>
        <v>0.109</v>
      </c>
      <c r="EP105" s="37">
        <f t="shared" si="190"/>
        <v>0.10100000000000001</v>
      </c>
      <c r="EQ105" s="37">
        <f t="shared" si="190"/>
        <v>4.8000000000000001E-2</v>
      </c>
      <c r="ER105" s="37">
        <f t="shared" si="190"/>
        <v>5.8999999999999997E-2</v>
      </c>
      <c r="ES105" s="37">
        <f t="shared" si="190"/>
        <v>5.8999999999999997E-2</v>
      </c>
      <c r="ET105" s="37">
        <f t="shared" si="190"/>
        <v>4.9000000000000002E-2</v>
      </c>
      <c r="EU105" s="37">
        <f t="shared" si="190"/>
        <v>4.8000000000000001E-2</v>
      </c>
      <c r="EV105" s="37">
        <f t="shared" si="173"/>
        <v>4.8000000000000001E-2</v>
      </c>
    </row>
    <row r="106" spans="117:152" x14ac:dyDescent="0.15">
      <c r="DM106" s="34">
        <v>19</v>
      </c>
      <c r="DN106" s="34">
        <v>18</v>
      </c>
      <c r="DO106" s="34" t="str">
        <f t="shared" si="183"/>
        <v>処遇加算なし特定加算なしベア加算なしから新加算Ⅴ（14）</v>
      </c>
      <c r="DP106" s="37">
        <f t="shared" si="157"/>
        <v>0.13900000000000001</v>
      </c>
      <c r="DQ106" s="37">
        <f t="shared" si="158"/>
        <v>0.109</v>
      </c>
      <c r="DR106" s="37">
        <f t="shared" si="159"/>
        <v>0.13900000000000001</v>
      </c>
      <c r="DS106" s="37">
        <f t="shared" si="160"/>
        <v>0.125</v>
      </c>
      <c r="DT106" s="37">
        <f t="shared" si="161"/>
        <v>6.4000000000000001E-2</v>
      </c>
      <c r="DU106" s="37">
        <f t="shared" si="162"/>
        <v>0.03</v>
      </c>
      <c r="DV106" s="37">
        <f t="shared" si="163"/>
        <v>5.9000000000000004E-2</v>
      </c>
      <c r="DW106" s="37">
        <f t="shared" si="164"/>
        <v>5.9000000000000004E-2</v>
      </c>
      <c r="DX106" s="37">
        <f t="shared" si="165"/>
        <v>0.05</v>
      </c>
      <c r="DY106" s="37">
        <f t="shared" si="166"/>
        <v>0.04</v>
      </c>
      <c r="DZ106" s="37">
        <f t="shared" si="167"/>
        <v>0.04</v>
      </c>
      <c r="EA106" s="37" t="e">
        <f t="shared" si="168"/>
        <v>#VALUE!</v>
      </c>
      <c r="EB106" s="37">
        <f t="shared" si="169"/>
        <v>3.4999999999999996E-2</v>
      </c>
      <c r="EC106" s="37">
        <f t="shared" si="170"/>
        <v>3.2000000000000001E-2</v>
      </c>
      <c r="ED106" s="37">
        <f t="shared" si="171"/>
        <v>3.1E-2</v>
      </c>
      <c r="EE106" s="37">
        <f t="shared" ref="EE106:EU106" si="191">CN20-BC$21</f>
        <v>3.4999999999999996E-2</v>
      </c>
      <c r="EF106" s="37">
        <f t="shared" si="191"/>
        <v>3.4999999999999996E-2</v>
      </c>
      <c r="EG106" s="37">
        <f t="shared" si="191"/>
        <v>5.1000000000000004E-2</v>
      </c>
      <c r="EH106" s="37">
        <f t="shared" si="191"/>
        <v>5.1000000000000004E-2</v>
      </c>
      <c r="EI106" s="37">
        <f t="shared" si="191"/>
        <v>7.6999999999999999E-2</v>
      </c>
      <c r="EJ106" s="37">
        <f t="shared" si="191"/>
        <v>0.05</v>
      </c>
      <c r="EK106" s="37">
        <f t="shared" si="191"/>
        <v>6.8000000000000005E-2</v>
      </c>
      <c r="EL106" s="37">
        <f t="shared" si="191"/>
        <v>5.1000000000000004E-2</v>
      </c>
      <c r="EM106" s="37">
        <f t="shared" si="191"/>
        <v>0.05</v>
      </c>
      <c r="EN106" s="37">
        <f t="shared" si="191"/>
        <v>0.05</v>
      </c>
      <c r="EO106" s="37">
        <f t="shared" si="191"/>
        <v>7.1000000000000008E-2</v>
      </c>
      <c r="EP106" s="37">
        <f t="shared" si="191"/>
        <v>6.3E-2</v>
      </c>
      <c r="EQ106" s="37">
        <f t="shared" si="191"/>
        <v>3.7000000000000005E-2</v>
      </c>
      <c r="ER106" s="37">
        <f t="shared" si="191"/>
        <v>4.1000000000000002E-2</v>
      </c>
      <c r="ES106" s="37">
        <f t="shared" si="191"/>
        <v>4.1000000000000002E-2</v>
      </c>
      <c r="ET106" s="37">
        <f t="shared" si="191"/>
        <v>3.5999999999999997E-2</v>
      </c>
      <c r="EU106" s="37">
        <f t="shared" si="191"/>
        <v>3.5000000000000003E-2</v>
      </c>
      <c r="EV106" s="37">
        <f t="shared" si="173"/>
        <v>3.5000000000000003E-2</v>
      </c>
    </row>
  </sheetData>
  <sortState ref="AL3:AN21">
    <sortCondition ref="AL3:AL21"/>
  </sortState>
  <mergeCells count="1">
    <mergeCell ref="AL2:AM2"/>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様式1</vt:lpstr>
      <vt:lpstr>様式2</vt:lpstr>
      <vt:lpstr>集計表</vt:lpstr>
      <vt:lpstr>【参考】数式用</vt:lpstr>
      <vt:lpstr>【参考】数式用2</vt:lpstr>
      <vt:lpstr>【参考】数式用3</vt:lpstr>
      <vt:lpstr>【参考】数式用4</vt:lpstr>
      <vt:lpstr>集計表!Print_Area</vt:lpstr>
      <vt:lpstr>様式1!Print_Area</vt:lpstr>
      <vt:lpstr>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多賀 朱花(taga-ayaka.j16)</dc:creator>
  <cp:lastModifiedBy>立石　恵莉</cp:lastModifiedBy>
  <cp:lastPrinted>2025-03-27T23:44:12Z</cp:lastPrinted>
  <dcterms:created xsi:type="dcterms:W3CDTF">2023-01-10T13:53:21Z</dcterms:created>
  <dcterms:modified xsi:type="dcterms:W3CDTF">2025-04-15T07:27:54Z</dcterms:modified>
</cp:coreProperties>
</file>