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Z:\財政課\06財政共通\愛知県／照会・回答\照会（１０月）\1.10.17平成29年度財政状況資料集（公会計分）の作成について\公表用\"/>
    </mc:Choice>
  </mc:AlternateContent>
  <xr:revisionPtr revIDLastSave="0" documentId="13_ncr:1_{B8755F14-0D84-4F0E-B9E0-5C8A03093B17}" xr6:coauthVersionLast="36" xr6:coauthVersionMax="36" xr10:uidLastSave="{00000000-0000-0000-0000-000000000000}"/>
  <bookViews>
    <workbookView xWindow="0" yWindow="0" windowWidth="10875" windowHeight="6315" tabRatio="83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l="1"/>
  <c r="BE34" i="10" l="1"/>
  <c r="BE35" i="10" s="1"/>
  <c r="BW34" i="10" l="1"/>
  <c r="BW35" i="10" s="1"/>
  <c r="BW36" i="10" s="1"/>
  <c r="BW37" i="10" s="1"/>
  <c r="BW38" i="10" s="1"/>
  <c r="BW39" i="10" s="1"/>
  <c r="BW40" i="10" s="1"/>
  <c r="CO34" i="10" s="1"/>
</calcChain>
</file>

<file path=xl/sharedStrings.xml><?xml version="1.0" encoding="utf-8"?>
<sst xmlns="http://schemas.openxmlformats.org/spreadsheetml/2006/main" count="1091" uniqueCount="602">
  <si>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</si>
  <si>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</si>
  <si>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</si>
  <si>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</si>
  <si>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</si>
  <si>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</si>
  <si>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</si>
  <si>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</si>
  <si>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</si>
  <si>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</si>
  <si>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</si>
  <si>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</si>
  <si>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</si>
  <si>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</si>
  <si>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</si>
  <si>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</si>
  <si>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</si>
  <si>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</si>
  <si>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</si>
  <si>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</si>
  <si>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</si>
  <si>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</si>
  <si>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</si>
  <si>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</si>
  <si>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</si>
  <si>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</si>
  <si>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</si>
  <si>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</si>
  <si>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</si>
  <si>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</si>
  <si>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</si>
  <si>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</si>
  <si>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</si>
  <si>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</si>
  <si>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</si>
  <si>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</si>
  <si>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</si>
  <si>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</si>
  <si>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</si>
  <si>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</si>
  <si>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</si>
  <si>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</si>
  <si>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</si>
  <si>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</si>
  <si>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</si>
  <si>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</si>
  <si>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</si>
  <si>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</si>
  <si>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</si>
  <si>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</si>
  <si>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</si>
  <si>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</si>
  <si>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</si>
  <si>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</si>
  <si>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</si>
  <si>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</si>
  <si>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</si>
  <si>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</si>
  <si>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</si>
  <si>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</si>
  <si>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</si>
  <si>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</si>
  <si>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</si>
  <si>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</si>
  <si>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</si>
  <si>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</si>
  <si>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</si>
  <si>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</si>
  <si>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</si>
  <si>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</si>
  <si>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</si>
  <si>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</si>
  <si>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</si>
  <si>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</si>
  <si>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</si>
  <si>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</si>
  <si>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</si>
  <si>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</si>
  <si>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</si>
  <si>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</si>
  <si>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</si>
  <si>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</si>
  <si>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</si>
  <si>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</si>
  <si>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</si>
  <si>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</si>
  <si>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</si>
  <si>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</si>
  <si>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</si>
  <si>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</si>
  <si>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</si>
  <si>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みよし市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</si>
  <si>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</si>
  <si>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</si>
  <si>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</si>
  <si>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</si>
  <si>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</si>
  <si>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</si>
  <si>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</si>
  <si>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</si>
  <si>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</si>
  <si>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</si>
  <si>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</si>
  <si>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</si>
  <si>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</si>
  <si>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</si>
  <si>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</si>
  <si>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</si>
  <si>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</si>
  <si>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</si>
  <si>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</si>
  <si>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</si>
  <si>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</si>
  <si>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</si>
  <si>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</si>
  <si>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</si>
  <si>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</si>
  <si>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</si>
  <si>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</si>
  <si>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</si>
  <si>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</si>
  <si>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</si>
  <si>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</si>
  <si>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</si>
  <si>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</si>
  <si>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</si>
  <si>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</si>
  <si>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</si>
  <si>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</si>
  <si>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</si>
  <si>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</si>
  <si>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</si>
  <si>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</si>
  <si>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</si>
  <si>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</si>
  <si>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</si>
  <si>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</si>
  <si>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</si>
  <si>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</si>
  <si>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</si>
  <si>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</si>
  <si>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</si>
  <si>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</si>
  <si>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</si>
  <si>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</si>
  <si>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</si>
  <si>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</si>
  <si>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0"/>
  </si>
  <si>
    <t>うち日本人(％)</t>
    <phoneticPr fontId="5"/>
  </si>
  <si>
    <t>0.3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</si>
  <si>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</si>
  <si>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</si>
  <si>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</si>
  <si>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</si>
  <si>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</si>
  <si>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</si>
  <si>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</si>
  <si>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</si>
  <si>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</si>
  <si>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</si>
  <si>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</si>
  <si>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</si>
  <si>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</si>
  <si>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</si>
  <si>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</si>
  <si>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</si>
  <si>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</si>
  <si>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</si>
  <si>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</si>
  <si>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</si>
  <si>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</si>
  <si>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</si>
  <si>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</si>
  <si>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</si>
  <si>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</si>
  <si>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</si>
  <si>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</si>
  <si>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</si>
  <si>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</si>
  <si>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</si>
  <si>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</si>
  <si>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</si>
  <si>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</si>
  <si>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</si>
  <si>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</si>
  <si>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</si>
  <si>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</si>
  <si>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</si>
  <si>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</si>
  <si>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</si>
  <si>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</si>
  <si>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</si>
  <si>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</si>
  <si>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</si>
  <si>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</si>
  <si>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</si>
  <si>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</si>
  <si>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</si>
  <si>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</si>
  <si>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</si>
  <si>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</si>
  <si>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</si>
  <si>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</si>
  <si>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</si>
  <si>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</si>
  <si>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</si>
  <si>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</si>
  <si>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</si>
  <si>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</si>
  <si>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愛知県みよし市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</si>
  <si>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</si>
  <si>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</si>
  <si>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</si>
  <si>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</si>
  <si>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</si>
  <si>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</si>
  <si>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</si>
  <si>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</si>
  <si>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</si>
  <si>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</si>
  <si>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</si>
  <si>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</si>
  <si>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</si>
  <si>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</si>
  <si>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</si>
  <si>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</si>
  <si>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</si>
  <si>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</si>
  <si>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</si>
  <si>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</si>
  <si>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</si>
  <si>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</si>
  <si>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</si>
  <si>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</si>
  <si>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</si>
  <si>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</si>
  <si>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</si>
  <si>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</si>
  <si>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</si>
  <si>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</si>
  <si>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</si>
  <si>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t>
    <phoneticPr fontId="5"/>
  </si>
  <si>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</si>
  <si>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</si>
  <si>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</si>
  <si>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</si>
  <si>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</si>
  <si>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</si>
  <si>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</si>
  <si>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</si>
  <si>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</si>
  <si>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</si>
  <si>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</si>
  <si>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</si>
  <si>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</si>
  <si>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</si>
  <si>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</si>
  <si>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</si>
  <si>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</si>
  <si>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</si>
  <si>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</si>
  <si>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</si>
  <si>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</si>
  <si>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</si>
  <si>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</si>
  <si>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</si>
  <si>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</si>
  <si>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</si>
  <si>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</si>
  <si>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</si>
  <si>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</si>
  <si>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</si>
  <si>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</si>
  <si>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</si>
  <si>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</si>
  <si>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</si>
  <si>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</si>
  <si>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</si>
  <si>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</si>
  <si>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</si>
  <si>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</si>
  <si>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</si>
  <si>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</si>
  <si>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</si>
  <si>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</si>
  <si>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</si>
  <si>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</si>
  <si>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</si>
  <si>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</si>
  <si>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</si>
  <si>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</si>
  <si>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</si>
  <si>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</si>
  <si>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</si>
  <si>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</si>
  <si>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</si>
  <si>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</si>
  <si>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</si>
  <si>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</si>
  <si>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</si>
  <si>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</si>
  <si>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</si>
  <si>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</si>
  <si>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</si>
  <si>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</si>
  <si>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</si>
  <si>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</si>
  <si>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</si>
  <si>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</si>
  <si>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</si>
  <si>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</si>
  <si>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</si>
  <si>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</si>
  <si>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</si>
  <si>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</si>
  <si>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</si>
  <si>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</si>
  <si>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</si>
  <si>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</si>
  <si>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</si>
  <si>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</si>
  <si>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</si>
  <si>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</si>
  <si>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</si>
  <si>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</si>
  <si>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</si>
  <si>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</si>
  <si>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</si>
  <si>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</si>
  <si>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</si>
  <si>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</si>
  <si>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</si>
  <si>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</si>
  <si>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</si>
  <si>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</si>
  <si>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</si>
  <si>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</si>
  <si>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</si>
  <si>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</si>
  <si>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</si>
  <si>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</si>
  <si>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</si>
  <si>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</si>
  <si>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</si>
  <si>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</si>
  <si>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</si>
  <si>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</si>
  <si>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</si>
  <si>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</si>
  <si>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</si>
  <si>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</si>
  <si>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</si>
  <si>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</si>
  <si>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</si>
  <si>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</si>
  <si>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</si>
  <si>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</si>
  <si>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</si>
  <si>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愛知県みよし市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</si>
  <si>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</si>
  <si>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</si>
  <si>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</si>
  <si>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</si>
  <si>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</si>
  <si>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</si>
  <si>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</si>
  <si>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</si>
  <si>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</si>
  <si>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</si>
  <si>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</si>
  <si>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</si>
  <si>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</si>
  <si>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</si>
  <si>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</si>
  <si>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</si>
  <si>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</si>
  <si>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</si>
  <si>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</si>
  <si>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</si>
  <si>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やすらぎ霊園特別会計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</si>
  <si>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</si>
  <si>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</si>
  <si>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</si>
  <si>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</si>
  <si>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</si>
  <si>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</si>
  <si>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</si>
  <si>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</si>
  <si>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</si>
  <si>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</si>
  <si>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</si>
  <si>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</si>
  <si>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</si>
  <si>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</si>
  <si>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</si>
  <si>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介護保険特別会計（事業勘定）</t>
    <phoneticPr fontId="5"/>
  </si>
  <si>
    <t>後期高齢者医療特別会計</t>
    <phoneticPr fontId="5"/>
  </si>
  <si>
    <t>介護保険特別会計（サービス事業）</t>
    <phoneticPr fontId="5"/>
  </si>
  <si>
    <t>病院事業会計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</si>
  <si>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</si>
  <si>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</si>
  <si>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</si>
  <si>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</si>
  <si>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</si>
  <si>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</si>
  <si>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</si>
  <si>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</si>
  <si>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</si>
  <si>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</si>
  <si>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</si>
  <si>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</si>
  <si>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</si>
  <si>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</si>
  <si>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</si>
  <si>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</si>
  <si>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</si>
  <si>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</si>
  <si>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</si>
  <si>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</si>
  <si>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</si>
  <si>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</si>
  <si>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</si>
  <si>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</si>
  <si>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</si>
  <si>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</si>
  <si>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</si>
  <si>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</si>
  <si>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</si>
  <si>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</si>
  <si>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</si>
  <si>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</si>
  <si>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</si>
  <si>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</si>
  <si>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</si>
  <si>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</si>
  <si>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</si>
  <si>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</si>
  <si>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</si>
  <si>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</si>
  <si>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</si>
  <si>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</si>
  <si>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</si>
  <si>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</si>
  <si>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</si>
  <si>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</si>
  <si>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</si>
  <si>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</si>
  <si>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</si>
  <si>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</si>
  <si>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</si>
  <si>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</si>
  <si>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</si>
  <si>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</si>
  <si>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</si>
  <si>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</si>
  <si>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</si>
  <si>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</si>
  <si>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</si>
  <si>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</si>
  <si>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</si>
  <si>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</si>
  <si>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</si>
  <si>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</si>
  <si>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</si>
  <si>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</si>
  <si>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</si>
  <si>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</si>
  <si>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</si>
  <si>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農業集落排水事業特別会計</t>
    <phoneticPr fontId="5"/>
  </si>
  <si>
    <t>(Ｆ)</t>
    <phoneticPr fontId="5"/>
  </si>
  <si>
    <t>介護保険特別会計（サービス事業）</t>
    <phoneticPr fontId="5"/>
  </si>
  <si>
    <t>-</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</si>
  <si>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</si>
  <si>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</si>
  <si>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</si>
  <si>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</si>
  <si>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</si>
  <si>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</si>
  <si>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</si>
  <si>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t>
    <phoneticPr fontId="5"/>
  </si>
  <si>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</si>
  <si>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</si>
  <si>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</si>
  <si>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</si>
  <si>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</si>
  <si>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</si>
  <si>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</si>
  <si>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</si>
  <si>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</si>
  <si>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</si>
  <si>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</si>
  <si>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</si>
  <si>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</si>
  <si>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</si>
  <si>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</si>
  <si>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</si>
  <si>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</si>
  <si>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</si>
  <si>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</si>
  <si>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</si>
  <si>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</si>
  <si>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</si>
  <si>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</si>
  <si>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</si>
  <si>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</si>
  <si>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</si>
  <si>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</si>
  <si>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</si>
  <si>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</si>
  <si>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</si>
  <si>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</si>
  <si>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</si>
  <si>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</si>
  <si>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</si>
  <si>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</si>
  <si>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</si>
  <si>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</si>
  <si>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</si>
  <si>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</si>
  <si>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</si>
  <si>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</si>
  <si>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</si>
  <si>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</si>
  <si>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</si>
  <si>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</si>
  <si>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</si>
  <si>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</si>
  <si>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</si>
  <si>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</si>
  <si>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</si>
  <si>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</si>
  <si>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</si>
  <si>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</si>
  <si>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</si>
  <si>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</si>
  <si>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</si>
  <si>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</si>
  <si>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</si>
  <si>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</si>
  <si>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</si>
  <si>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</si>
  <si>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</si>
  <si>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</si>
  <si>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</si>
  <si>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</si>
  <si>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</si>
  <si>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</si>
  <si>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</si>
  <si>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</si>
  <si>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</si>
  <si>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</si>
  <si>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</si>
  <si>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</si>
  <si>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</si>
  <si>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</si>
  <si>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</si>
  <si>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</si>
  <si>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</si>
  <si>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</si>
  <si>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</si>
  <si>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1.79</t>
  </si>
  <si>
    <t>一般会計</t>
  </si>
  <si>
    <t>病院事業会計</t>
  </si>
  <si>
    <t>国民健康保険特別会計</t>
  </si>
  <si>
    <t>介護保険特別会計（事業勘定）</t>
  </si>
  <si>
    <t>下水道事業特別会計</t>
  </si>
  <si>
    <t>介護保険特別会計（サービス事業）</t>
  </si>
  <si>
    <t>農業集落排水事業特別会計</t>
  </si>
  <si>
    <t>後期高齢者医療特別会計</t>
  </si>
  <si>
    <t>その他会計（赤字）</t>
  </si>
  <si>
    <t>その他会計（黒字）</t>
  </si>
  <si>
    <t>尾三消防組合</t>
    <rPh sb="0" eb="1">
      <t>ビ</t>
    </rPh>
    <rPh sb="1" eb="2">
      <t>サン</t>
    </rPh>
    <rPh sb="2" eb="4">
      <t>ショウボウ</t>
    </rPh>
    <rPh sb="4" eb="6">
      <t>クミアイ</t>
    </rPh>
    <phoneticPr fontId="11"/>
  </si>
  <si>
    <t>尾三衛生組合</t>
    <rPh sb="0" eb="1">
      <t>ビ</t>
    </rPh>
    <rPh sb="1" eb="2">
      <t>サン</t>
    </rPh>
    <rPh sb="2" eb="4">
      <t>エイセイ</t>
    </rPh>
    <rPh sb="4" eb="6">
      <t>クミアイ</t>
    </rPh>
    <phoneticPr fontId="11"/>
  </si>
  <si>
    <t>愛知中部水道企業団</t>
    <rPh sb="0" eb="2">
      <t>アイチ</t>
    </rPh>
    <rPh sb="2" eb="4">
      <t>チュウブ</t>
    </rPh>
    <rPh sb="4" eb="6">
      <t>スイドウ</t>
    </rPh>
    <rPh sb="6" eb="8">
      <t>キギョウ</t>
    </rPh>
    <rPh sb="8" eb="9">
      <t>ダン</t>
    </rPh>
    <phoneticPr fontId="11"/>
  </si>
  <si>
    <t>愛知県市町村職員退職手当組合</t>
    <rPh sb="0" eb="2">
      <t>アイチ</t>
    </rPh>
    <rPh sb="2" eb="3">
      <t>ケン</t>
    </rPh>
    <rPh sb="3" eb="6">
      <t>シチョウソン</t>
    </rPh>
    <rPh sb="6" eb="8">
      <t>ショクイン</t>
    </rPh>
    <rPh sb="8" eb="10">
      <t>タイショク</t>
    </rPh>
    <rPh sb="10" eb="12">
      <t>テアテ</t>
    </rPh>
    <rPh sb="12" eb="14">
      <t>クミアイ</t>
    </rPh>
    <phoneticPr fontId="11"/>
  </si>
  <si>
    <t>愛知県後期高齢者医療広域連合（一般会計）</t>
    <rPh sb="0" eb="2">
      <t>アイチ</t>
    </rPh>
    <rPh sb="2" eb="3">
      <t>ケン</t>
    </rPh>
    <rPh sb="3" eb="5">
      <t>コウキ</t>
    </rPh>
    <rPh sb="5" eb="8">
      <t>コウレイシャ</t>
    </rPh>
    <rPh sb="8" eb="10">
      <t>イリョウ</t>
    </rPh>
    <rPh sb="10" eb="12">
      <t>コウイキ</t>
    </rPh>
    <rPh sb="12" eb="14">
      <t>レンゴウ</t>
    </rPh>
    <rPh sb="15" eb="17">
      <t>イッパン</t>
    </rPh>
    <rPh sb="17" eb="19">
      <t>カイケイ</t>
    </rPh>
    <phoneticPr fontId="11"/>
  </si>
  <si>
    <t>愛知県後期高齢者医療広域連合（後期高齢者医療特別会計）</t>
    <rPh sb="15" eb="17">
      <t>コウキ</t>
    </rPh>
    <rPh sb="17" eb="20">
      <t>コウレイシャ</t>
    </rPh>
    <rPh sb="20" eb="22">
      <t>イリョウ</t>
    </rPh>
    <rPh sb="22" eb="24">
      <t>トクベツ</t>
    </rPh>
    <rPh sb="24" eb="26">
      <t>カイケイ</t>
    </rPh>
    <phoneticPr fontId="11"/>
  </si>
  <si>
    <t>旧豊田三好事務組合</t>
    <rPh sb="0" eb="1">
      <t>キュウ</t>
    </rPh>
    <rPh sb="1" eb="3">
      <t>トヨタ</t>
    </rPh>
    <rPh sb="3" eb="5">
      <t>ミヨシ</t>
    </rPh>
    <rPh sb="5" eb="7">
      <t>ジム</t>
    </rPh>
    <rPh sb="7" eb="9">
      <t>クミアイ</t>
    </rPh>
    <phoneticPr fontId="11"/>
  </si>
  <si>
    <t>-</t>
    <phoneticPr fontId="2"/>
  </si>
  <si>
    <t>-</t>
    <phoneticPr fontId="2"/>
  </si>
  <si>
    <t>-</t>
    <phoneticPr fontId="2"/>
  </si>
  <si>
    <t>○</t>
    <phoneticPr fontId="2"/>
  </si>
  <si>
    <t>みよし市土地開発公社</t>
    <rPh sb="3" eb="4">
      <t>シ</t>
    </rPh>
    <rPh sb="4" eb="6">
      <t>トチ</t>
    </rPh>
    <rPh sb="6" eb="8">
      <t>カイハツ</t>
    </rPh>
    <rPh sb="8" eb="10">
      <t>コウシャ</t>
    </rPh>
    <phoneticPr fontId="2"/>
  </si>
  <si>
    <t>-</t>
    <phoneticPr fontId="2"/>
  </si>
  <si>
    <t>-</t>
    <phoneticPr fontId="2"/>
  </si>
  <si>
    <t>公共施設維持管理基金</t>
    <phoneticPr fontId="11"/>
  </si>
  <si>
    <t>小、中学校建設基金</t>
    <rPh sb="0" eb="1">
      <t>ショウ</t>
    </rPh>
    <rPh sb="2" eb="5">
      <t>チュウガッコウ</t>
    </rPh>
    <rPh sb="5" eb="7">
      <t>ケンセツ</t>
    </rPh>
    <rPh sb="7" eb="9">
      <t>キキン</t>
    </rPh>
    <phoneticPr fontId="11"/>
  </si>
  <si>
    <t xml:space="preserve">中心拠点市街地における都市施設整備基金 </t>
    <rPh sb="0" eb="2">
      <t>チュウシン</t>
    </rPh>
    <rPh sb="2" eb="4">
      <t>キョテン</t>
    </rPh>
    <rPh sb="4" eb="7">
      <t>シガイチ</t>
    </rPh>
    <rPh sb="11" eb="13">
      <t>トシ</t>
    </rPh>
    <rPh sb="13" eb="15">
      <t>シセツ</t>
    </rPh>
    <rPh sb="15" eb="17">
      <t>セイビ</t>
    </rPh>
    <rPh sb="17" eb="19">
      <t>キキン</t>
    </rPh>
    <phoneticPr fontId="11"/>
  </si>
  <si>
    <t>下水道施設整備基金</t>
    <rPh sb="0" eb="3">
      <t>ゲスイドウ</t>
    </rPh>
    <rPh sb="3" eb="5">
      <t>シセツ</t>
    </rPh>
    <rPh sb="5" eb="7">
      <t>セイビ</t>
    </rPh>
    <rPh sb="7" eb="9">
      <t>キキン</t>
    </rPh>
    <phoneticPr fontId="11"/>
  </si>
  <si>
    <t>環境基金</t>
    <rPh sb="0" eb="2">
      <t>カンキョウ</t>
    </rPh>
    <rPh sb="2" eb="4">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</si>
  <si>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</si>
  <si>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</si>
  <si>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</si>
  <si>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</si>
  <si>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</si>
  <si>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</si>
  <si>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</si>
  <si>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</si>
  <si>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</si>
  <si>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</si>
  <si>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有形固定資産減価償却率は、類似団体と比較し低い水準にあるものの、上昇傾向にある。また、過去に建設した施設の減価償却が進むため、今後はさらに上昇していくものと思われる。将来負担比率については、マイナスとなるため計上されない。</t>
    <rPh sb="0" eb="6">
      <t>ユウケイコテイシサン</t>
    </rPh>
    <rPh sb="6" eb="8">
      <t>ゲンカ</t>
    </rPh>
    <rPh sb="8" eb="10">
      <t>ショウキャク</t>
    </rPh>
    <rPh sb="10" eb="11">
      <t>リツ</t>
    </rPh>
    <rPh sb="13" eb="15">
      <t>ルイジ</t>
    </rPh>
    <rPh sb="15" eb="17">
      <t>ダンタイ</t>
    </rPh>
    <rPh sb="18" eb="20">
      <t>ヒカク</t>
    </rPh>
    <rPh sb="21" eb="22">
      <t>ヒク</t>
    </rPh>
    <rPh sb="23" eb="25">
      <t>スイジュン</t>
    </rPh>
    <rPh sb="32" eb="36">
      <t>ジョウショウケイコウ</t>
    </rPh>
    <rPh sb="43" eb="45">
      <t>カコ</t>
    </rPh>
    <rPh sb="46" eb="48">
      <t>ケンセツ</t>
    </rPh>
    <rPh sb="50" eb="52">
      <t>シセツ</t>
    </rPh>
    <rPh sb="53" eb="55">
      <t>ゲンカ</t>
    </rPh>
    <rPh sb="55" eb="57">
      <t>ショウキャク</t>
    </rPh>
    <rPh sb="58" eb="59">
      <t>スス</t>
    </rPh>
    <rPh sb="63" eb="65">
      <t>コンゴ</t>
    </rPh>
    <rPh sb="69" eb="71">
      <t>ジョウショウ</t>
    </rPh>
    <rPh sb="78" eb="79">
      <t>オモ</t>
    </rPh>
    <rPh sb="83" eb="85">
      <t>ショウライ</t>
    </rPh>
    <rPh sb="85" eb="87">
      <t>フタン</t>
    </rPh>
    <rPh sb="87" eb="89">
      <t>ヒリツ</t>
    </rPh>
    <rPh sb="104" eb="106">
      <t>ケイジョウ</t>
    </rPh>
    <phoneticPr fontId="5"/>
  </si>
  <si>
    <t>実質公債費比率は、類似団体と比較して、低い水準となっている。これは、自動車関連企業の業績好調により、税収が増加し、標準的な財政規模が大きくなっているためである。しかし、今後は税収の減や普通建設事業に対する起債の発行により、増加していくものと思われる。将来負担比率については、マイナスとなるため計上されない。</t>
    <rPh sb="0" eb="5">
      <t>ジッシツコウサイヒ</t>
    </rPh>
    <rPh sb="5" eb="7">
      <t>ヒリツ</t>
    </rPh>
    <rPh sb="9" eb="11">
      <t>ルイジ</t>
    </rPh>
    <rPh sb="11" eb="13">
      <t>ダンタイ</t>
    </rPh>
    <rPh sb="14" eb="16">
      <t>ヒカク</t>
    </rPh>
    <rPh sb="19" eb="20">
      <t>ヒク</t>
    </rPh>
    <rPh sb="21" eb="23">
      <t>スイジュン</t>
    </rPh>
    <rPh sb="34" eb="37">
      <t>ジドウシャ</t>
    </rPh>
    <rPh sb="37" eb="39">
      <t>カンレン</t>
    </rPh>
    <rPh sb="39" eb="41">
      <t>キギョウ</t>
    </rPh>
    <rPh sb="42" eb="44">
      <t>ギョウセキ</t>
    </rPh>
    <rPh sb="44" eb="46">
      <t>コウチョウ</t>
    </rPh>
    <rPh sb="50" eb="52">
      <t>ゼイシュウ</t>
    </rPh>
    <rPh sb="53" eb="55">
      <t>ゾウカ</t>
    </rPh>
    <rPh sb="57" eb="60">
      <t>ヒョウジュンテキ</t>
    </rPh>
    <rPh sb="61" eb="63">
      <t>ザイセイ</t>
    </rPh>
    <rPh sb="63" eb="65">
      <t>キボ</t>
    </rPh>
    <rPh sb="66" eb="67">
      <t>オオ</t>
    </rPh>
    <rPh sb="84" eb="86">
      <t>コンゴ</t>
    </rPh>
    <rPh sb="87" eb="89">
      <t>ゼイシュウ</t>
    </rPh>
    <rPh sb="90" eb="91">
      <t>ゲン</t>
    </rPh>
    <rPh sb="92" eb="94">
      <t>フツウ</t>
    </rPh>
    <rPh sb="94" eb="96">
      <t>ケンセツ</t>
    </rPh>
    <rPh sb="96" eb="98">
      <t>ジギョウ</t>
    </rPh>
    <rPh sb="99" eb="100">
      <t>タイ</t>
    </rPh>
    <rPh sb="102" eb="104">
      <t>キサイ</t>
    </rPh>
    <rPh sb="105" eb="107">
      <t>ハッコウ</t>
    </rPh>
    <rPh sb="111" eb="113">
      <t>ゾウカ</t>
    </rPh>
    <rPh sb="120" eb="121">
      <t>オモ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</si>
</sst>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69560</c:v>
                </c:pt>
                <c:pt idx="1">
                  <c:v>65988</c:v>
                </c:pt>
                <c:pt idx="2">
                  <c:v>54227</c:v>
                </c:pt>
                <c:pt idx="3">
                  <c:v>57295</c:v>
                </c:pt>
                <c:pt idx="4">
                  <c:v>54110</c:v>
                </c:pt>
              </c:numCache>
            </c:numRef>
          </c:val>
          <c:smooth val="0"/>
          <c:extLst>
            <c:ext xmlns:c16="http://schemas.microsoft.com/office/drawing/2014/chart" uri="{C3380CC4-5D6E-409C-BE32-E72D297353CC}">
              <c16:uniqueId val="{00000000-7B07-4BFA-8F50-9682CE3CBEA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43122</c:v>
                </c:pt>
                <c:pt idx="1">
                  <c:v>48532</c:v>
                </c:pt>
                <c:pt idx="2">
                  <c:v>90880</c:v>
                </c:pt>
                <c:pt idx="3">
                  <c:v>68645</c:v>
                </c:pt>
                <c:pt idx="4">
                  <c:v>52598</c:v>
                </c:pt>
              </c:numCache>
            </c:numRef>
          </c:val>
          <c:smooth val="0"/>
          <c:extLst>
            <c:ext xmlns:c16="http://schemas.microsoft.com/office/drawing/2014/chart" uri="{C3380CC4-5D6E-409C-BE32-E72D297353CC}">
              <c16:uniqueId val="{00000001-7B07-4BFA-8F50-9682CE3CBEA1}"/>
            </c:ext>
          </c:extLst>
        </c:ser>
        <c:dLbls>
          <c:showLegendKey val="0"/>
          <c:showVal val="0"/>
          <c:showCatName val="0"/>
          <c:showSerName val="0"/>
          <c:showPercent val="0"/>
          <c:showBubbleSize val="0"/>
        </c:dLbls>
        <c:marker val="1"/>
        <c:smooth val="0"/>
        <c:axId val="270852296"/>
        <c:axId val="272431176"/>
      </c:lineChart>
      <c:catAx>
        <c:axId val="2708522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2431176"/>
        <c:crosses val="autoZero"/>
        <c:auto val="1"/>
        <c:lblAlgn val="ctr"/>
        <c:lblOffset val="100"/>
        <c:tickLblSkip val="1"/>
        <c:tickMarkSkip val="1"/>
        <c:noMultiLvlLbl val="0"/>
      </c:catAx>
      <c:valAx>
        <c:axId val="27243117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08522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14.53</c:v>
                </c:pt>
                <c:pt idx="1">
                  <c:v>12.69</c:v>
                </c:pt>
                <c:pt idx="2">
                  <c:v>12.39</c:v>
                </c:pt>
                <c:pt idx="3">
                  <c:v>11.62</c:v>
                </c:pt>
                <c:pt idx="4">
                  <c:v>11.45</c:v>
                </c:pt>
              </c:numCache>
            </c:numRef>
          </c:val>
          <c:extLst>
            <c:ext xmlns:c16="http://schemas.microsoft.com/office/drawing/2014/chart" uri="{C3380CC4-5D6E-409C-BE32-E72D297353CC}">
              <c16:uniqueId val="{00000000-2EF2-463F-96A0-9665A6DF1FF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35.99</c:v>
                </c:pt>
                <c:pt idx="1">
                  <c:v>49.13</c:v>
                </c:pt>
                <c:pt idx="2">
                  <c:v>42.33</c:v>
                </c:pt>
                <c:pt idx="3">
                  <c:v>40.049999999999997</c:v>
                </c:pt>
                <c:pt idx="4">
                  <c:v>37.19</c:v>
                </c:pt>
              </c:numCache>
            </c:numRef>
          </c:val>
          <c:extLst>
            <c:ext xmlns:c16="http://schemas.microsoft.com/office/drawing/2014/chart" uri="{C3380CC4-5D6E-409C-BE32-E72D297353CC}">
              <c16:uniqueId val="{00000001-2EF2-463F-96A0-9665A6DF1FFC}"/>
            </c:ext>
          </c:extLst>
        </c:ser>
        <c:dLbls>
          <c:showLegendKey val="0"/>
          <c:showVal val="0"/>
          <c:showCatName val="0"/>
          <c:showSerName val="0"/>
          <c:showPercent val="0"/>
          <c:showBubbleSize val="0"/>
        </c:dLbls>
        <c:gapWidth val="250"/>
        <c:overlap val="100"/>
        <c:axId val="147580224"/>
        <c:axId val="1475806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3.43</c:v>
                </c:pt>
                <c:pt idx="1">
                  <c:v>11.94</c:v>
                </c:pt>
                <c:pt idx="2">
                  <c:v>4.2</c:v>
                </c:pt>
                <c:pt idx="3">
                  <c:v>6.8</c:v>
                </c:pt>
                <c:pt idx="4">
                  <c:v>-1.79</c:v>
                </c:pt>
              </c:numCache>
            </c:numRef>
          </c:val>
          <c:smooth val="0"/>
          <c:extLst>
            <c:ext xmlns:c16="http://schemas.microsoft.com/office/drawing/2014/chart" uri="{C3380CC4-5D6E-409C-BE32-E72D297353CC}">
              <c16:uniqueId val="{00000002-2EF2-463F-96A0-9665A6DF1FFC}"/>
            </c:ext>
          </c:extLst>
        </c:ser>
        <c:dLbls>
          <c:showLegendKey val="0"/>
          <c:showVal val="0"/>
          <c:showCatName val="0"/>
          <c:showSerName val="0"/>
          <c:showPercent val="0"/>
          <c:showBubbleSize val="0"/>
        </c:dLbls>
        <c:marker val="1"/>
        <c:smooth val="0"/>
        <c:axId val="147580224"/>
        <c:axId val="147580616"/>
      </c:lineChart>
      <c:catAx>
        <c:axId val="147580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7580616"/>
        <c:crosses val="autoZero"/>
        <c:auto val="1"/>
        <c:lblAlgn val="ctr"/>
        <c:lblOffset val="100"/>
        <c:tickLblSkip val="1"/>
        <c:tickMarkSkip val="1"/>
        <c:noMultiLvlLbl val="0"/>
      </c:catAx>
      <c:valAx>
        <c:axId val="147580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7580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0.02</c:v>
                </c:pt>
                <c:pt idx="2">
                  <c:v>#N/A</c:v>
                </c:pt>
                <c:pt idx="3">
                  <c:v>0.03</c:v>
                </c:pt>
                <c:pt idx="4">
                  <c:v>#N/A</c:v>
                </c:pt>
                <c:pt idx="5">
                  <c:v>0.1</c:v>
                </c:pt>
                <c:pt idx="6">
                  <c:v>#N/A</c:v>
                </c:pt>
                <c:pt idx="7">
                  <c:v>0.01</c:v>
                </c:pt>
                <c:pt idx="8">
                  <c:v>#N/A</c:v>
                </c:pt>
                <c:pt idx="9">
                  <c:v>0</c:v>
                </c:pt>
              </c:numCache>
            </c:numRef>
          </c:val>
          <c:extLst>
            <c:ext xmlns:c16="http://schemas.microsoft.com/office/drawing/2014/chart" uri="{C3380CC4-5D6E-409C-BE32-E72D297353CC}">
              <c16:uniqueId val="{00000000-9A52-4095-9090-6FD0CCA5D5B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A52-4095-9090-6FD0CCA5D5B0}"/>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2-9A52-4095-9090-6FD0CCA5D5B0}"/>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0.53</c:v>
                </c:pt>
                <c:pt idx="2">
                  <c:v>#N/A</c:v>
                </c:pt>
                <c:pt idx="3">
                  <c:v>0.34</c:v>
                </c:pt>
                <c:pt idx="4">
                  <c:v>#N/A</c:v>
                </c:pt>
                <c:pt idx="5">
                  <c:v>0.34</c:v>
                </c:pt>
                <c:pt idx="6">
                  <c:v>#N/A</c:v>
                </c:pt>
                <c:pt idx="7">
                  <c:v>0.28000000000000003</c:v>
                </c:pt>
                <c:pt idx="8">
                  <c:v>#N/A</c:v>
                </c:pt>
                <c:pt idx="9">
                  <c:v>0.01</c:v>
                </c:pt>
              </c:numCache>
            </c:numRef>
          </c:val>
          <c:extLst>
            <c:ext xmlns:c16="http://schemas.microsoft.com/office/drawing/2014/chart" uri="{C3380CC4-5D6E-409C-BE32-E72D297353CC}">
              <c16:uniqueId val="{00000003-9A52-4095-9090-6FD0CCA5D5B0}"/>
            </c:ext>
          </c:extLst>
        </c:ser>
        <c:ser>
          <c:idx val="4"/>
          <c:order val="4"/>
          <c:tx>
            <c:strRef>
              <c:f>データシート!$A$31</c:f>
              <c:strCache>
                <c:ptCount val="1"/>
                <c:pt idx="0">
                  <c:v>介護保険特別会計（サービス事業）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0.04</c:v>
                </c:pt>
                <c:pt idx="2">
                  <c:v>#N/A</c:v>
                </c:pt>
                <c:pt idx="3">
                  <c:v>0.04</c:v>
                </c:pt>
                <c:pt idx="4">
                  <c:v>#N/A</c:v>
                </c:pt>
                <c:pt idx="5">
                  <c:v>0.02</c:v>
                </c:pt>
                <c:pt idx="6">
                  <c:v>#N/A</c:v>
                </c:pt>
                <c:pt idx="7">
                  <c:v>0.01</c:v>
                </c:pt>
                <c:pt idx="8">
                  <c:v>#N/A</c:v>
                </c:pt>
                <c:pt idx="9">
                  <c:v>0.03</c:v>
                </c:pt>
              </c:numCache>
            </c:numRef>
          </c:val>
          <c:extLst>
            <c:ext xmlns:c16="http://schemas.microsoft.com/office/drawing/2014/chart" uri="{C3380CC4-5D6E-409C-BE32-E72D297353CC}">
              <c16:uniqueId val="{00000004-9A52-4095-9090-6FD0CCA5D5B0}"/>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1.22</c:v>
                </c:pt>
                <c:pt idx="2">
                  <c:v>#N/A</c:v>
                </c:pt>
                <c:pt idx="3">
                  <c:v>0.49</c:v>
                </c:pt>
                <c:pt idx="4">
                  <c:v>#N/A</c:v>
                </c:pt>
                <c:pt idx="5">
                  <c:v>0.34</c:v>
                </c:pt>
                <c:pt idx="6">
                  <c:v>#N/A</c:v>
                </c:pt>
                <c:pt idx="7">
                  <c:v>0.47</c:v>
                </c:pt>
                <c:pt idx="8">
                  <c:v>#N/A</c:v>
                </c:pt>
                <c:pt idx="9">
                  <c:v>0.1</c:v>
                </c:pt>
              </c:numCache>
            </c:numRef>
          </c:val>
          <c:extLst>
            <c:ext xmlns:c16="http://schemas.microsoft.com/office/drawing/2014/chart" uri="{C3380CC4-5D6E-409C-BE32-E72D297353CC}">
              <c16:uniqueId val="{00000005-9A52-4095-9090-6FD0CCA5D5B0}"/>
            </c:ext>
          </c:extLst>
        </c:ser>
        <c:ser>
          <c:idx val="6"/>
          <c:order val="6"/>
          <c:tx>
            <c:strRef>
              <c:f>データシート!$A$33</c:f>
              <c:strCache>
                <c:ptCount val="1"/>
                <c:pt idx="0">
                  <c:v>介護保険特別会計（事業勘定）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0.34</c:v>
                </c:pt>
                <c:pt idx="2">
                  <c:v>#N/A</c:v>
                </c:pt>
                <c:pt idx="3">
                  <c:v>0.3</c:v>
                </c:pt>
                <c:pt idx="4">
                  <c:v>#N/A</c:v>
                </c:pt>
                <c:pt idx="5">
                  <c:v>0.51</c:v>
                </c:pt>
                <c:pt idx="6">
                  <c:v>#N/A</c:v>
                </c:pt>
                <c:pt idx="7">
                  <c:v>0.39</c:v>
                </c:pt>
                <c:pt idx="8">
                  <c:v>#N/A</c:v>
                </c:pt>
                <c:pt idx="9">
                  <c:v>0.18</c:v>
                </c:pt>
              </c:numCache>
            </c:numRef>
          </c:val>
          <c:extLst>
            <c:ext xmlns:c16="http://schemas.microsoft.com/office/drawing/2014/chart" uri="{C3380CC4-5D6E-409C-BE32-E72D297353CC}">
              <c16:uniqueId val="{00000006-9A52-4095-9090-6FD0CCA5D5B0}"/>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1.77</c:v>
                </c:pt>
                <c:pt idx="2">
                  <c:v>#N/A</c:v>
                </c:pt>
                <c:pt idx="3">
                  <c:v>1.49</c:v>
                </c:pt>
                <c:pt idx="4">
                  <c:v>#N/A</c:v>
                </c:pt>
                <c:pt idx="5">
                  <c:v>1.31</c:v>
                </c:pt>
                <c:pt idx="6">
                  <c:v>#N/A</c:v>
                </c:pt>
                <c:pt idx="7">
                  <c:v>1.62</c:v>
                </c:pt>
                <c:pt idx="8">
                  <c:v>#N/A</c:v>
                </c:pt>
                <c:pt idx="9">
                  <c:v>1.45</c:v>
                </c:pt>
              </c:numCache>
            </c:numRef>
          </c:val>
          <c:extLst>
            <c:ext xmlns:c16="http://schemas.microsoft.com/office/drawing/2014/chart" uri="{C3380CC4-5D6E-409C-BE32-E72D297353CC}">
              <c16:uniqueId val="{00000007-9A52-4095-9090-6FD0CCA5D5B0}"/>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13.17</c:v>
                </c:pt>
                <c:pt idx="2">
                  <c:v>#N/A</c:v>
                </c:pt>
                <c:pt idx="3">
                  <c:v>14</c:v>
                </c:pt>
                <c:pt idx="4">
                  <c:v>#N/A</c:v>
                </c:pt>
                <c:pt idx="5">
                  <c:v>10.83</c:v>
                </c:pt>
                <c:pt idx="6">
                  <c:v>#N/A</c:v>
                </c:pt>
                <c:pt idx="7">
                  <c:v>8.1199999999999992</c:v>
                </c:pt>
                <c:pt idx="8">
                  <c:v>#N/A</c:v>
                </c:pt>
                <c:pt idx="9">
                  <c:v>6.39</c:v>
                </c:pt>
              </c:numCache>
            </c:numRef>
          </c:val>
          <c:extLst>
            <c:ext xmlns:c16="http://schemas.microsoft.com/office/drawing/2014/chart" uri="{C3380CC4-5D6E-409C-BE32-E72D297353CC}">
              <c16:uniqueId val="{00000008-9A52-4095-9090-6FD0CCA5D5B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14.49</c:v>
                </c:pt>
                <c:pt idx="2">
                  <c:v>#N/A</c:v>
                </c:pt>
                <c:pt idx="3">
                  <c:v>12.65</c:v>
                </c:pt>
                <c:pt idx="4">
                  <c:v>#N/A</c:v>
                </c:pt>
                <c:pt idx="5">
                  <c:v>12.28</c:v>
                </c:pt>
                <c:pt idx="6">
                  <c:v>#N/A</c:v>
                </c:pt>
                <c:pt idx="7">
                  <c:v>11.61</c:v>
                </c:pt>
                <c:pt idx="8">
                  <c:v>#N/A</c:v>
                </c:pt>
                <c:pt idx="9">
                  <c:v>11.44</c:v>
                </c:pt>
              </c:numCache>
            </c:numRef>
          </c:val>
          <c:extLst>
            <c:ext xmlns:c16="http://schemas.microsoft.com/office/drawing/2014/chart" uri="{C3380CC4-5D6E-409C-BE32-E72D297353CC}">
              <c16:uniqueId val="{00000009-9A52-4095-9090-6FD0CCA5D5B0}"/>
            </c:ext>
          </c:extLst>
        </c:ser>
        <c:dLbls>
          <c:showLegendKey val="0"/>
          <c:showVal val="0"/>
          <c:showCatName val="0"/>
          <c:showSerName val="0"/>
          <c:showPercent val="0"/>
          <c:showBubbleSize val="0"/>
        </c:dLbls>
        <c:gapWidth val="150"/>
        <c:overlap val="100"/>
        <c:axId val="147581792"/>
        <c:axId val="147582184"/>
      </c:barChart>
      <c:catAx>
        <c:axId val="147581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7582184"/>
        <c:crosses val="autoZero"/>
        <c:auto val="1"/>
        <c:lblAlgn val="ctr"/>
        <c:lblOffset val="100"/>
        <c:tickLblSkip val="1"/>
        <c:tickMarkSkip val="1"/>
        <c:noMultiLvlLbl val="0"/>
      </c:catAx>
      <c:valAx>
        <c:axId val="147582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75817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2010</c:v>
                </c:pt>
                <c:pt idx="5">
                  <c:v>2007</c:v>
                </c:pt>
                <c:pt idx="8">
                  <c:v>1796</c:v>
                </c:pt>
                <c:pt idx="11">
                  <c:v>1650</c:v>
                </c:pt>
                <c:pt idx="14">
                  <c:v>1697</c:v>
                </c:pt>
              </c:numCache>
            </c:numRef>
          </c:val>
          <c:extLst>
            <c:ext xmlns:c16="http://schemas.microsoft.com/office/drawing/2014/chart" uri="{C3380CC4-5D6E-409C-BE32-E72D297353CC}">
              <c16:uniqueId val="{00000000-1BE9-4B51-B2DA-41D65E6C929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BE9-4B51-B2DA-41D65E6C929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174</c:v>
                </c:pt>
                <c:pt idx="3">
                  <c:v>174</c:v>
                </c:pt>
                <c:pt idx="6">
                  <c:v>179</c:v>
                </c:pt>
                <c:pt idx="9">
                  <c:v>180</c:v>
                </c:pt>
                <c:pt idx="12">
                  <c:v>185</c:v>
                </c:pt>
              </c:numCache>
            </c:numRef>
          </c:val>
          <c:extLst>
            <c:ext xmlns:c16="http://schemas.microsoft.com/office/drawing/2014/chart" uri="{C3380CC4-5D6E-409C-BE32-E72D297353CC}">
              <c16:uniqueId val="{00000002-1BE9-4B51-B2DA-41D65E6C929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125</c:v>
                </c:pt>
                <c:pt idx="3">
                  <c:v>133</c:v>
                </c:pt>
                <c:pt idx="6">
                  <c:v>106</c:v>
                </c:pt>
                <c:pt idx="9">
                  <c:v>116</c:v>
                </c:pt>
                <c:pt idx="12">
                  <c:v>107</c:v>
                </c:pt>
              </c:numCache>
            </c:numRef>
          </c:val>
          <c:extLst>
            <c:ext xmlns:c16="http://schemas.microsoft.com/office/drawing/2014/chart" uri="{C3380CC4-5D6E-409C-BE32-E72D297353CC}">
              <c16:uniqueId val="{00000003-1BE9-4B51-B2DA-41D65E6C929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622</c:v>
                </c:pt>
                <c:pt idx="3">
                  <c:v>607</c:v>
                </c:pt>
                <c:pt idx="6">
                  <c:v>698</c:v>
                </c:pt>
                <c:pt idx="9">
                  <c:v>685</c:v>
                </c:pt>
                <c:pt idx="12">
                  <c:v>751</c:v>
                </c:pt>
              </c:numCache>
            </c:numRef>
          </c:val>
          <c:extLst>
            <c:ext xmlns:c16="http://schemas.microsoft.com/office/drawing/2014/chart" uri="{C3380CC4-5D6E-409C-BE32-E72D297353CC}">
              <c16:uniqueId val="{00000004-1BE9-4B51-B2DA-41D65E6C929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BE9-4B51-B2DA-41D65E6C929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BE9-4B51-B2DA-41D65E6C929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1377</c:v>
                </c:pt>
                <c:pt idx="3">
                  <c:v>1292</c:v>
                </c:pt>
                <c:pt idx="6">
                  <c:v>1248</c:v>
                </c:pt>
                <c:pt idx="9">
                  <c:v>1194</c:v>
                </c:pt>
                <c:pt idx="12">
                  <c:v>1190</c:v>
                </c:pt>
              </c:numCache>
            </c:numRef>
          </c:val>
          <c:extLst>
            <c:ext xmlns:c16="http://schemas.microsoft.com/office/drawing/2014/chart" uri="{C3380CC4-5D6E-409C-BE32-E72D297353CC}">
              <c16:uniqueId val="{00000007-1BE9-4B51-B2DA-41D65E6C929D}"/>
            </c:ext>
          </c:extLst>
        </c:ser>
        <c:dLbls>
          <c:showLegendKey val="0"/>
          <c:showVal val="0"/>
          <c:showCatName val="0"/>
          <c:showSerName val="0"/>
          <c:showPercent val="0"/>
          <c:showBubbleSize val="0"/>
        </c:dLbls>
        <c:gapWidth val="100"/>
        <c:overlap val="100"/>
        <c:axId val="147582968"/>
        <c:axId val="1475833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288</c:v>
                </c:pt>
                <c:pt idx="2">
                  <c:v>#N/A</c:v>
                </c:pt>
                <c:pt idx="3">
                  <c:v>#N/A</c:v>
                </c:pt>
                <c:pt idx="4">
                  <c:v>199</c:v>
                </c:pt>
                <c:pt idx="5">
                  <c:v>#N/A</c:v>
                </c:pt>
                <c:pt idx="6">
                  <c:v>#N/A</c:v>
                </c:pt>
                <c:pt idx="7">
                  <c:v>435</c:v>
                </c:pt>
                <c:pt idx="8">
                  <c:v>#N/A</c:v>
                </c:pt>
                <c:pt idx="9">
                  <c:v>#N/A</c:v>
                </c:pt>
                <c:pt idx="10">
                  <c:v>525</c:v>
                </c:pt>
                <c:pt idx="11">
                  <c:v>#N/A</c:v>
                </c:pt>
                <c:pt idx="12">
                  <c:v>#N/A</c:v>
                </c:pt>
                <c:pt idx="13">
                  <c:v>536</c:v>
                </c:pt>
                <c:pt idx="14">
                  <c:v>#N/A</c:v>
                </c:pt>
              </c:numCache>
            </c:numRef>
          </c:val>
          <c:smooth val="0"/>
          <c:extLst>
            <c:ext xmlns:c16="http://schemas.microsoft.com/office/drawing/2014/chart" uri="{C3380CC4-5D6E-409C-BE32-E72D297353CC}">
              <c16:uniqueId val="{00000008-1BE9-4B51-B2DA-41D65E6C929D}"/>
            </c:ext>
          </c:extLst>
        </c:ser>
        <c:dLbls>
          <c:showLegendKey val="0"/>
          <c:showVal val="0"/>
          <c:showCatName val="0"/>
          <c:showSerName val="0"/>
          <c:showPercent val="0"/>
          <c:showBubbleSize val="0"/>
        </c:dLbls>
        <c:marker val="1"/>
        <c:smooth val="0"/>
        <c:axId val="147582968"/>
        <c:axId val="147583360"/>
      </c:lineChart>
      <c:catAx>
        <c:axId val="147582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7583360"/>
        <c:crosses val="autoZero"/>
        <c:auto val="1"/>
        <c:lblAlgn val="ctr"/>
        <c:lblOffset val="100"/>
        <c:tickLblSkip val="1"/>
        <c:tickMarkSkip val="1"/>
        <c:noMultiLvlLbl val="0"/>
      </c:catAx>
      <c:valAx>
        <c:axId val="147583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7582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13550</c:v>
                </c:pt>
                <c:pt idx="5">
                  <c:v>12344</c:v>
                </c:pt>
                <c:pt idx="8">
                  <c:v>11470</c:v>
                </c:pt>
                <c:pt idx="11">
                  <c:v>10614</c:v>
                </c:pt>
                <c:pt idx="14">
                  <c:v>9618</c:v>
                </c:pt>
              </c:numCache>
            </c:numRef>
          </c:val>
          <c:extLst>
            <c:ext xmlns:c16="http://schemas.microsoft.com/office/drawing/2014/chart" uri="{C3380CC4-5D6E-409C-BE32-E72D297353CC}">
              <c16:uniqueId val="{00000000-B88F-4559-A952-19DBF7E09E9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7509</c:v>
                </c:pt>
                <c:pt idx="5">
                  <c:v>6888</c:v>
                </c:pt>
                <c:pt idx="8">
                  <c:v>6533</c:v>
                </c:pt>
                <c:pt idx="11">
                  <c:v>6237</c:v>
                </c:pt>
                <c:pt idx="14">
                  <c:v>6163</c:v>
                </c:pt>
              </c:numCache>
            </c:numRef>
          </c:val>
          <c:extLst>
            <c:ext xmlns:c16="http://schemas.microsoft.com/office/drawing/2014/chart" uri="{C3380CC4-5D6E-409C-BE32-E72D297353CC}">
              <c16:uniqueId val="{00000001-B88F-4559-A952-19DBF7E09E9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13034</c:v>
                </c:pt>
                <c:pt idx="5">
                  <c:v>16891</c:v>
                </c:pt>
                <c:pt idx="8">
                  <c:v>17145</c:v>
                </c:pt>
                <c:pt idx="11">
                  <c:v>18267</c:v>
                </c:pt>
                <c:pt idx="14">
                  <c:v>18941</c:v>
                </c:pt>
              </c:numCache>
            </c:numRef>
          </c:val>
          <c:extLst>
            <c:ext xmlns:c16="http://schemas.microsoft.com/office/drawing/2014/chart" uri="{C3380CC4-5D6E-409C-BE32-E72D297353CC}">
              <c16:uniqueId val="{00000002-B88F-4559-A952-19DBF7E09E9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88F-4559-A952-19DBF7E09E9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88F-4559-A952-19DBF7E09E9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88F-4559-A952-19DBF7E09E9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939</c:v>
                </c:pt>
                <c:pt idx="3">
                  <c:v>647</c:v>
                </c:pt>
                <c:pt idx="6">
                  <c:v>638</c:v>
                </c:pt>
                <c:pt idx="9">
                  <c:v>626</c:v>
                </c:pt>
                <c:pt idx="12">
                  <c:v>742</c:v>
                </c:pt>
              </c:numCache>
            </c:numRef>
          </c:val>
          <c:extLst>
            <c:ext xmlns:c16="http://schemas.microsoft.com/office/drawing/2014/chart" uri="{C3380CC4-5D6E-409C-BE32-E72D297353CC}">
              <c16:uniqueId val="{00000006-B88F-4559-A952-19DBF7E09E9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617</c:v>
                </c:pt>
                <c:pt idx="3">
                  <c:v>533</c:v>
                </c:pt>
                <c:pt idx="6">
                  <c:v>427</c:v>
                </c:pt>
                <c:pt idx="9">
                  <c:v>323</c:v>
                </c:pt>
                <c:pt idx="12">
                  <c:v>255</c:v>
                </c:pt>
              </c:numCache>
            </c:numRef>
          </c:val>
          <c:extLst>
            <c:ext xmlns:c16="http://schemas.microsoft.com/office/drawing/2014/chart" uri="{C3380CC4-5D6E-409C-BE32-E72D297353CC}">
              <c16:uniqueId val="{00000007-B88F-4559-A952-19DBF7E09E9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7600</c:v>
                </c:pt>
                <c:pt idx="3">
                  <c:v>7257</c:v>
                </c:pt>
                <c:pt idx="6">
                  <c:v>7385</c:v>
                </c:pt>
                <c:pt idx="9">
                  <c:v>7364</c:v>
                </c:pt>
                <c:pt idx="12">
                  <c:v>7188</c:v>
                </c:pt>
              </c:numCache>
            </c:numRef>
          </c:val>
          <c:extLst>
            <c:ext xmlns:c16="http://schemas.microsoft.com/office/drawing/2014/chart" uri="{C3380CC4-5D6E-409C-BE32-E72D297353CC}">
              <c16:uniqueId val="{00000008-B88F-4559-A952-19DBF7E09E9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2128</c:v>
                </c:pt>
                <c:pt idx="3">
                  <c:v>1760</c:v>
                </c:pt>
                <c:pt idx="6">
                  <c:v>2062</c:v>
                </c:pt>
                <c:pt idx="9">
                  <c:v>1710</c:v>
                </c:pt>
                <c:pt idx="12">
                  <c:v>1746</c:v>
                </c:pt>
              </c:numCache>
            </c:numRef>
          </c:val>
          <c:extLst>
            <c:ext xmlns:c16="http://schemas.microsoft.com/office/drawing/2014/chart" uri="{C3380CC4-5D6E-409C-BE32-E72D297353CC}">
              <c16:uniqueId val="{00000009-B88F-4559-A952-19DBF7E09E9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11081</c:v>
                </c:pt>
                <c:pt idx="3">
                  <c:v>10048</c:v>
                </c:pt>
                <c:pt idx="6">
                  <c:v>9171</c:v>
                </c:pt>
                <c:pt idx="9">
                  <c:v>8452</c:v>
                </c:pt>
                <c:pt idx="12">
                  <c:v>7548</c:v>
                </c:pt>
              </c:numCache>
            </c:numRef>
          </c:val>
          <c:extLst>
            <c:ext xmlns:c16="http://schemas.microsoft.com/office/drawing/2014/chart" uri="{C3380CC4-5D6E-409C-BE32-E72D297353CC}">
              <c16:uniqueId val="{0000000A-B88F-4559-A952-19DBF7E09E96}"/>
            </c:ext>
          </c:extLst>
        </c:ser>
        <c:dLbls>
          <c:showLegendKey val="0"/>
          <c:showVal val="0"/>
          <c:showCatName val="0"/>
          <c:showSerName val="0"/>
          <c:showPercent val="0"/>
          <c:showBubbleSize val="0"/>
        </c:dLbls>
        <c:gapWidth val="100"/>
        <c:overlap val="100"/>
        <c:axId val="308549312"/>
        <c:axId val="3085497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88F-4559-A952-19DBF7E09E96}"/>
            </c:ext>
          </c:extLst>
        </c:ser>
        <c:dLbls>
          <c:showLegendKey val="0"/>
          <c:showVal val="0"/>
          <c:showCatName val="0"/>
          <c:showSerName val="0"/>
          <c:showPercent val="0"/>
          <c:showBubbleSize val="0"/>
        </c:dLbls>
        <c:marker val="1"/>
        <c:smooth val="0"/>
        <c:axId val="308549312"/>
        <c:axId val="308549704"/>
      </c:lineChart>
      <c:catAx>
        <c:axId val="308549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8549704"/>
        <c:crosses val="autoZero"/>
        <c:auto val="1"/>
        <c:lblAlgn val="ctr"/>
        <c:lblOffset val="100"/>
        <c:tickLblSkip val="1"/>
        <c:tickMarkSkip val="1"/>
        <c:noMultiLvlLbl val="0"/>
      </c:catAx>
      <c:valAx>
        <c:axId val="308549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8549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6522</c:v>
                </c:pt>
                <c:pt idx="1">
                  <c:v>7525</c:v>
                </c:pt>
                <c:pt idx="2">
                  <c:v>7161</c:v>
                </c:pt>
              </c:numCache>
            </c:numRef>
          </c:val>
          <c:extLst>
            <c:ext xmlns:c16="http://schemas.microsoft.com/office/drawing/2014/chart" uri="{C3380CC4-5D6E-409C-BE32-E72D297353CC}">
              <c16:uniqueId val="{00000000-FBF4-4F39-90BC-5EEBDAE35A0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143</c:v>
                </c:pt>
                <c:pt idx="1">
                  <c:v>143</c:v>
                </c:pt>
                <c:pt idx="2">
                  <c:v>143</c:v>
                </c:pt>
              </c:numCache>
            </c:numRef>
          </c:val>
          <c:extLst>
            <c:ext xmlns:c16="http://schemas.microsoft.com/office/drawing/2014/chart" uri="{C3380CC4-5D6E-409C-BE32-E72D297353CC}">
              <c16:uniqueId val="{00000001-FBF4-4F39-90BC-5EEBDAE35A0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9510</c:v>
                </c:pt>
                <c:pt idx="1">
                  <c:v>9429</c:v>
                </c:pt>
                <c:pt idx="2">
                  <c:v>10046</c:v>
                </c:pt>
              </c:numCache>
            </c:numRef>
          </c:val>
          <c:extLst>
            <c:ext xmlns:c16="http://schemas.microsoft.com/office/drawing/2014/chart" uri="{C3380CC4-5D6E-409C-BE32-E72D297353CC}">
              <c16:uniqueId val="{00000002-FBF4-4F39-90BC-5EEBDAE35A00}"/>
            </c:ext>
          </c:extLst>
        </c:ser>
        <c:dLbls>
          <c:showLegendKey val="0"/>
          <c:showVal val="0"/>
          <c:showCatName val="0"/>
          <c:showSerName val="0"/>
          <c:showPercent val="0"/>
          <c:showBubbleSize val="0"/>
        </c:dLbls>
        <c:gapWidth val="120"/>
        <c:overlap val="100"/>
        <c:axId val="309050000"/>
        <c:axId val="309050392"/>
      </c:barChart>
      <c:catAx>
        <c:axId val="309050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09050392"/>
        <c:crosses val="autoZero"/>
        <c:auto val="1"/>
        <c:lblAlgn val="ctr"/>
        <c:lblOffset val="100"/>
        <c:tickLblSkip val="1"/>
        <c:tickMarkSkip val="1"/>
        <c:noMultiLvlLbl val="0"/>
      </c:catAx>
      <c:valAx>
        <c:axId val="3090503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09050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{08D05977-2252-40CD-8BE3-21F9FA6E1290}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1DDA-421E-87F0-0C3C0FB2EFC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{DFD7885C-D361-4D2B-BC7C-52FC5BFAB461}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DDA-421E-87F0-0C3C0FB2EFC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{7EB79221-FA87-4DF0-96ED-8F1B1DE7FD0A}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DDA-421E-87F0-0C3C0FB2EFC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{CB51457F-3C78-4924-9FAE-D4002DF5EA2F}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DDA-421E-87F0-0C3C0FB2EFC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{B5498830-E0C9-46F9-9A76-A1A54579927E}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DDA-421E-87F0-0C3C0FB2EFC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{03E24A27-1E86-43EC-863F-D68BCD3A6726}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1DDA-421E-87F0-0C3C0FB2EFC2}"/>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{7A048D1E-50C0-4A8E-B86C-595323F807C9}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1DDA-421E-87F0-0C3C0FB2EFC2}"/>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{B181027A-C1F9-4F74-AA0C-AA9510F47793}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1DDA-421E-87F0-0C3C0FB2EFC2}"/>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{61D66D33-33AF-4C9B-A5F4-6B39ACC0FCD6}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1DDA-421E-87F0-0C3C0FB2EFC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52.5</c:v>
                </c:pt>
                <c:pt idx="32">
                  <c:v>53.7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DDA-421E-87F0-0C3C0FB2EFC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{B6DAF50F-5E51-4CE7-847E-6923D4AAB08F}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1DDA-421E-87F0-0C3C0FB2EFC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{6226E753-ACD7-43D9-9552-AD25D72D1A8A}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DDA-421E-87F0-0C3C0FB2EFC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{6D18F9A0-E940-4C42-B973-CC5EF7DFAFA2}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DDA-421E-87F0-0C3C0FB2EFC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{0B974E37-0155-40E1-8259-07B62B75532F}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DDA-421E-87F0-0C3C0FB2EFC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{212CFB97-898E-4549-A16F-DF01B7216A61}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DDA-421E-87F0-0C3C0FB2EFC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{84F0C3AC-2F9A-4C3E-9524-6FB1E5D3BD8C}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1DDA-421E-87F0-0C3C0FB2EFC2}"/>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{ABDB8A25-40C8-4DD0-A7F3-DCFFB05CF1FA}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1DDA-421E-87F0-0C3C0FB2EFC2}"/>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{83C98ADF-F7D4-4993-B44F-A8E9DFF982D6}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1DDA-421E-87F0-0C3C0FB2EFC2}"/>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{B6E141DE-BF0B-410D-BD81-B880060FCFBF}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1DDA-421E-87F0-0C3C0FB2EFC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57.2</c:v>
                </c:pt>
                <c:pt idx="32">
                  <c:v>58.5</c:v>
                </c:pt>
              </c:numCache>
            </c:numRef>
          </c:xVal>
          <c:yVal>
            <c:numRef>
              <c:f>公会計指標分析・財政指標組合せ分析表!$BP$55:$DC$55</c:f>
              <c:numCache>
                <c:formatCode>#,##0.0;"▲ "#,##0.0</c:formatCode>
                <c:ptCount val="40"/>
                <c:pt idx="24">
                  <c:v>33.1</c:v>
                </c:pt>
                <c:pt idx="32">
                  <c:v>31.3</c:v>
                </c:pt>
              </c:numCache>
            </c:numRef>
          </c:yVal>
          <c:smooth val="0"/>
          <c:extLst>
            <c:ext xmlns:c16="http://schemas.microsoft.com/office/drawing/2014/chart" uri="{C3380CC4-5D6E-409C-BE32-E72D297353CC}">
              <c16:uniqueId val="{00000013-1DDA-421E-87F0-0C3C0FB2EFC2}"/>
            </c:ext>
          </c:extLst>
        </c:ser>
        <c:dLbls>
          <c:showLegendKey val="0"/>
          <c:showVal val="1"/>
          <c:showCatName val="0"/>
          <c:showSerName val="0"/>
          <c:showPercent val="0"/>
          <c:showBubbleSize val="0"/>
        </c:dLbls>
        <c:axId val="46179840"/>
        <c:axId val="46181760"/>
      </c:scatterChart>
      <c:valAx>
        <c:axId val="46179840"/>
        <c:scaling>
          <c:orientation val="minMax"/>
          <c:max val="58.7"/>
          <c:min val="57.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3.4"/>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{C4B59ADC-2503-4201-8578-90684B9B87F0}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6B05-41F6-AD18-EA8B0CD0712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{AD8EB24E-B55B-4977-9569-D21ED38E65DB}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B05-41F6-AD18-EA8B0CD0712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{58B7B63F-A1BA-49AC-B4B9-8ECD7D0E9621}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B05-41F6-AD18-EA8B0CD0712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{467EA981-0E36-46C9-BCF7-835B4B092DC9}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B05-41F6-AD18-EA8B0CD0712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{69D10E9C-FD3A-4A60-8F1B-A92F0025251F}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B05-41F6-AD18-EA8B0CD07125}"/>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{AAB2D39D-8B06-40A1-8D14-F5B1CEDA6860}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6B05-41F6-AD18-EA8B0CD07125}"/>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{B9A391CC-0912-4712-AF76-F83A0F191C41}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6B05-41F6-AD18-EA8B0CD07125}"/>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{8C67EA4D-D326-4089-9DC7-716B320604B4}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6B05-41F6-AD18-EA8B0CD07125}"/>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{FA35D0EF-0F0E-4A8E-BBF9-93B6AF4DD952}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6B05-41F6-AD18-EA8B0CD0712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2.9</c:v>
                </c:pt>
                <c:pt idx="8">
                  <c:v>2.4</c:v>
                </c:pt>
                <c:pt idx="16">
                  <c:v>2.5</c:v>
                </c:pt>
                <c:pt idx="24">
                  <c:v>2.6</c:v>
                </c:pt>
                <c:pt idx="32">
                  <c:v>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B05-41F6-AD18-EA8B0CD0712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{B37B80B8-2931-49CA-AD64-2A8F9AC0ECAE}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6B05-41F6-AD18-EA8B0CD0712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{E1E763BD-4E2B-4531-BA9E-F013DE43FFA1}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B05-41F6-AD18-EA8B0CD0712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{8C6464CC-0C20-4FCA-9A6E-6B994F2A54C8}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B05-41F6-AD18-EA8B0CD0712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{015B6B2E-65FC-4B7B-A727-8A2EB4621CC1}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B05-41F6-AD18-EA8B0CD0712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{B3EA2EF2-66EE-4981-8FDD-E43E3A5D48D3}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B05-41F6-AD18-EA8B0CD07125}"/>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{F00A6F77-E14C-4DD7-9067-472B61957542}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6B05-41F6-AD18-EA8B0CD07125}"/>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{B05A57E4-C55B-4F86-8125-2E1020CC21AE}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6B05-41F6-AD18-EA8B0CD07125}"/>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{548841CD-C3BC-44BD-A106-53A0296E4B0B}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6B05-41F6-AD18-EA8B0CD07125}"/>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{7CF2242B-2C78-4A5B-BF64-BCEE8CB1D7AF}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6B05-41F6-AD18-EA8B0CD0712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8.5</c:v>
                </c:pt>
                <c:pt idx="16">
                  <c:v>7.8</c:v>
                </c:pt>
                <c:pt idx="24">
                  <c:v>7.5</c:v>
                </c:pt>
                <c:pt idx="32">
                  <c:v>7.2</c:v>
                </c:pt>
              </c:numCache>
            </c:numRef>
          </c:xVal>
          <c:yVal>
            <c:numRef>
              <c:f>公会計指標分析・財政指標組合せ分析表!$BP$77:$DC$77</c:f>
              <c:numCache>
                <c:formatCode>#,##0.0;"▲ "#,##0.0</c:formatCode>
                <c:ptCount val="40"/>
                <c:pt idx="0">
                  <c:v>41.3</c:v>
                </c:pt>
                <c:pt idx="8">
                  <c:v>33</c:v>
                </c:pt>
                <c:pt idx="16">
                  <c:v>37.299999999999997</c:v>
                </c:pt>
                <c:pt idx="24">
                  <c:v>33.1</c:v>
                </c:pt>
                <c:pt idx="32">
                  <c:v>31.3</c:v>
                </c:pt>
              </c:numCache>
            </c:numRef>
          </c:yVal>
          <c:smooth val="0"/>
          <c:extLst>
            <c:ext xmlns:c16="http://schemas.microsoft.com/office/drawing/2014/chart" uri="{C3380CC4-5D6E-409C-BE32-E72D297353CC}">
              <c16:uniqueId val="{00000013-6B05-41F6-AD18-EA8B0CD07125}"/>
            </c:ext>
          </c:extLst>
        </c:ser>
        <c:dLbls>
          <c:showLegendKey val="0"/>
          <c:showVal val="1"/>
          <c:showCatName val="0"/>
          <c:showSerName val="0"/>
          <c:showPercent val="0"/>
          <c:showBubbleSize val="0"/>
        </c:dLbls>
        <c:axId val="84219776"/>
        <c:axId val="84234240"/>
      </c:scatterChart>
      <c:valAx>
        <c:axId val="84219776"/>
        <c:scaling>
          <c:orientation val="minMax"/>
          <c:max val="9.8000000000000007"/>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3"/>
          <c:min val="3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愛知県みよし市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61,081
59,200
32.19
26,429,093
24,087,498
2,204,525
19,255,967
7,548,250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自動車関連企業の堅調な業績による法人市民税収が確保できているため、基準財政収入額が平成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年度においても</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千万円の増と近年増加傾向にある。それに伴い、財政力指数も上昇している。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しかしながら法人市民税収は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景気の動向に大きく左右され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る上に、今後、法人市民税のさらなる国税化による減収も見込まれる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ため、引き続き行政改革大綱や集中改革プランを推進し、一層の歳入確保と歳出削減に努め</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ていく必要がある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35</xdr:row>
      <xdr:rowOff>139700</xdr:rowOff>
    </xdr:from>
    <xdr:to>
      <xdr:col>23</xdr:col>
      <xdr:colOff>133350</xdr:colOff>
      <xdr:row>37</xdr:row>
      <xdr:rowOff>38100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14045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91316</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2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38100</xdr:rowOff>
    </xdr:from>
    <xdr:to>
      <xdr:col>19</xdr:col>
      <xdr:colOff>133350</xdr:colOff>
      <xdr:row>38</xdr:row>
      <xdr:rowOff>121355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381750"/>
          <a:ext cx="889000" cy="25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121355</xdr:rowOff>
    </xdr:from>
    <xdr:to>
      <xdr:col>15</xdr:col>
      <xdr:colOff>82550</xdr:colOff>
      <xdr:row>39</xdr:row>
      <xdr:rowOff>70555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63645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57150</xdr:rowOff>
    </xdr:from>
    <xdr:to>
      <xdr:col>11</xdr:col>
      <xdr:colOff>31750</xdr:colOff>
      <xdr:row>39</xdr:row>
      <xdr:rowOff>70555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7437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114599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88900</xdr:rowOff>
    </xdr:from>
    <xdr:to>
      <xdr:col>23</xdr:col>
      <xdr:colOff>184150</xdr:colOff>
      <xdr:row>36</xdr:row>
      <xdr:rowOff>19050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10177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01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158750</xdr:rowOff>
    </xdr:from>
    <xdr:to>
      <xdr:col>19</xdr:col>
      <xdr:colOff>184150</xdr:colOff>
      <xdr:row>37</xdr:row>
      <xdr:rowOff>88900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99077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70555</xdr:rowOff>
    </xdr:from>
    <xdr:to>
      <xdr:col>15</xdr:col>
      <xdr:colOff>133350</xdr:colOff>
      <xdr:row>39</xdr:row>
      <xdr:rowOff>705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5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10882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35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19755</xdr:rowOff>
    </xdr:from>
    <xdr:to>
      <xdr:col>11</xdr:col>
      <xdr:colOff>82550</xdr:colOff>
      <xdr:row>39</xdr:row>
      <xdr:rowOff>121355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131532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47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経常収支比率は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78.5</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％と健全な数値を維持しているものの、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法人税収</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の前年比</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増額によ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る大幅な</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数値改善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毎年数値は悪化している。平成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年度においても法人市民税収の</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億円の減を受け、大きく数値が上がっている。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更なる法人市民税収の減と</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公共施設等の修繕費や扶助費の増加が懸念されるため、公有財産の適正化</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を進め</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、第六次行政改革大綱による目標値「</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％未満」を目指した行政運営を行っていく。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45508</xdr:rowOff>
    </xdr:from>
    <xdr:to>
      <xdr:col>23</xdr:col>
      <xdr:colOff>133350</xdr:colOff>
      <xdr:row>66</xdr:row>
      <xdr:rowOff>114723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32508"/>
          <a:ext cx="0" cy="1097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86800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0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114723</xdr:rowOff>
    </xdr:from>
    <xdr:to>
      <xdr:col>24</xdr:col>
      <xdr:colOff>12700</xdr:colOff>
      <xdr:row>66</xdr:row>
      <xdr:rowOff>114723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3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131885</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7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45508</xdr:rowOff>
    </xdr:from>
    <xdr:to>
      <xdr:col>24</xdr:col>
      <xdr:colOff>12700</xdr:colOff>
      <xdr:row>60</xdr:row>
      <xdr:rowOff>45508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31962</xdr:rowOff>
    </xdr:from>
    <xdr:to>
      <xdr:col>23</xdr:col>
      <xdr:colOff>133350</xdr:colOff>
      <xdr:row>60</xdr:row>
      <xdr:rowOff>45508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147512"/>
          <a:ext cx="8382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150723</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8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7196</xdr:rowOff>
    </xdr:from>
    <xdr:to>
      <xdr:col>23</xdr:col>
      <xdr:colOff>184150</xdr:colOff>
      <xdr:row>63</xdr:row>
      <xdr:rowOff>108796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86783</xdr:rowOff>
    </xdr:from>
    <xdr:to>
      <xdr:col>19</xdr:col>
      <xdr:colOff>133350</xdr:colOff>
      <xdr:row>59</xdr:row>
      <xdr:rowOff>31962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030883"/>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57</xdr:row>
      <xdr:rowOff>165735</xdr:rowOff>
    </xdr:from>
    <xdr:to>
      <xdr:col>15</xdr:col>
      <xdr:colOff>82550</xdr:colOff>
      <xdr:row>58</xdr:row>
      <xdr:rowOff>86783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9938385"/>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62019</xdr:rowOff>
    </xdr:from>
    <xdr:to>
      <xdr:col>15</xdr:col>
      <xdr:colOff>133350</xdr:colOff>
      <xdr:row>62</xdr:row>
      <xdr:rowOff>163619</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148396</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57</xdr:row>
      <xdr:rowOff>165735</xdr:rowOff>
    </xdr:from>
    <xdr:to>
      <xdr:col>11</xdr:col>
      <xdr:colOff>31750</xdr:colOff>
      <xdr:row>62</xdr:row>
      <xdr:rowOff>12277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9938385"/>
          <a:ext cx="889000" cy="70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153035</xdr:rowOff>
    </xdr:from>
    <xdr:to>
      <xdr:col>11</xdr:col>
      <xdr:colOff>82550</xdr:colOff>
      <xdr:row>62</xdr:row>
      <xdr:rowOff>83185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67962</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9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63940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87435</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20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152612</xdr:rowOff>
    </xdr:from>
    <xdr:to>
      <xdr:col>19</xdr:col>
      <xdr:colOff>184150</xdr:colOff>
      <xdr:row>59</xdr:row>
      <xdr:rowOff>82762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0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92939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9865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35983</xdr:rowOff>
    </xdr:from>
    <xdr:to>
      <xdr:col>15</xdr:col>
      <xdr:colOff>133350</xdr:colOff>
      <xdr:row>58</xdr:row>
      <xdr:rowOff>137583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998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147760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74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57</xdr:row>
      <xdr:rowOff>114935</xdr:rowOff>
    </xdr:from>
    <xdr:to>
      <xdr:col>11</xdr:col>
      <xdr:colOff>82550</xdr:colOff>
      <xdr:row>58</xdr:row>
      <xdr:rowOff>45085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55262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9656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132927</xdr:rowOff>
    </xdr:from>
    <xdr:to>
      <xdr:col>7</xdr:col>
      <xdr:colOff>31750</xdr:colOff>
      <xdr:row>62</xdr:row>
      <xdr:rowOff>63077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73254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[135,724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人当たりの決算額が平均より上回った要因は、物件費が前年度から</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624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万円増加したことによる。内容は、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街路樹維持管理事業費</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1,900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万円の増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、マイナンバーカード交付事務が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400</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万円の皆増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などである。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36061</xdr:rowOff>
    </xdr:from>
    <xdr:to>
      <xdr:col>23</xdr:col>
      <xdr:colOff>133350</xdr:colOff>
      <xdr:row>89</xdr:row>
      <xdr:rowOff>27863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52061"/>
          <a:ext cx="0" cy="153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171390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5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27863</xdr:rowOff>
    </xdr:from>
    <xdr:to>
      <xdr:col>24</xdr:col>
      <xdr:colOff>12700</xdr:colOff>
      <xdr:row>89</xdr:row>
      <xdr:rowOff>27863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8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122438</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9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36061</xdr:rowOff>
    </xdr:from>
    <xdr:to>
      <xdr:col>24</xdr:col>
      <xdr:colOff>12700</xdr:colOff>
      <xdr:row>80</xdr:row>
      <xdr:rowOff>36061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56886</xdr:rowOff>
    </xdr:from>
    <xdr:to>
      <xdr:col>23</xdr:col>
      <xdr:colOff>133350</xdr:colOff>
      <xdr:row>81</xdr:row>
      <xdr:rowOff>59778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3944336"/>
          <a:ext cx="838200" cy="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149660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36942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133133</xdr:rowOff>
    </xdr:from>
    <xdr:to>
      <xdr:col>23</xdr:col>
      <xdr:colOff>184150</xdr:colOff>
      <xdr:row>81</xdr:row>
      <xdr:rowOff>63283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384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47842</xdr:rowOff>
    </xdr:from>
    <xdr:to>
      <xdr:col>19</xdr:col>
      <xdr:colOff>133350</xdr:colOff>
      <xdr:row>81</xdr:row>
      <xdr:rowOff>59778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35292"/>
          <a:ext cx="889000" cy="1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150141</xdr:rowOff>
    </xdr:from>
    <xdr:to>
      <xdr:col>19</xdr:col>
      <xdr:colOff>184150</xdr:colOff>
      <xdr:row>81</xdr:row>
      <xdr:rowOff>80291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386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90468</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635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21681</xdr:rowOff>
    </xdr:from>
    <xdr:to>
      <xdr:col>15</xdr:col>
      <xdr:colOff>82550</xdr:colOff>
      <xdr:row>81</xdr:row>
      <xdr:rowOff>47842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09131"/>
          <a:ext cx="889000" cy="2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108356</xdr:rowOff>
    </xdr:from>
    <xdr:to>
      <xdr:col>15</xdr:col>
      <xdr:colOff>133350</xdr:colOff>
      <xdr:row>81</xdr:row>
      <xdr:rowOff>38506</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8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48683</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59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7303</xdr:rowOff>
    </xdr:from>
    <xdr:to>
      <xdr:col>11</xdr:col>
      <xdr:colOff>31750</xdr:colOff>
      <xdr:row>81</xdr:row>
      <xdr:rowOff>21681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894753"/>
          <a:ext cx="889000" cy="1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3480</xdr:rowOff>
    </xdr:from>
    <xdr:to>
      <xdr:col>11</xdr:col>
      <xdr:colOff>82550</xdr:colOff>
      <xdr:row>81</xdr:row>
      <xdr:rowOff>105080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8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89857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7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167370</xdr:rowOff>
    </xdr:from>
    <xdr:to>
      <xdr:col>7</xdr:col>
      <xdr:colOff>31750</xdr:colOff>
      <xdr:row>81</xdr:row>
      <xdr:rowOff>97520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88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82297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69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6086</xdr:rowOff>
    </xdr:from>
    <xdr:to>
      <xdr:col>23</xdr:col>
      <xdr:colOff>184150</xdr:colOff>
      <xdr:row>81</xdr:row>
      <xdr:rowOff>107686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8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149613</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6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8978</xdr:rowOff>
    </xdr:from>
    <xdr:to>
      <xdr:col>19</xdr:col>
      <xdr:colOff>184150</xdr:colOff>
      <xdr:row>81</xdr:row>
      <xdr:rowOff>110578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89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95355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982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168492</xdr:rowOff>
    </xdr:from>
    <xdr:to>
      <xdr:col>15</xdr:col>
      <xdr:colOff>133350</xdr:colOff>
      <xdr:row>81</xdr:row>
      <xdr:rowOff>98642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88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83419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97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142331</xdr:rowOff>
    </xdr:from>
    <xdr:to>
      <xdr:col>11</xdr:col>
      <xdr:colOff>82550</xdr:colOff>
      <xdr:row>81</xdr:row>
      <xdr:rowOff>72481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85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82658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27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127953</xdr:rowOff>
    </xdr:from>
    <xdr:to>
      <xdr:col>7</xdr:col>
      <xdr:colOff>31750</xdr:colOff>
      <xdr:row>81</xdr:row>
      <xdr:rowOff>58103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4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68280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12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国家公務員給与減額措置が終了したため、平成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年度からラスパイレス指数は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未満で推移している。</a:t>
          </a:r>
        </a:p>
        <a:p>
          <a:r>
            <a:rPr kumimoji="1" lang="ja-JP" altLang="en-US" sz="1300">
              <a:latin typeface="ＭＳ Ｐゴシック" panose="020B0600070205080204" pitchFamily="50" charset="-128"/>
              <a:ea typeface="ＭＳ Ｐゴシック" panose="020B0600070205080204" pitchFamily="50" charset="-128"/>
            </a:rPr>
            <a:t>　今後も、適正な給与水準となるように努めていく。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90</xdr:row>
      <xdr:rowOff>39159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0775"/>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1059</xdr:rowOff>
    </xdr:from>
    <xdr:to>
      <xdr:col>81</xdr:col>
      <xdr:colOff>44450</xdr:colOff>
      <xdr:row>86</xdr:row>
      <xdr:rowOff>1059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74575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162984</xdr:rowOff>
    </xdr:from>
    <xdr:to>
      <xdr:col>77</xdr:col>
      <xdr:colOff>44450</xdr:colOff>
      <xdr:row>86</xdr:row>
      <xdr:rowOff>1059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564784"/>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84</xdr:row>
      <xdr:rowOff>162984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5245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122766</xdr:rowOff>
    </xdr:from>
    <xdr:to>
      <xdr:col>68</xdr:col>
      <xdr:colOff>152400</xdr:colOff>
      <xdr:row>87</xdr:row>
      <xdr:rowOff>70909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524566"/>
          <a:ext cx="889000" cy="46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92075</xdr:rowOff>
    </xdr:from>
    <xdr:to>
      <xdr:col>68</xdr:col>
      <xdr:colOff>203200</xdr:colOff>
      <xdr:row>85</xdr:row>
      <xdr:rowOff>22225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7002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8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11641</xdr:rowOff>
    </xdr:from>
    <xdr:to>
      <xdr:col>64</xdr:col>
      <xdr:colOff>152400</xdr:colOff>
      <xdr:row>84</xdr:row>
      <xdr:rowOff>113241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123418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18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121709</xdr:rowOff>
    </xdr:from>
    <xdr:to>
      <xdr:col>81</xdr:col>
      <xdr:colOff>95250</xdr:colOff>
      <xdr:row>86</xdr:row>
      <xdr:rowOff>51859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93786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6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121709</xdr:rowOff>
    </xdr:from>
    <xdr:to>
      <xdr:col>77</xdr:col>
      <xdr:colOff>95250</xdr:colOff>
      <xdr:row>86</xdr:row>
      <xdr:rowOff>51859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36636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781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112184</xdr:rowOff>
    </xdr:from>
    <xdr:to>
      <xdr:col>73</xdr:col>
      <xdr:colOff>44450</xdr:colOff>
      <xdr:row>85</xdr:row>
      <xdr:rowOff>42334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71966</xdr:rowOff>
    </xdr:from>
    <xdr:to>
      <xdr:col>68</xdr:col>
      <xdr:colOff>203200</xdr:colOff>
      <xdr:row>85</xdr:row>
      <xdr:rowOff>2116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12293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106486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年度から職員定員管理計画を策定し、計画的な職員数削減を実施してきた。また、人口増加もあり、人口千人当たりの職員数は減少傾向にある。</a:t>
          </a:r>
        </a:p>
        <a:p>
          <a:r>
            <a:rPr kumimoji="1" lang="ja-JP" altLang="en-US" sz="1300">
              <a:latin typeface="ＭＳ Ｐゴシック" panose="020B0600070205080204" pitchFamily="50" charset="-128"/>
              <a:ea typeface="ＭＳ Ｐゴシック" panose="020B0600070205080204" pitchFamily="50" charset="-128"/>
            </a:rPr>
            <a:t>　今後も、職員定員管理計画に基づき、管理を行っていく。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19896</xdr:rowOff>
    </xdr:from>
    <xdr:to>
      <xdr:col>81</xdr:col>
      <xdr:colOff>44450</xdr:colOff>
      <xdr:row>67</xdr:row>
      <xdr:rowOff>110172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35446"/>
          <a:ext cx="0" cy="1461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82249</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6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110172</xdr:rowOff>
    </xdr:from>
    <xdr:to>
      <xdr:col>81</xdr:col>
      <xdr:colOff>133350</xdr:colOff>
      <xdr:row>67</xdr:row>
      <xdr:rowOff>110172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9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106273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19896</xdr:rowOff>
    </xdr:from>
    <xdr:to>
      <xdr:col>81</xdr:col>
      <xdr:colOff>133350</xdr:colOff>
      <xdr:row>59</xdr:row>
      <xdr:rowOff>19896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97790</xdr:rowOff>
    </xdr:from>
    <xdr:to>
      <xdr:col>81</xdr:col>
      <xdr:colOff>44450</xdr:colOff>
      <xdr:row>60</xdr:row>
      <xdr:rowOff>103822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384790"/>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105004</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63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103822</xdr:rowOff>
    </xdr:from>
    <xdr:to>
      <xdr:col>77</xdr:col>
      <xdr:colOff>44450</xdr:colOff>
      <xdr:row>60</xdr:row>
      <xdr:rowOff>121920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39082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128905</xdr:rowOff>
    </xdr:from>
    <xdr:to>
      <xdr:col>77</xdr:col>
      <xdr:colOff>95250</xdr:colOff>
      <xdr:row>62</xdr:row>
      <xdr:rowOff>59055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43832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7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121920</xdr:rowOff>
    </xdr:from>
    <xdr:to>
      <xdr:col>72</xdr:col>
      <xdr:colOff>203200</xdr:colOff>
      <xdr:row>60</xdr:row>
      <xdr:rowOff>127953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40892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104775</xdr:rowOff>
    </xdr:from>
    <xdr:to>
      <xdr:col>73</xdr:col>
      <xdr:colOff>44450</xdr:colOff>
      <xdr:row>62</xdr:row>
      <xdr:rowOff>34925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19702</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107844</xdr:rowOff>
    </xdr:from>
    <xdr:to>
      <xdr:col>68</xdr:col>
      <xdr:colOff>152400</xdr:colOff>
      <xdr:row>60</xdr:row>
      <xdr:rowOff>127953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394844"/>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21802</xdr:rowOff>
    </xdr:from>
    <xdr:to>
      <xdr:col>68</xdr:col>
      <xdr:colOff>203200</xdr:colOff>
      <xdr:row>62</xdr:row>
      <xdr:rowOff>123402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108179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19791</xdr:rowOff>
    </xdr:from>
    <xdr:to>
      <xdr:col>64</xdr:col>
      <xdr:colOff>152400</xdr:colOff>
      <xdr:row>62</xdr:row>
      <xdr:rowOff>121391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106168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3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46990</xdr:rowOff>
    </xdr:from>
    <xdr:to>
      <xdr:col>81</xdr:col>
      <xdr:colOff>95250</xdr:colOff>
      <xdr:row>60</xdr:row>
      <xdr:rowOff>148590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63517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7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53022</xdr:rowOff>
    </xdr:from>
    <xdr:to>
      <xdr:col>77</xdr:col>
      <xdr:colOff>95250</xdr:colOff>
      <xdr:row>60</xdr:row>
      <xdr:rowOff>154622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4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164799</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08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71120</xdr:rowOff>
    </xdr:from>
    <xdr:to>
      <xdr:col>73</xdr:col>
      <xdr:colOff>44450</xdr:colOff>
      <xdr:row>61</xdr:row>
      <xdr:rowOff>1270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11447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77153</xdr:rowOff>
    </xdr:from>
    <xdr:to>
      <xdr:col>68</xdr:col>
      <xdr:colOff>203200</xdr:colOff>
      <xdr:row>61</xdr:row>
      <xdr:rowOff>7303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17480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13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57044</xdr:rowOff>
    </xdr:from>
    <xdr:to>
      <xdr:col>64</xdr:col>
      <xdr:colOff>152400</xdr:colOff>
      <xdr:row>60</xdr:row>
      <xdr:rowOff>158644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4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168821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1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実質公債費比率は、基準財政需要額に算入される地方債の額が理論償還が終了したことにより減少し、前年度より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％上昇したが、類似団体・全国・愛知県の各平均よりも小さい数値となっており、良好な状態である。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世代間の負担と公平性と将来負担のバランスをとりながら、過度に起債に頼らない財政運営を継続していく。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75474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02466"/>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47551</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75474</xdr:rowOff>
    </xdr:from>
    <xdr:to>
      <xdr:col>81</xdr:col>
      <xdr:colOff>133350</xdr:colOff>
      <xdr:row>44</xdr:row>
      <xdr:rowOff>75474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132080</xdr:rowOff>
    </xdr:from>
    <xdr:to>
      <xdr:col>81</xdr:col>
      <xdr:colOff>44450</xdr:colOff>
      <xdr:row>38</xdr:row>
      <xdr:rowOff>159657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647180"/>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27594</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55517</xdr:rowOff>
    </xdr:from>
    <xdr:to>
      <xdr:col>81</xdr:col>
      <xdr:colOff>95250</xdr:colOff>
      <xdr:row>40</xdr:row>
      <xdr:rowOff>157117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125185</xdr:rowOff>
    </xdr:from>
    <xdr:to>
      <xdr:col>77</xdr:col>
      <xdr:colOff>44450</xdr:colOff>
      <xdr:row>38</xdr:row>
      <xdr:rowOff>132080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640285"/>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118291</xdr:rowOff>
    </xdr:from>
    <xdr:to>
      <xdr:col>72</xdr:col>
      <xdr:colOff>203200</xdr:colOff>
      <xdr:row>38</xdr:row>
      <xdr:rowOff>125185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633391"/>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96883</xdr:rowOff>
    </xdr:from>
    <xdr:to>
      <xdr:col>73</xdr:col>
      <xdr:colOff>44450</xdr:colOff>
      <xdr:row>41</xdr:row>
      <xdr:rowOff>27033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11810</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118291</xdr:rowOff>
    </xdr:from>
    <xdr:to>
      <xdr:col>68</xdr:col>
      <xdr:colOff>152400</xdr:colOff>
      <xdr:row>38</xdr:row>
      <xdr:rowOff>152763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63339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145143</xdr:rowOff>
    </xdr:from>
    <xdr:to>
      <xdr:col>68</xdr:col>
      <xdr:colOff>203200</xdr:colOff>
      <xdr:row>41</xdr:row>
      <xdr:rowOff>75293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60070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108857</xdr:rowOff>
    </xdr:from>
    <xdr:to>
      <xdr:col>81</xdr:col>
      <xdr:colOff>95250</xdr:colOff>
      <xdr:row>39</xdr:row>
      <xdr:rowOff>39007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125384</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46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81280</xdr:rowOff>
    </xdr:from>
    <xdr:to>
      <xdr:col>77</xdr:col>
      <xdr:colOff>95250</xdr:colOff>
      <xdr:row>39</xdr:row>
      <xdr:rowOff>11430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21607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74385</xdr:rowOff>
    </xdr:from>
    <xdr:to>
      <xdr:col>73</xdr:col>
      <xdr:colOff>44450</xdr:colOff>
      <xdr:row>39</xdr:row>
      <xdr:rowOff>4535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14713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67491</xdr:rowOff>
    </xdr:from>
    <xdr:to>
      <xdr:col>68</xdr:col>
      <xdr:colOff>203200</xdr:colOff>
      <xdr:row>38</xdr:row>
      <xdr:rowOff>169091</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58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7819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35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101963</xdr:rowOff>
    </xdr:from>
    <xdr:to>
      <xdr:col>64</xdr:col>
      <xdr:colOff>152400</xdr:colOff>
      <xdr:row>39</xdr:row>
      <xdr:rowOff>32113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61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42290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38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将来負担額に対して充当可能財源等が上回るため、将来負担比率の表示はない。これは過去から市債発行の抑制や、基金の計画的な積立てに努めてきた結果である。引き続き健全財政と適正な将来負担の維持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94022</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95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66099</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3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94022</xdr:rowOff>
    </xdr:from>
    <xdr:to>
      <xdr:col>81</xdr:col>
      <xdr:colOff>133350</xdr:colOff>
      <xdr:row>22</xdr:row>
      <xdr:rowOff>94022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6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143400</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543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171323</xdr:rowOff>
    </xdr:from>
    <xdr:to>
      <xdr:col>81</xdr:col>
      <xdr:colOff>95250</xdr:colOff>
      <xdr:row>15</xdr:row>
      <xdr:rowOff>101473</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14351</xdr:rowOff>
    </xdr:from>
    <xdr:to>
      <xdr:col>77</xdr:col>
      <xdr:colOff>95250</xdr:colOff>
      <xdr:row>15</xdr:row>
      <xdr:rowOff>115951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126128</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54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48133</xdr:rowOff>
    </xdr:from>
    <xdr:to>
      <xdr:col>73</xdr:col>
      <xdr:colOff>44450</xdr:colOff>
      <xdr:row>15</xdr:row>
      <xdr:rowOff>149733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159910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13547</xdr:rowOff>
    </xdr:from>
    <xdr:to>
      <xdr:col>68</xdr:col>
      <xdr:colOff>203200</xdr:colOff>
      <xdr:row>15</xdr:row>
      <xdr:rowOff>115147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125324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80306</xdr:rowOff>
    </xdr:from>
    <xdr:to>
      <xdr:col>64</xdr:col>
      <xdr:colOff>152400</xdr:colOff>
      <xdr:row>16</xdr:row>
      <xdr:rowOff>10456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20633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愛知県みよし市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61,081
59,200
32.19
26,429,093
24,087,498
2,204,525
19,255,967
7,548,250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年度は、前年度に比べ</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基本給与</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3900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万円減</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や時間勤務外手当の</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1980</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万円減</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もあり、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260</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万円の減であったが、経常一般財源の大幅な減</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より比率は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しかし、類似団体・全国・愛知県の各平均に比べると、経常一般財源が多いことや、消防やごみ処理事務を一部事務組合で行っていることから、人件費に係る経常収支比率は低くなっている。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41</xdr:row>
      <xdr:rowOff>54610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86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xdr:rowOff>
    </xdr:from>
    <xdr:to>
      <xdr:col>24</xdr:col>
      <xdr:colOff>25400</xdr:colOff>
      <xdr:row>34</xdr:row>
      <xdr:rowOff>142240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84200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xdr:rowOff>
    </xdr:from>
    <xdr:to>
      <xdr:col>19</xdr:col>
      <xdr:colOff>187325</xdr:colOff>
      <xdr:row>34</xdr:row>
      <xdr:rowOff>20320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842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146050</xdr:rowOff>
    </xdr:from>
    <xdr:to>
      <xdr:col>15</xdr:col>
      <xdr:colOff>98425</xdr:colOff>
      <xdr:row>34</xdr:row>
      <xdr:rowOff>20320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80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146050</xdr:rowOff>
    </xdr:from>
    <xdr:to>
      <xdr:col>11</xdr:col>
      <xdr:colOff>9525</xdr:colOff>
      <xdr:row>35</xdr:row>
      <xdr:rowOff>168910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80390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140970</xdr:rowOff>
    </xdr:from>
    <xdr:to>
      <xdr:col>11</xdr:col>
      <xdr:colOff>60325</xdr:colOff>
      <xdr:row>36</xdr:row>
      <xdr:rowOff>71120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55897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71137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91440</xdr:rowOff>
    </xdr:from>
    <xdr:to>
      <xdr:col>24</xdr:col>
      <xdr:colOff>76200</xdr:colOff>
      <xdr:row>35</xdr:row>
      <xdr:rowOff>21590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107967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133350</xdr:rowOff>
    </xdr:from>
    <xdr:to>
      <xdr:col>20</xdr:col>
      <xdr:colOff>38100</xdr:colOff>
      <xdr:row>34</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73677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6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140970</xdr:rowOff>
    </xdr:from>
    <xdr:to>
      <xdr:col>15</xdr:col>
      <xdr:colOff>149225</xdr:colOff>
      <xdr:row>34</xdr:row>
      <xdr:rowOff>71120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81297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95250</xdr:rowOff>
    </xdr:from>
    <xdr:to>
      <xdr:col>11</xdr:col>
      <xdr:colOff>60325</xdr:colOff>
      <xdr:row>34</xdr:row>
      <xdr:rowOff>25400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35577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58437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支出の増減額は物件費全体で</a:t>
          </a:r>
          <a:r>
            <a:rPr kumimoji="1" lang="en-US" altLang="ja-JP" sz="1300">
              <a:latin typeface="ＭＳ Ｐゴシック" panose="020B0600070205080204" pitchFamily="50" charset="-128"/>
              <a:ea typeface="ＭＳ Ｐゴシック" panose="020B0600070205080204" pitchFamily="50" charset="-128"/>
            </a:rPr>
            <a:t>620</a:t>
          </a:r>
          <a:r>
            <a:rPr kumimoji="1" lang="ja-JP" altLang="en-US" sz="1300">
              <a:latin typeface="ＭＳ Ｐゴシック" panose="020B0600070205080204" pitchFamily="50" charset="-128"/>
              <a:ea typeface="ＭＳ Ｐゴシック" panose="020B0600070205080204" pitchFamily="50" charset="-128"/>
            </a:rPr>
            <a:t>万円とほぼ増減はなかったものの、経常一般財源の大幅な減により比率は</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　類似団体・全国・愛知県の各平均に比べて数値が高い理由は、人口に対し低年齢層の占める割合が大きく、子育て・教育・保健・健康関連施策に要する経費が多いことなどが物件費を押し上げる要因となっ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128633</xdr:rowOff>
    </xdr:from>
    <xdr:to>
      <xdr:col>82</xdr:col>
      <xdr:colOff>107950</xdr:colOff>
      <xdr:row>20</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57483"/>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43560</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128633</xdr:rowOff>
    </xdr:from>
    <xdr:to>
      <xdr:col>82</xdr:col>
      <xdr:colOff>196850</xdr:colOff>
      <xdr:row>13</xdr:row>
      <xdr:rowOff>128633</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100874</xdr:rowOff>
    </xdr:from>
    <xdr:to>
      <xdr:col>82</xdr:col>
      <xdr:colOff>107950</xdr:colOff>
      <xdr:row>19</xdr:row>
      <xdr:rowOff>53522</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186974"/>
          <a:ext cx="8382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115587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29029</xdr:rowOff>
    </xdr:from>
    <xdr:to>
      <xdr:col>78</xdr:col>
      <xdr:colOff>69850</xdr:colOff>
      <xdr:row>18</xdr:row>
      <xdr:rowOff>100874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11512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85997</xdr:rowOff>
    </xdr:from>
    <xdr:to>
      <xdr:col>78</xdr:col>
      <xdr:colOff>120650</xdr:colOff>
      <xdr:row>17</xdr:row>
      <xdr:rowOff>16147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26324</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148227</xdr:rowOff>
    </xdr:from>
    <xdr:to>
      <xdr:col>73</xdr:col>
      <xdr:colOff>180975</xdr:colOff>
      <xdr:row>18</xdr:row>
      <xdr:rowOff>29029</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06287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148227</xdr:rowOff>
    </xdr:from>
    <xdr:to>
      <xdr:col>69</xdr:col>
      <xdr:colOff>92075</xdr:colOff>
      <xdr:row>19</xdr:row>
      <xdr:rowOff>79647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062877"/>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46809</xdr:rowOff>
    </xdr:from>
    <xdr:to>
      <xdr:col>69</xdr:col>
      <xdr:colOff>142875</xdr:colOff>
      <xdr:row>16</xdr:row>
      <xdr:rowOff>148409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158586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5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1088</xdr:rowOff>
    </xdr:from>
    <xdr:to>
      <xdr:col>65</xdr:col>
      <xdr:colOff>53975</xdr:colOff>
      <xdr:row>16</xdr:row>
      <xdr:rowOff>102688</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112865</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1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2722</xdr:rowOff>
    </xdr:from>
    <xdr:to>
      <xdr:col>82</xdr:col>
      <xdr:colOff>158750</xdr:colOff>
      <xdr:row>19</xdr:row>
      <xdr:rowOff>104322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146249</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23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50074</xdr:rowOff>
    </xdr:from>
    <xdr:to>
      <xdr:col>78</xdr:col>
      <xdr:colOff>120650</xdr:colOff>
      <xdr:row>18</xdr:row>
      <xdr:rowOff>151674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13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136451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222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149679</xdr:rowOff>
    </xdr:from>
    <xdr:to>
      <xdr:col>74</xdr:col>
      <xdr:colOff>31750</xdr:colOff>
      <xdr:row>18</xdr:row>
      <xdr:rowOff>79829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64606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97427</xdr:rowOff>
    </xdr:from>
    <xdr:to>
      <xdr:col>69</xdr:col>
      <xdr:colOff>142875</xdr:colOff>
      <xdr:row>18</xdr:row>
      <xdr:rowOff>27577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1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12354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9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28847</xdr:rowOff>
    </xdr:from>
    <xdr:to>
      <xdr:col>65</xdr:col>
      <xdr:colOff>53975</xdr:colOff>
      <xdr:row>19</xdr:row>
      <xdr:rowOff>130447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28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115224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37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％は、人件費と同様に、経常的一般財源が多いことから、類似団体・全国・愛知県の各平均を下回っているが、経常一般財源の大幅な減により比率は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また、高齢者医療費や各種手当支給などに係る費用が増加傾向にあり、社会保障関係経費の高止まりが経常収支比率を悪化させる要因の一つになっている。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152146</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9327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124223</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8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152146</xdr:rowOff>
    </xdr:from>
    <xdr:to>
      <xdr:col>24</xdr:col>
      <xdr:colOff>114300</xdr:colOff>
      <xdr:row>61</xdr:row>
      <xdr:rowOff>152146</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1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152146</xdr:rowOff>
    </xdr:from>
    <xdr:to>
      <xdr:col>24</xdr:col>
      <xdr:colOff>25400</xdr:colOff>
      <xdr:row>54</xdr:row>
      <xdr:rowOff>62992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23899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160291</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90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xdr:rowOff>
    </xdr:from>
    <xdr:to>
      <xdr:col>24</xdr:col>
      <xdr:colOff>76200</xdr:colOff>
      <xdr:row>56</xdr:row>
      <xdr:rowOff>118364</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133858</xdr:rowOff>
    </xdr:from>
    <xdr:to>
      <xdr:col>19</xdr:col>
      <xdr:colOff>187325</xdr:colOff>
      <xdr:row>53</xdr:row>
      <xdr:rowOff>152146</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2207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84853</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8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133858</xdr:rowOff>
    </xdr:from>
    <xdr:to>
      <xdr:col>15</xdr:col>
      <xdr:colOff>98425</xdr:colOff>
      <xdr:row>53</xdr:row>
      <xdr:rowOff>133858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220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124206</xdr:rowOff>
    </xdr:from>
    <xdr:to>
      <xdr:col>15</xdr:col>
      <xdr:colOff>149225</xdr:colOff>
      <xdr:row>56</xdr:row>
      <xdr:rowOff>54356</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39133</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133858</xdr:rowOff>
    </xdr:from>
    <xdr:to>
      <xdr:col>11</xdr:col>
      <xdr:colOff>9525</xdr:colOff>
      <xdr:row>54</xdr:row>
      <xdr:rowOff>90424</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22070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140208</xdr:rowOff>
    </xdr:from>
    <xdr:to>
      <xdr:col>11</xdr:col>
      <xdr:colOff>60325</xdr:colOff>
      <xdr:row>55</xdr:row>
      <xdr:rowOff>70358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39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55135</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8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131064</xdr:rowOff>
    </xdr:from>
    <xdr:to>
      <xdr:col>6</xdr:col>
      <xdr:colOff>171450</xdr:colOff>
      <xdr:row>55</xdr:row>
      <xdr:rowOff>61214</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38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45991</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7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12192</xdr:rowOff>
    </xdr:from>
    <xdr:to>
      <xdr:col>24</xdr:col>
      <xdr:colOff>76200</xdr:colOff>
      <xdr:row>54</xdr:row>
      <xdr:rowOff>113792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27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28719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1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101346</xdr:rowOff>
    </xdr:from>
    <xdr:to>
      <xdr:col>20</xdr:col>
      <xdr:colOff>38100</xdr:colOff>
      <xdr:row>54</xdr:row>
      <xdr:rowOff>31496</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18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41673</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895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83058</xdr:rowOff>
    </xdr:from>
    <xdr:to>
      <xdr:col>15</xdr:col>
      <xdr:colOff>149225</xdr:colOff>
      <xdr:row>54</xdr:row>
      <xdr:rowOff>13208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16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23385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893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83058</xdr:rowOff>
    </xdr:from>
    <xdr:to>
      <xdr:col>11</xdr:col>
      <xdr:colOff>60325</xdr:colOff>
      <xdr:row>54</xdr:row>
      <xdr:rowOff>13208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16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23385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893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39624</xdr:rowOff>
    </xdr:from>
    <xdr:to>
      <xdr:col>6</xdr:col>
      <xdr:colOff>171450</xdr:colOff>
      <xdr:row>54</xdr:row>
      <xdr:rowOff>141224</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29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151401</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06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その他に含まれる経費は、主に下水道事業や国民健康保険事業など特別会計への繰出金となっている。</a:t>
          </a:r>
        </a:p>
        <a:p>
          <a:r>
            <a:rPr kumimoji="1" lang="ja-JP" altLang="en-US" sz="1300">
              <a:latin typeface="ＭＳ Ｐゴシック" panose="020B0600070205080204" pitchFamily="50" charset="-128"/>
              <a:ea typeface="ＭＳ Ｐゴシック" panose="020B0600070205080204" pitchFamily="50" charset="-128"/>
            </a:rPr>
            <a:t>　現在は類似団体・全国・愛知県の各平均を大きく下回っているが、下水道施設の老朽化対策や、国民健康保険事業や介護保険事業の経費の増加が見込まれており、今後も繰出基準等に基づき普通会計から負担すべき経費を精査し、適正な繰出し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60</xdr:row>
      <xdr:rowOff>119380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04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88900</xdr:rowOff>
    </xdr:from>
    <xdr:to>
      <xdr:col>82</xdr:col>
      <xdr:colOff>107950</xdr:colOff>
      <xdr:row>53</xdr:row>
      <xdr:rowOff>100330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00430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165100</xdr:rowOff>
    </xdr:from>
    <xdr:to>
      <xdr:col>78</xdr:col>
      <xdr:colOff>69850</xdr:colOff>
      <xdr:row>53</xdr:row>
      <xdr:rowOff>100330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0805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111760</xdr:rowOff>
    </xdr:from>
    <xdr:to>
      <xdr:col>73</xdr:col>
      <xdr:colOff>180975</xdr:colOff>
      <xdr:row>52</xdr:row>
      <xdr:rowOff>165100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027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111760</xdr:rowOff>
    </xdr:from>
    <xdr:to>
      <xdr:col>69</xdr:col>
      <xdr:colOff>92075</xdr:colOff>
      <xdr:row>53</xdr:row>
      <xdr:rowOff>8890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0271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116857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116857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38100</xdr:rowOff>
    </xdr:from>
    <xdr:to>
      <xdr:col>82</xdr:col>
      <xdr:colOff>158750</xdr:colOff>
      <xdr:row>52</xdr:row>
      <xdr:rowOff>139700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51</xdr:row>
      <xdr:rowOff>118127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49530</xdr:rowOff>
    </xdr:from>
    <xdr:to>
      <xdr:col>78</xdr:col>
      <xdr:colOff>120650</xdr:colOff>
      <xdr:row>53</xdr:row>
      <xdr:rowOff>151130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1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161307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890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114300</xdr:rowOff>
    </xdr:from>
    <xdr:to>
      <xdr:col>74</xdr:col>
      <xdr:colOff>31750</xdr:colOff>
      <xdr:row>53</xdr:row>
      <xdr:rowOff>44450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54627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60960</xdr:rowOff>
    </xdr:from>
    <xdr:to>
      <xdr:col>69</xdr:col>
      <xdr:colOff>142875</xdr:colOff>
      <xdr:row>52</xdr:row>
      <xdr:rowOff>162560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897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1287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874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129540</xdr:rowOff>
    </xdr:from>
    <xdr:to>
      <xdr:col>65</xdr:col>
      <xdr:colOff>53975</xdr:colOff>
      <xdr:row>53</xdr:row>
      <xdr:rowOff>59690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04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69867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881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民病院を運営していることや、ごみ処理と消防事業を一部事務組合で行っていることから、病院事業会計や一部事務組合（尾三衛生組合、尾三消防組合）に対する負担金が補助費の大半を占めており、類似団体・全国・愛知県の各平均を大きく上回っている要因となっている。</a:t>
          </a:r>
        </a:p>
        <a:p>
          <a:r>
            <a:rPr kumimoji="1" lang="ja-JP" altLang="en-US" sz="1300">
              <a:latin typeface="ＭＳ Ｐゴシック" panose="020B0600070205080204" pitchFamily="50" charset="-128"/>
              <a:ea typeface="ＭＳ Ｐゴシック" panose="020B0600070205080204" pitchFamily="50" charset="-128"/>
            </a:rPr>
            <a:t>引き続き経費の削減に努めていく。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121285</xdr:rowOff>
    </xdr:from>
    <xdr:to>
      <xdr:col>82</xdr:col>
      <xdr:colOff>107950</xdr:colOff>
      <xdr:row>41</xdr:row>
      <xdr:rowOff>75565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5058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36212</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9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121285</xdr:rowOff>
    </xdr:from>
    <xdr:to>
      <xdr:col>82</xdr:col>
      <xdr:colOff>196850</xdr:colOff>
      <xdr:row>34</xdr:row>
      <xdr:rowOff>121285</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5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115570</xdr:rowOff>
    </xdr:from>
    <xdr:to>
      <xdr:col>82</xdr:col>
      <xdr:colOff>107950</xdr:colOff>
      <xdr:row>40</xdr:row>
      <xdr:rowOff>46990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80212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132732</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304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116205</xdr:rowOff>
    </xdr:from>
    <xdr:to>
      <xdr:col>82</xdr:col>
      <xdr:colOff>158750</xdr:colOff>
      <xdr:row>38</xdr:row>
      <xdr:rowOff>46355</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92710</xdr:rowOff>
    </xdr:from>
    <xdr:to>
      <xdr:col>78</xdr:col>
      <xdr:colOff>69850</xdr:colOff>
      <xdr:row>39</xdr:row>
      <xdr:rowOff>115570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779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27957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20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64135</xdr:rowOff>
    </xdr:from>
    <xdr:to>
      <xdr:col>73</xdr:col>
      <xdr:colOff>180975</xdr:colOff>
      <xdr:row>39</xdr:row>
      <xdr:rowOff>92710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7506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70485</xdr:rowOff>
    </xdr:from>
    <xdr:to>
      <xdr:col>74</xdr:col>
      <xdr:colOff>31750</xdr:colOff>
      <xdr:row>38</xdr:row>
      <xdr:rowOff>635</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10812</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18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64135</xdr:rowOff>
    </xdr:from>
    <xdr:to>
      <xdr:col>69</xdr:col>
      <xdr:colOff>92075</xdr:colOff>
      <xdr:row>40</xdr:row>
      <xdr:rowOff>98425</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750685"/>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121920</xdr:rowOff>
    </xdr:from>
    <xdr:to>
      <xdr:col>69</xdr:col>
      <xdr:colOff>142875</xdr:colOff>
      <xdr:row>38</xdr:row>
      <xdr:rowOff>52070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62247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23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127635</xdr:rowOff>
    </xdr:from>
    <xdr:to>
      <xdr:col>65</xdr:col>
      <xdr:colOff>53975</xdr:colOff>
      <xdr:row>38</xdr:row>
      <xdr:rowOff>57785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67962</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2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167640</xdr:rowOff>
    </xdr:from>
    <xdr:to>
      <xdr:col>82</xdr:col>
      <xdr:colOff>158750</xdr:colOff>
      <xdr:row>40</xdr:row>
      <xdr:rowOff>97790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85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139717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826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64770</xdr:rowOff>
    </xdr:from>
    <xdr:to>
      <xdr:col>78</xdr:col>
      <xdr:colOff>120650</xdr:colOff>
      <xdr:row>39</xdr:row>
      <xdr:rowOff>166370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151147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83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41910</xdr:rowOff>
    </xdr:from>
    <xdr:to>
      <xdr:col>74</xdr:col>
      <xdr:colOff>31750</xdr:colOff>
      <xdr:row>39</xdr:row>
      <xdr:rowOff>143510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128287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13335</xdr:rowOff>
    </xdr:from>
    <xdr:to>
      <xdr:col>69</xdr:col>
      <xdr:colOff>142875</xdr:colOff>
      <xdr:row>39</xdr:row>
      <xdr:rowOff>114935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69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99712</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78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47625</xdr:rowOff>
    </xdr:from>
    <xdr:to>
      <xdr:col>65</xdr:col>
      <xdr:colOff>53975</xdr:colOff>
      <xdr:row>40</xdr:row>
      <xdr:rowOff>149225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90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134002</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99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過去に高利率で借りた起債の償還が進み、公債費は</a:t>
          </a:r>
          <a:r>
            <a:rPr kumimoji="1" lang="en-US" altLang="ja-JP" sz="1300">
              <a:latin typeface="ＭＳ Ｐゴシック" panose="020B0600070205080204" pitchFamily="50" charset="-128"/>
              <a:ea typeface="ＭＳ Ｐゴシック" panose="020B0600070205080204" pitchFamily="50" charset="-128"/>
            </a:rPr>
            <a:t>460</a:t>
          </a:r>
          <a:r>
            <a:rPr kumimoji="1" lang="ja-JP" altLang="en-US" sz="1300">
              <a:latin typeface="ＭＳ Ｐゴシック" panose="020B0600070205080204" pitchFamily="50" charset="-128"/>
              <a:ea typeface="ＭＳ Ｐゴシック" panose="020B0600070205080204" pitchFamily="50" charset="-128"/>
            </a:rPr>
            <a:t>万円減であったが、経常一般財源の大幅な減により比率は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年度からの経常一般財源の伸びもあり、類似団体・全国・愛知県の各平均に比べて、経常収支比率における公債費の比率は</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％程度と低い数値を維持していたが、今後の経常一般財源の動向によってさらに数値を下げることも考えられる。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136144</xdr:rowOff>
    </xdr:from>
    <xdr:to>
      <xdr:col>24</xdr:col>
      <xdr:colOff>25400</xdr:colOff>
      <xdr:row>80</xdr:row>
      <xdr:rowOff>81280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23444"/>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51071</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136144</xdr:rowOff>
    </xdr:from>
    <xdr:to>
      <xdr:col>24</xdr:col>
      <xdr:colOff>114300</xdr:colOff>
      <xdr:row>74</xdr:row>
      <xdr:rowOff>136144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33274</xdr:rowOff>
    </xdr:from>
    <xdr:to>
      <xdr:col>24</xdr:col>
      <xdr:colOff>25400</xdr:colOff>
      <xdr:row>75</xdr:row>
      <xdr:rowOff>65278</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289202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41419</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33274</xdr:rowOff>
    </xdr:from>
    <xdr:to>
      <xdr:col>19</xdr:col>
      <xdr:colOff>187325</xdr:colOff>
      <xdr:row>75</xdr:row>
      <xdr:rowOff>37846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28920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37846</xdr:rowOff>
    </xdr:from>
    <xdr:to>
      <xdr:col>15</xdr:col>
      <xdr:colOff>98425</xdr:colOff>
      <xdr:row>75</xdr:row>
      <xdr:rowOff>51562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28965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51562</xdr:rowOff>
    </xdr:from>
    <xdr:to>
      <xdr:col>11</xdr:col>
      <xdr:colOff>9525</xdr:colOff>
      <xdr:row>75</xdr:row>
      <xdr:rowOff>170435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2910312"/>
          <a:ext cx="889000" cy="11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83058</xdr:rowOff>
    </xdr:from>
    <xdr:to>
      <xdr:col>11</xdr:col>
      <xdr:colOff>60325</xdr:colOff>
      <xdr:row>78</xdr:row>
      <xdr:rowOff>13208</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169435</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16273</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14478</xdr:rowOff>
    </xdr:from>
    <xdr:to>
      <xdr:col>24</xdr:col>
      <xdr:colOff>76200</xdr:colOff>
      <xdr:row>75</xdr:row>
      <xdr:rowOff>116078</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94505</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78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153924</xdr:rowOff>
    </xdr:from>
    <xdr:to>
      <xdr:col>20</xdr:col>
      <xdr:colOff>38100</xdr:colOff>
      <xdr:row>75</xdr:row>
      <xdr:rowOff>84074</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94251</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610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158496</xdr:rowOff>
    </xdr:from>
    <xdr:to>
      <xdr:col>15</xdr:col>
      <xdr:colOff>149225</xdr:colOff>
      <xdr:row>75</xdr:row>
      <xdr:rowOff>88646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98823</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61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762</xdr:rowOff>
    </xdr:from>
    <xdr:to>
      <xdr:col>11</xdr:col>
      <xdr:colOff>60325</xdr:colOff>
      <xdr:row>75</xdr:row>
      <xdr:rowOff>102362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112539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59961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年度に法人税収が増加したため経常一般財源が大きくなり、比率が大きく改善されたため、類似団体・全国・愛知県の各平均と比較して低い数値を維持している。</a:t>
          </a:r>
        </a:p>
        <a:p>
          <a:r>
            <a:rPr kumimoji="1" lang="ja-JP" altLang="en-US" sz="1300">
              <a:latin typeface="ＭＳ Ｐゴシック" panose="020B0600070205080204" pitchFamily="50" charset="-128"/>
              <a:ea typeface="ＭＳ Ｐゴシック" panose="020B0600070205080204" pitchFamily="50" charset="-128"/>
            </a:rPr>
            <a:t>　今後も引き続き事業内容や必要経費を精査し、健全な財政運営に努めていく。</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115570</xdr:rowOff>
    </xdr:from>
    <xdr:to>
      <xdr:col>82</xdr:col>
      <xdr:colOff>107950</xdr:colOff>
      <xdr:row>80</xdr:row>
      <xdr:rowOff>149861</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802870"/>
          <a:ext cx="0" cy="1062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30497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54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115570</xdr:rowOff>
    </xdr:from>
    <xdr:to>
      <xdr:col>82</xdr:col>
      <xdr:colOff>196850</xdr:colOff>
      <xdr:row>74</xdr:row>
      <xdr:rowOff>115570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80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96520</xdr:rowOff>
    </xdr:from>
    <xdr:to>
      <xdr:col>82</xdr:col>
      <xdr:colOff>107950</xdr:colOff>
      <xdr:row>75</xdr:row>
      <xdr:rowOff>73660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2783820"/>
          <a:ext cx="8382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162577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021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19050</xdr:rowOff>
    </xdr:from>
    <xdr:to>
      <xdr:col>82</xdr:col>
      <xdr:colOff>158750</xdr:colOff>
      <xdr:row>76</xdr:row>
      <xdr:rowOff>120650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153670</xdr:rowOff>
    </xdr:from>
    <xdr:to>
      <xdr:col>78</xdr:col>
      <xdr:colOff>69850</xdr:colOff>
      <xdr:row>74</xdr:row>
      <xdr:rowOff>96520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26695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0</xdr:rowOff>
    </xdr:from>
    <xdr:to>
      <xdr:col>78</xdr:col>
      <xdr:colOff>120650</xdr:colOff>
      <xdr:row>76</xdr:row>
      <xdr:rowOff>101600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86377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11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54610</xdr:rowOff>
    </xdr:from>
    <xdr:to>
      <xdr:col>73</xdr:col>
      <xdr:colOff>180975</xdr:colOff>
      <xdr:row>73</xdr:row>
      <xdr:rowOff>153670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25704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83820</xdr:rowOff>
    </xdr:from>
    <xdr:to>
      <xdr:col>74</xdr:col>
      <xdr:colOff>31750</xdr:colOff>
      <xdr:row>76</xdr:row>
      <xdr:rowOff>13970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170197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02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54610</xdr:rowOff>
    </xdr:from>
    <xdr:to>
      <xdr:col>69</xdr:col>
      <xdr:colOff>92075</xdr:colOff>
      <xdr:row>76</xdr:row>
      <xdr:rowOff>107950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2570460"/>
          <a:ext cx="889000" cy="56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163830</xdr:rowOff>
    </xdr:from>
    <xdr:to>
      <xdr:col>69</xdr:col>
      <xdr:colOff>142875</xdr:colOff>
      <xdr:row>75</xdr:row>
      <xdr:rowOff>93980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285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78757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29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144780</xdr:rowOff>
    </xdr:from>
    <xdr:to>
      <xdr:col>65</xdr:col>
      <xdr:colOff>53975</xdr:colOff>
      <xdr:row>75</xdr:row>
      <xdr:rowOff>74930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85107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22860</xdr:rowOff>
    </xdr:from>
    <xdr:to>
      <xdr:col>82</xdr:col>
      <xdr:colOff>158750</xdr:colOff>
      <xdr:row>75</xdr:row>
      <xdr:rowOff>124460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39387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45720</xdr:rowOff>
    </xdr:from>
    <xdr:to>
      <xdr:col>78</xdr:col>
      <xdr:colOff>120650</xdr:colOff>
      <xdr:row>74</xdr:row>
      <xdr:rowOff>147320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157497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50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102870</xdr:rowOff>
    </xdr:from>
    <xdr:to>
      <xdr:col>74</xdr:col>
      <xdr:colOff>31750</xdr:colOff>
      <xdr:row>74</xdr:row>
      <xdr:rowOff>33020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2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43197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38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3810</xdr:rowOff>
    </xdr:from>
    <xdr:to>
      <xdr:col>69</xdr:col>
      <xdr:colOff>142875</xdr:colOff>
      <xdr:row>73</xdr:row>
      <xdr:rowOff>105410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251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115587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28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57150</xdr:rowOff>
    </xdr:from>
    <xdr:to>
      <xdr:col>65</xdr:col>
      <xdr:colOff>53975</xdr:colOff>
      <xdr:row>76</xdr:row>
      <xdr:rowOff>158750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143527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愛知県みよし市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32607</xdr:rowOff>
    </xdr:from>
    <xdr:to>
      <xdr:col>29</xdr:col>
      <xdr:colOff>127000</xdr:colOff>
      <xdr:row>19</xdr:row>
      <xdr:rowOff>121685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6182"/>
          <a:ext cx="0" cy="14606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93762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121685</xdr:rowOff>
    </xdr:from>
    <xdr:to>
      <xdr:col>30</xdr:col>
      <xdr:colOff>25400</xdr:colOff>
      <xdr:row>19</xdr:row>
      <xdr:rowOff>121685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26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118984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32607</xdr:rowOff>
    </xdr:from>
    <xdr:to>
      <xdr:col>30</xdr:col>
      <xdr:colOff>25400</xdr:colOff>
      <xdr:row>11</xdr:row>
      <xdr:rowOff>32607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37503</xdr:rowOff>
    </xdr:from>
    <xdr:to>
      <xdr:col>29</xdr:col>
      <xdr:colOff>127000</xdr:colOff>
      <xdr:row>16</xdr:row>
      <xdr:rowOff>37808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28328"/>
          <a:ext cx="647700" cy="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47363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3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75286</xdr:rowOff>
    </xdr:from>
    <xdr:to>
      <xdr:col>29</xdr:col>
      <xdr:colOff>177800</xdr:colOff>
      <xdr:row>17</xdr:row>
      <xdr:rowOff>5436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30207</xdr:rowOff>
    </xdr:from>
    <xdr:to>
      <xdr:col>26</xdr:col>
      <xdr:colOff>50800</xdr:colOff>
      <xdr:row>16</xdr:row>
      <xdr:rowOff>37808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821032"/>
          <a:ext cx="698500" cy="7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92107</xdr:rowOff>
    </xdr:from>
    <xdr:to>
      <xdr:col>26</xdr:col>
      <xdr:colOff>101600</xdr:colOff>
      <xdr:row>17</xdr:row>
      <xdr:rowOff>22257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7034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69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30207</xdr:rowOff>
    </xdr:from>
    <xdr:to>
      <xdr:col>22</xdr:col>
      <xdr:colOff>114300</xdr:colOff>
      <xdr:row>16</xdr:row>
      <xdr:rowOff>79013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21032"/>
          <a:ext cx="698500" cy="48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103651</xdr:rowOff>
    </xdr:from>
    <xdr:to>
      <xdr:col>22</xdr:col>
      <xdr:colOff>165100</xdr:colOff>
      <xdr:row>17</xdr:row>
      <xdr:rowOff>33801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18578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8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79013</xdr:rowOff>
    </xdr:from>
    <xdr:to>
      <xdr:col>18</xdr:col>
      <xdr:colOff>177800</xdr:colOff>
      <xdr:row>16</xdr:row>
      <xdr:rowOff>82499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69838"/>
          <a:ext cx="698500" cy="3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153619</xdr:rowOff>
    </xdr:from>
    <xdr:to>
      <xdr:col>19</xdr:col>
      <xdr:colOff>38100</xdr:colOff>
      <xdr:row>16</xdr:row>
      <xdr:rowOff>83769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729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93946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4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10192</xdr:rowOff>
    </xdr:from>
    <xdr:to>
      <xdr:col>15</xdr:col>
      <xdr:colOff>101600</xdr:colOff>
      <xdr:row>16</xdr:row>
      <xdr:rowOff>111792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010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121969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6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158153</xdr:rowOff>
    </xdr:from>
    <xdr:to>
      <xdr:col>29</xdr:col>
      <xdr:colOff>177800</xdr:colOff>
      <xdr:row>16</xdr:row>
      <xdr:rowOff>88303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77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3230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2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158458</xdr:rowOff>
    </xdr:from>
    <xdr:to>
      <xdr:col>26</xdr:col>
      <xdr:colOff>101600</xdr:colOff>
      <xdr:row>16</xdr:row>
      <xdr:rowOff>88608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77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98785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46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150857</xdr:rowOff>
    </xdr:from>
    <xdr:to>
      <xdr:col>22</xdr:col>
      <xdr:colOff>165100</xdr:colOff>
      <xdr:row>16</xdr:row>
      <xdr:rowOff>81007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70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91184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3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28213</xdr:rowOff>
    </xdr:from>
    <xdr:to>
      <xdr:col>19</xdr:col>
      <xdr:colOff>38100</xdr:colOff>
      <xdr:row>16</xdr:row>
      <xdr:rowOff>129813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19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114590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0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31699</xdr:rowOff>
    </xdr:from>
    <xdr:to>
      <xdr:col>15</xdr:col>
      <xdr:colOff>101600</xdr:colOff>
      <xdr:row>16</xdr:row>
      <xdr:rowOff>133299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22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118076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0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201034</xdr:rowOff>
    </xdr:from>
    <xdr:to>
      <xdr:col>29</xdr:col>
      <xdr:colOff>127000</xdr:colOff>
      <xdr:row>38</xdr:row>
      <xdr:rowOff>290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25584"/>
          <a:ext cx="0" cy="1342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315267</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3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290</xdr:rowOff>
    </xdr:from>
    <xdr:to>
      <xdr:col>30</xdr:col>
      <xdr:colOff>25400</xdr:colOff>
      <xdr:row>38</xdr:row>
      <xdr:rowOff>290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7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115961</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6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201034</xdr:rowOff>
    </xdr:from>
    <xdr:to>
      <xdr:col>30</xdr:col>
      <xdr:colOff>25400</xdr:colOff>
      <xdr:row>33</xdr:row>
      <xdr:rowOff>201034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25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44900</xdr:rowOff>
    </xdr:from>
    <xdr:to>
      <xdr:col>29</xdr:col>
      <xdr:colOff>127000</xdr:colOff>
      <xdr:row>36</xdr:row>
      <xdr:rowOff>48689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98150"/>
          <a:ext cx="647700" cy="3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1189</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11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156112</xdr:rowOff>
    </xdr:from>
    <xdr:to>
      <xdr:col>29</xdr:col>
      <xdr:colOff>177800</xdr:colOff>
      <xdr:row>35</xdr:row>
      <xdr:rowOff>257712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48689</xdr:rowOff>
    </xdr:from>
    <xdr:to>
      <xdr:col>26</xdr:col>
      <xdr:colOff>50800</xdr:colOff>
      <xdr:row>36</xdr:row>
      <xdr:rowOff>96400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001939"/>
          <a:ext cx="698500" cy="47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144519</xdr:rowOff>
    </xdr:from>
    <xdr:to>
      <xdr:col>26</xdr:col>
      <xdr:colOff>101600</xdr:colOff>
      <xdr:row>35</xdr:row>
      <xdr:rowOff>246119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256296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23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96400</xdr:rowOff>
    </xdr:from>
    <xdr:to>
      <xdr:col>22</xdr:col>
      <xdr:colOff>114300</xdr:colOff>
      <xdr:row>37</xdr:row>
      <xdr:rowOff>51693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049650"/>
          <a:ext cx="698500" cy="126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134917</xdr:rowOff>
    </xdr:from>
    <xdr:to>
      <xdr:col>22</xdr:col>
      <xdr:colOff>165100</xdr:colOff>
      <xdr:row>35</xdr:row>
      <xdr:rowOff>236517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246694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1792</xdr:rowOff>
    </xdr:from>
    <xdr:to>
      <xdr:col>18</xdr:col>
      <xdr:colOff>177800</xdr:colOff>
      <xdr:row>37</xdr:row>
      <xdr:rowOff>51693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126492"/>
          <a:ext cx="698500" cy="49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76331</xdr:rowOff>
    </xdr:from>
    <xdr:to>
      <xdr:col>19</xdr:col>
      <xdr:colOff>38100</xdr:colOff>
      <xdr:row>35</xdr:row>
      <xdr:rowOff>177931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188108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5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330109</xdr:rowOff>
    </xdr:from>
    <xdr:to>
      <xdr:col>15</xdr:col>
      <xdr:colOff>101600</xdr:colOff>
      <xdr:row>35</xdr:row>
      <xdr:rowOff>88809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98986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36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337000</xdr:rowOff>
    </xdr:from>
    <xdr:to>
      <xdr:col>29</xdr:col>
      <xdr:colOff>177800</xdr:colOff>
      <xdr:row>36</xdr:row>
      <xdr:rowOff>95700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47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309077</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340789</xdr:rowOff>
    </xdr:from>
    <xdr:to>
      <xdr:col>26</xdr:col>
      <xdr:colOff>101600</xdr:colOff>
      <xdr:row>36</xdr:row>
      <xdr:rowOff>99489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51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84266</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37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45600</xdr:rowOff>
    </xdr:from>
    <xdr:to>
      <xdr:col>22</xdr:col>
      <xdr:colOff>165100</xdr:colOff>
      <xdr:row>36</xdr:row>
      <xdr:rowOff>147200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98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131977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8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893</xdr:rowOff>
    </xdr:from>
    <xdr:to>
      <xdr:col>19</xdr:col>
      <xdr:colOff>38100</xdr:colOff>
      <xdr:row>37</xdr:row>
      <xdr:rowOff>102493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125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87270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21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122442</xdr:rowOff>
    </xdr:from>
    <xdr:to>
      <xdr:col>15</xdr:col>
      <xdr:colOff>101600</xdr:colOff>
      <xdr:row>37</xdr:row>
      <xdr:rowOff>52592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75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37369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16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愛知県みよし市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61,081
59,200
32.19
26,429,093
24,087,498
2,204,525
19,255,967
7,548,250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24463</xdr:rowOff>
    </xdr:from>
    <xdr:to>
      <xdr:col>24</xdr:col>
      <xdr:colOff>62865</xdr:colOff>
      <xdr:row>39</xdr:row>
      <xdr:rowOff>2883</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39413"/>
          <a:ext cx="1270" cy="135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6710</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9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2883</xdr:rowOff>
    </xdr:from>
    <xdr:to>
      <xdr:col>24</xdr:col>
      <xdr:colOff>152400</xdr:colOff>
      <xdr:row>39</xdr:row>
      <xdr:rowOff>2883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9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142590</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1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24463</xdr:rowOff>
    </xdr:from>
    <xdr:to>
      <xdr:col>24</xdr:col>
      <xdr:colOff>152400</xdr:colOff>
      <xdr:row>31</xdr:row>
      <xdr:rowOff>24463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3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124247</xdr:rowOff>
    </xdr:from>
    <xdr:to>
      <xdr:col>24</xdr:col>
      <xdr:colOff>63500</xdr:colOff>
      <xdr:row>36</xdr:row>
      <xdr:rowOff>131928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296447"/>
          <a:ext cx="8382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126727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56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103850</xdr:rowOff>
    </xdr:from>
    <xdr:to>
      <xdr:col>24</xdr:col>
      <xdr:colOff>114300</xdr:colOff>
      <xdr:row>36</xdr:row>
      <xdr:rowOff>34000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110279</xdr:rowOff>
    </xdr:from>
    <xdr:to>
      <xdr:col>19</xdr:col>
      <xdr:colOff>177800</xdr:colOff>
      <xdr:row>36</xdr:row>
      <xdr:rowOff>124247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282479"/>
          <a:ext cx="889000" cy="1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99164</xdr:rowOff>
    </xdr:from>
    <xdr:to>
      <xdr:col>20</xdr:col>
      <xdr:colOff>38100</xdr:colOff>
      <xdr:row>36</xdr:row>
      <xdr:rowOff>29314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45841</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110279</xdr:rowOff>
    </xdr:from>
    <xdr:to>
      <xdr:col>15</xdr:col>
      <xdr:colOff>50800</xdr:colOff>
      <xdr:row>36</xdr:row>
      <xdr:rowOff>129916</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282479"/>
          <a:ext cx="889000" cy="1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90820</xdr:rowOff>
    </xdr:from>
    <xdr:to>
      <xdr:col>15</xdr:col>
      <xdr:colOff>101600</xdr:colOff>
      <xdr:row>36</xdr:row>
      <xdr:rowOff>20970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37497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129916</xdr:rowOff>
    </xdr:from>
    <xdr:to>
      <xdr:col>10</xdr:col>
      <xdr:colOff>114300</xdr:colOff>
      <xdr:row>36</xdr:row>
      <xdr:rowOff>135448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302116"/>
          <a:ext cx="889000"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5050</xdr:rowOff>
    </xdr:from>
    <xdr:to>
      <xdr:col>10</xdr:col>
      <xdr:colOff>165100</xdr:colOff>
      <xdr:row>35</xdr:row>
      <xdr:rowOff>106650</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00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123177</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78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20823</xdr:rowOff>
    </xdr:from>
    <xdr:to>
      <xdr:col>6</xdr:col>
      <xdr:colOff>38100</xdr:colOff>
      <xdr:row>35</xdr:row>
      <xdr:rowOff>122423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02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138950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79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81128</xdr:rowOff>
    </xdr:from>
    <xdr:to>
      <xdr:col>24</xdr:col>
      <xdr:colOff>114300</xdr:colOff>
      <xdr:row>37</xdr:row>
      <xdr:rowOff>11278</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25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59555</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23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73447</xdr:rowOff>
    </xdr:from>
    <xdr:to>
      <xdr:col>20</xdr:col>
      <xdr:colOff>38100</xdr:colOff>
      <xdr:row>37</xdr:row>
      <xdr:rowOff>3597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24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166174</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33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59479</xdr:rowOff>
    </xdr:from>
    <xdr:to>
      <xdr:col>15</xdr:col>
      <xdr:colOff>101600</xdr:colOff>
      <xdr:row>36</xdr:row>
      <xdr:rowOff>161079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23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152206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3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79116</xdr:rowOff>
    </xdr:from>
    <xdr:to>
      <xdr:col>10</xdr:col>
      <xdr:colOff>165100</xdr:colOff>
      <xdr:row>37</xdr:row>
      <xdr:rowOff>9266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25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393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34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84648</xdr:rowOff>
    </xdr:from>
    <xdr:to>
      <xdr:col>6</xdr:col>
      <xdr:colOff>38100</xdr:colOff>
      <xdr:row>37</xdr:row>
      <xdr:rowOff>14798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25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5925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34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105471</xdr:rowOff>
    </xdr:from>
    <xdr:to>
      <xdr:col>24</xdr:col>
      <xdr:colOff>62865</xdr:colOff>
      <xdr:row>58</xdr:row>
      <xdr:rowOff>82653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77971"/>
          <a:ext cx="1270" cy="1348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86480</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0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82653</xdr:rowOff>
    </xdr:from>
    <xdr:to>
      <xdr:col>24</xdr:col>
      <xdr:colOff>152400</xdr:colOff>
      <xdr:row>58</xdr:row>
      <xdr:rowOff>82653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02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52148</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105471</xdr:rowOff>
    </xdr:from>
    <xdr:to>
      <xdr:col>24</xdr:col>
      <xdr:colOff>152400</xdr:colOff>
      <xdr:row>50</xdr:row>
      <xdr:rowOff>105471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77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74923</xdr:rowOff>
    </xdr:from>
    <xdr:to>
      <xdr:col>24</xdr:col>
      <xdr:colOff>63500</xdr:colOff>
      <xdr:row>57</xdr:row>
      <xdr:rowOff>76168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847573"/>
          <a:ext cx="838200" cy="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80639</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85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102212</xdr:rowOff>
    </xdr:from>
    <xdr:to>
      <xdr:col>24</xdr:col>
      <xdr:colOff>114300</xdr:colOff>
      <xdr:row>58</xdr:row>
      <xdr:rowOff>32362</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74923</xdr:rowOff>
    </xdr:from>
    <xdr:to>
      <xdr:col>19</xdr:col>
      <xdr:colOff>177800</xdr:colOff>
      <xdr:row>57</xdr:row>
      <xdr:rowOff>88391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847573"/>
          <a:ext cx="889000" cy="1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80244</xdr:rowOff>
    </xdr:from>
    <xdr:to>
      <xdr:col>20</xdr:col>
      <xdr:colOff>38100</xdr:colOff>
      <xdr:row>58</xdr:row>
      <xdr:rowOff>10394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85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1521</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94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88391</xdr:rowOff>
    </xdr:from>
    <xdr:to>
      <xdr:col>15</xdr:col>
      <xdr:colOff>50800</xdr:colOff>
      <xdr:row>57</xdr:row>
      <xdr:rowOff>107879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861041"/>
          <a:ext cx="889000" cy="1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119483</xdr:rowOff>
    </xdr:from>
    <xdr:to>
      <xdr:col>15</xdr:col>
      <xdr:colOff>101600</xdr:colOff>
      <xdr:row>58</xdr:row>
      <xdr:rowOff>49633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89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40760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98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107879</xdr:rowOff>
    </xdr:from>
    <xdr:to>
      <xdr:col>10</xdr:col>
      <xdr:colOff>114300</xdr:colOff>
      <xdr:row>57</xdr:row>
      <xdr:rowOff>118798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880529"/>
          <a:ext cx="889000" cy="1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74384</xdr:rowOff>
    </xdr:from>
    <xdr:to>
      <xdr:col>10</xdr:col>
      <xdr:colOff>165100</xdr:colOff>
      <xdr:row>58</xdr:row>
      <xdr:rowOff>4534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84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167111</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93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73405</xdr:rowOff>
    </xdr:from>
    <xdr:to>
      <xdr:col>6</xdr:col>
      <xdr:colOff>38100</xdr:colOff>
      <xdr:row>58</xdr:row>
      <xdr:rowOff>3555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166132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93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25368</xdr:rowOff>
    </xdr:from>
    <xdr:to>
      <xdr:col>24</xdr:col>
      <xdr:colOff>114300</xdr:colOff>
      <xdr:row>57</xdr:row>
      <xdr:rowOff>126968</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79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48245</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4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24123</xdr:rowOff>
    </xdr:from>
    <xdr:to>
      <xdr:col>20</xdr:col>
      <xdr:colOff>38100</xdr:colOff>
      <xdr:row>57</xdr:row>
      <xdr:rowOff>125723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79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142250</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57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37591</xdr:rowOff>
    </xdr:from>
    <xdr:to>
      <xdr:col>15</xdr:col>
      <xdr:colOff>101600</xdr:colOff>
      <xdr:row>57</xdr:row>
      <xdr:rowOff>139191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81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155718</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58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57079</xdr:rowOff>
    </xdr:from>
    <xdr:to>
      <xdr:col>10</xdr:col>
      <xdr:colOff>165100</xdr:colOff>
      <xdr:row>57</xdr:row>
      <xdr:rowOff>158679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8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3756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6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67998</xdr:rowOff>
    </xdr:from>
    <xdr:to>
      <xdr:col>6</xdr:col>
      <xdr:colOff>38100</xdr:colOff>
      <xdr:row>57</xdr:row>
      <xdr:rowOff>169598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84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14675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169704</xdr:rowOff>
    </xdr:from>
    <xdr:to>
      <xdr:col>24</xdr:col>
      <xdr:colOff>62865</xdr:colOff>
      <xdr:row>77</xdr:row>
      <xdr:rowOff>166103</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171204"/>
          <a:ext cx="1270" cy="119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169930</xdr:rowOff>
    </xdr:from>
    <xdr:ext cx="378565"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371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166103</xdr:rowOff>
    </xdr:from>
    <xdr:to>
      <xdr:col>24</xdr:col>
      <xdr:colOff>152400</xdr:colOff>
      <xdr:row>77</xdr:row>
      <xdr:rowOff>166103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36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116381</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94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169704</xdr:rowOff>
    </xdr:from>
    <xdr:to>
      <xdr:col>24</xdr:col>
      <xdr:colOff>152400</xdr:colOff>
      <xdr:row>70</xdr:row>
      <xdr:rowOff>169704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17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123070</xdr:rowOff>
    </xdr:from>
    <xdr:to>
      <xdr:col>24</xdr:col>
      <xdr:colOff>63500</xdr:colOff>
      <xdr:row>77</xdr:row>
      <xdr:rowOff>141587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3797300" y="13324720"/>
          <a:ext cx="8382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58113</xdr:rowOff>
    </xdr:from>
    <xdr:ext cx="469744"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2916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35237</xdr:rowOff>
    </xdr:from>
    <xdr:to>
      <xdr:col>24</xdr:col>
      <xdr:colOff>114300</xdr:colOff>
      <xdr:row>76</xdr:row>
      <xdr:rowOff>136837</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139128</xdr:rowOff>
    </xdr:from>
    <xdr:to>
      <xdr:col>19</xdr:col>
      <xdr:colOff>177800</xdr:colOff>
      <xdr:row>77</xdr:row>
      <xdr:rowOff>141587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2908300" y="13340778"/>
          <a:ext cx="889000" cy="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89585</xdr:rowOff>
    </xdr:from>
    <xdr:to>
      <xdr:col>20</xdr:col>
      <xdr:colOff>38100</xdr:colOff>
      <xdr:row>77</xdr:row>
      <xdr:rowOff>19735</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36263</xdr:rowOff>
    </xdr:from>
    <xdr:ext cx="469744"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62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130214</xdr:rowOff>
    </xdr:from>
    <xdr:to>
      <xdr:col>15</xdr:col>
      <xdr:colOff>50800</xdr:colOff>
      <xdr:row>77</xdr:row>
      <xdr:rowOff>139128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019300" y="13331864"/>
          <a:ext cx="889000" cy="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98901</xdr:rowOff>
    </xdr:from>
    <xdr:to>
      <xdr:col>15</xdr:col>
      <xdr:colOff>101600</xdr:colOff>
      <xdr:row>77</xdr:row>
      <xdr:rowOff>29051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12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45578</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73428" y="1290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130214</xdr:rowOff>
    </xdr:from>
    <xdr:to>
      <xdr:col>10</xdr:col>
      <xdr:colOff>114300</xdr:colOff>
      <xdr:row>77</xdr:row>
      <xdr:rowOff>144214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1130300" y="13331864"/>
          <a:ext cx="889000" cy="1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17520</xdr:rowOff>
    </xdr:from>
    <xdr:to>
      <xdr:col>10</xdr:col>
      <xdr:colOff>165100</xdr:colOff>
      <xdr:row>76</xdr:row>
      <xdr:rowOff>119120</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0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135647</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84428" y="1282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48037</xdr:rowOff>
    </xdr:from>
    <xdr:to>
      <xdr:col>6</xdr:col>
      <xdr:colOff>38100</xdr:colOff>
      <xdr:row>76</xdr:row>
      <xdr:rowOff>149637</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07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166164</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95428" y="1285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72270</xdr:rowOff>
    </xdr:from>
    <xdr:to>
      <xdr:col>24</xdr:col>
      <xdr:colOff>114300</xdr:colOff>
      <xdr:row>78</xdr:row>
      <xdr:rowOff>2420</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327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158647</xdr:rowOff>
    </xdr:from>
    <xdr:ext cx="469744"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318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90787</xdr:rowOff>
    </xdr:from>
    <xdr:to>
      <xdr:col>20</xdr:col>
      <xdr:colOff>38100</xdr:colOff>
      <xdr:row>78</xdr:row>
      <xdr:rowOff>20937</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329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12064</xdr:rowOff>
    </xdr:from>
    <xdr:ext cx="378565"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8017" y="13385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88328</xdr:rowOff>
    </xdr:from>
    <xdr:to>
      <xdr:col>15</xdr:col>
      <xdr:colOff>101600</xdr:colOff>
      <xdr:row>78</xdr:row>
      <xdr:rowOff>18478</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32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9605</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73428" y="13382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79414</xdr:rowOff>
    </xdr:from>
    <xdr:to>
      <xdr:col>10</xdr:col>
      <xdr:colOff>165100</xdr:colOff>
      <xdr:row>78</xdr:row>
      <xdr:rowOff>9564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32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691</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84428" y="1337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93414</xdr:rowOff>
    </xdr:from>
    <xdr:to>
      <xdr:col>6</xdr:col>
      <xdr:colOff>38100</xdr:colOff>
      <xdr:row>78</xdr:row>
      <xdr:rowOff>23564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329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14691</xdr:rowOff>
    </xdr:from>
    <xdr:ext cx="378565"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41017" y="13387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153391</xdr:rowOff>
    </xdr:from>
    <xdr:to>
      <xdr:col>24</xdr:col>
      <xdr:colOff>62865</xdr:colOff>
      <xdr:row>97</xdr:row>
      <xdr:rowOff>128536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412441"/>
          <a:ext cx="1270" cy="134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132363</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76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128536</xdr:rowOff>
    </xdr:from>
    <xdr:to>
      <xdr:col>24</xdr:col>
      <xdr:colOff>152400</xdr:colOff>
      <xdr:row>97</xdr:row>
      <xdr:rowOff>128536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75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100068</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18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153391</xdr:rowOff>
    </xdr:from>
    <xdr:to>
      <xdr:col>24</xdr:col>
      <xdr:colOff>152400</xdr:colOff>
      <xdr:row>89</xdr:row>
      <xdr:rowOff>153391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41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122186</xdr:rowOff>
    </xdr:from>
    <xdr:to>
      <xdr:col>24</xdr:col>
      <xdr:colOff>63500</xdr:colOff>
      <xdr:row>97</xdr:row>
      <xdr:rowOff>128536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3797300" y="16752836"/>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69029</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185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46152</xdr:rowOff>
    </xdr:from>
    <xdr:to>
      <xdr:col>24</xdr:col>
      <xdr:colOff>114300</xdr:colOff>
      <xdr:row>95</xdr:row>
      <xdr:rowOff>147752</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122186</xdr:rowOff>
    </xdr:from>
    <xdr:to>
      <xdr:col>19</xdr:col>
      <xdr:colOff>177800</xdr:colOff>
      <xdr:row>97</xdr:row>
      <xdr:rowOff>140081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2908300" y="16752836"/>
          <a:ext cx="889000" cy="1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54851</xdr:rowOff>
    </xdr:from>
    <xdr:to>
      <xdr:col>20</xdr:col>
      <xdr:colOff>38100</xdr:colOff>
      <xdr:row>95</xdr:row>
      <xdr:rowOff>156451</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1528</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89357</xdr:rowOff>
    </xdr:from>
    <xdr:to>
      <xdr:col>15</xdr:col>
      <xdr:colOff>50800</xdr:colOff>
      <xdr:row>97</xdr:row>
      <xdr:rowOff>140081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019300" y="16720007"/>
          <a:ext cx="889000" cy="5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117500</xdr:rowOff>
    </xdr:from>
    <xdr:to>
      <xdr:col>15</xdr:col>
      <xdr:colOff>101600</xdr:colOff>
      <xdr:row>96</xdr:row>
      <xdr:rowOff>47650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64177</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89357</xdr:rowOff>
    </xdr:from>
    <xdr:to>
      <xdr:col>10</xdr:col>
      <xdr:colOff>114300</xdr:colOff>
      <xdr:row>97</xdr:row>
      <xdr:rowOff>133262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720007"/>
          <a:ext cx="889000" cy="4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12509</xdr:rowOff>
    </xdr:from>
    <xdr:to>
      <xdr:col>10</xdr:col>
      <xdr:colOff>165100</xdr:colOff>
      <xdr:row>96</xdr:row>
      <xdr:rowOff>114109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4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130636</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2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68974</xdr:rowOff>
    </xdr:from>
    <xdr:to>
      <xdr:col>6</xdr:col>
      <xdr:colOff>38100</xdr:colOff>
      <xdr:row>96</xdr:row>
      <xdr:rowOff>170574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52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15651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30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77736</xdr:rowOff>
    </xdr:from>
    <xdr:to>
      <xdr:col>24</xdr:col>
      <xdr:colOff>114300</xdr:colOff>
      <xdr:row>98</xdr:row>
      <xdr:rowOff>7886</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70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164113</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62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71386</xdr:rowOff>
    </xdr:from>
    <xdr:to>
      <xdr:col>20</xdr:col>
      <xdr:colOff>38100</xdr:colOff>
      <xdr:row>98</xdr:row>
      <xdr:rowOff>1536</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70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164113</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30111" y="1679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89281</xdr:rowOff>
    </xdr:from>
    <xdr:to>
      <xdr:col>15</xdr:col>
      <xdr:colOff>101600</xdr:colOff>
      <xdr:row>98</xdr:row>
      <xdr:rowOff>19431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7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10558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68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38557</xdr:rowOff>
    </xdr:from>
    <xdr:to>
      <xdr:col>10</xdr:col>
      <xdr:colOff>165100</xdr:colOff>
      <xdr:row>97</xdr:row>
      <xdr:rowOff>140157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66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131284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76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82462</xdr:rowOff>
    </xdr:from>
    <xdr:to>
      <xdr:col>6</xdr:col>
      <xdr:colOff>38100</xdr:colOff>
      <xdr:row>98</xdr:row>
      <xdr:rowOff>12612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71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3739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80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105702</xdr:rowOff>
    </xdr:from>
    <xdr:to>
      <xdr:col>54</xdr:col>
      <xdr:colOff>189865</xdr:colOff>
      <xdr:row>38</xdr:row>
      <xdr:rowOff>50927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49202"/>
          <a:ext cx="1270" cy="131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54754</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5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50927</xdr:rowOff>
    </xdr:from>
    <xdr:to>
      <xdr:col>55</xdr:col>
      <xdr:colOff>88900</xdr:colOff>
      <xdr:row>38</xdr:row>
      <xdr:rowOff>50927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566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52379</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2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105702</xdr:rowOff>
    </xdr:from>
    <xdr:to>
      <xdr:col>55</xdr:col>
      <xdr:colOff>88900</xdr:colOff>
      <xdr:row>30</xdr:row>
      <xdr:rowOff>105702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4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97434</xdr:rowOff>
    </xdr:from>
    <xdr:to>
      <xdr:col>55</xdr:col>
      <xdr:colOff>0</xdr:colOff>
      <xdr:row>35</xdr:row>
      <xdr:rowOff>43371</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5926734"/>
          <a:ext cx="838200" cy="11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100411</xdr:rowOff>
    </xdr:from>
    <xdr:ext cx="534377"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101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121984</xdr:rowOff>
    </xdr:from>
    <xdr:to>
      <xdr:col>55</xdr:col>
      <xdr:colOff>50800</xdr:colOff>
      <xdr:row>36</xdr:row>
      <xdr:rowOff>52134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23813</xdr:rowOff>
    </xdr:from>
    <xdr:to>
      <xdr:col>50</xdr:col>
      <xdr:colOff>114300</xdr:colOff>
      <xdr:row>35</xdr:row>
      <xdr:rowOff>43371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8750300" y="6024563"/>
          <a:ext cx="889000" cy="1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125032</xdr:rowOff>
    </xdr:from>
    <xdr:to>
      <xdr:col>50</xdr:col>
      <xdr:colOff>165100</xdr:colOff>
      <xdr:row>36</xdr:row>
      <xdr:rowOff>55182</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46309</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621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23813</xdr:rowOff>
    </xdr:from>
    <xdr:to>
      <xdr:col>45</xdr:col>
      <xdr:colOff>177800</xdr:colOff>
      <xdr:row>35</xdr:row>
      <xdr:rowOff>68961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6024563"/>
          <a:ext cx="889000" cy="4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122466</xdr:rowOff>
    </xdr:from>
    <xdr:to>
      <xdr:col>46</xdr:col>
      <xdr:colOff>38100</xdr:colOff>
      <xdr:row>36</xdr:row>
      <xdr:rowOff>52616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43743</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2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68961</xdr:rowOff>
    </xdr:from>
    <xdr:to>
      <xdr:col>41</xdr:col>
      <xdr:colOff>50800</xdr:colOff>
      <xdr:row>35</xdr:row>
      <xdr:rowOff>85636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069711"/>
          <a:ext cx="889000" cy="1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55639</xdr:rowOff>
    </xdr:from>
    <xdr:to>
      <xdr:col>41</xdr:col>
      <xdr:colOff>101600</xdr:colOff>
      <xdr:row>35</xdr:row>
      <xdr:rowOff>157239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05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148366</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14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55766</xdr:rowOff>
    </xdr:from>
    <xdr:to>
      <xdr:col>36</xdr:col>
      <xdr:colOff>165100</xdr:colOff>
      <xdr:row>35</xdr:row>
      <xdr:rowOff>157366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05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148493</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14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46634</xdr:rowOff>
    </xdr:from>
    <xdr:to>
      <xdr:col>55</xdr:col>
      <xdr:colOff>50800</xdr:colOff>
      <xdr:row>34</xdr:row>
      <xdr:rowOff>148234</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5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69511</xdr:rowOff>
    </xdr:from>
    <xdr:ext cx="534377"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72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164021</xdr:rowOff>
    </xdr:from>
    <xdr:to>
      <xdr:col>50</xdr:col>
      <xdr:colOff>165100</xdr:colOff>
      <xdr:row>35</xdr:row>
      <xdr:rowOff>94171</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599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110698</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2111" y="576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144463</xdr:rowOff>
    </xdr:from>
    <xdr:to>
      <xdr:col>46</xdr:col>
      <xdr:colOff>38100</xdr:colOff>
      <xdr:row>35</xdr:row>
      <xdr:rowOff>74613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597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91140</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574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18161</xdr:rowOff>
    </xdr:from>
    <xdr:to>
      <xdr:col>41</xdr:col>
      <xdr:colOff>101600</xdr:colOff>
      <xdr:row>35</xdr:row>
      <xdr:rowOff>119761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01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136288</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579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34836</xdr:rowOff>
    </xdr:from>
    <xdr:to>
      <xdr:col>36</xdr:col>
      <xdr:colOff>165100</xdr:colOff>
      <xdr:row>35</xdr:row>
      <xdr:rowOff>136436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03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152963</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581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131853</xdr:rowOff>
    </xdr:from>
    <xdr:to>
      <xdr:col>54</xdr:col>
      <xdr:colOff>189865</xdr:colOff>
      <xdr:row>59</xdr:row>
      <xdr:rowOff>22933</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875803"/>
          <a:ext cx="1270" cy="126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26760</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14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22933</xdr:rowOff>
    </xdr:from>
    <xdr:to>
      <xdr:col>55</xdr:col>
      <xdr:colOff>88900</xdr:colOff>
      <xdr:row>59</xdr:row>
      <xdr:rowOff>22933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13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78530</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65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131853</xdr:rowOff>
    </xdr:from>
    <xdr:to>
      <xdr:col>55</xdr:col>
      <xdr:colOff>88900</xdr:colOff>
      <xdr:row>51</xdr:row>
      <xdr:rowOff>131853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87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85131</xdr:rowOff>
    </xdr:from>
    <xdr:to>
      <xdr:col>55</xdr:col>
      <xdr:colOff>0</xdr:colOff>
      <xdr:row>58</xdr:row>
      <xdr:rowOff>115701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9639300" y="10029231"/>
          <a:ext cx="838200" cy="3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84897</xdr:rowOff>
    </xdr:from>
    <xdr:ext cx="534377"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857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42773</xdr:rowOff>
    </xdr:from>
    <xdr:to>
      <xdr:col>50</xdr:col>
      <xdr:colOff>114300</xdr:colOff>
      <xdr:row>58</xdr:row>
      <xdr:rowOff>85131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8750300" y="9986873"/>
          <a:ext cx="889000" cy="4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55953</xdr:rowOff>
    </xdr:from>
    <xdr:to>
      <xdr:col>50</xdr:col>
      <xdr:colOff>165100</xdr:colOff>
      <xdr:row>58</xdr:row>
      <xdr:rowOff>157553</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1000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148680</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72111" y="1009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42773</xdr:rowOff>
    </xdr:from>
    <xdr:to>
      <xdr:col>45</xdr:col>
      <xdr:colOff>177800</xdr:colOff>
      <xdr:row>58</xdr:row>
      <xdr:rowOff>123447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7861300" y="9986873"/>
          <a:ext cx="889000" cy="80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61798</xdr:rowOff>
    </xdr:from>
    <xdr:to>
      <xdr:col>46</xdr:col>
      <xdr:colOff>38100</xdr:colOff>
      <xdr:row>58</xdr:row>
      <xdr:rowOff>163398</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100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154525</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100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123447</xdr:rowOff>
    </xdr:from>
    <xdr:to>
      <xdr:col>41</xdr:col>
      <xdr:colOff>50800</xdr:colOff>
      <xdr:row>58</xdr:row>
      <xdr:rowOff>133752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6972300" y="10067547"/>
          <a:ext cx="889000" cy="1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39393</xdr:rowOff>
    </xdr:from>
    <xdr:to>
      <xdr:col>41</xdr:col>
      <xdr:colOff>101600</xdr:colOff>
      <xdr:row>58</xdr:row>
      <xdr:rowOff>140993</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983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157520</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94111" y="975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32588</xdr:rowOff>
    </xdr:from>
    <xdr:to>
      <xdr:col>36</xdr:col>
      <xdr:colOff>165100</xdr:colOff>
      <xdr:row>58</xdr:row>
      <xdr:rowOff>134188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97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150715</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5111" y="975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64901</xdr:rowOff>
    </xdr:from>
    <xdr:to>
      <xdr:col>55</xdr:col>
      <xdr:colOff>50800</xdr:colOff>
      <xdr:row>58</xdr:row>
      <xdr:rowOff>166501</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1000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40448</xdr:rowOff>
    </xdr:from>
    <xdr:ext cx="534377"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98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34331</xdr:rowOff>
    </xdr:from>
    <xdr:to>
      <xdr:col>50</xdr:col>
      <xdr:colOff>165100</xdr:colOff>
      <xdr:row>58</xdr:row>
      <xdr:rowOff>135931</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97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152458</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72111" y="975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163423</xdr:rowOff>
    </xdr:from>
    <xdr:to>
      <xdr:col>46</xdr:col>
      <xdr:colOff>38100</xdr:colOff>
      <xdr:row>58</xdr:row>
      <xdr:rowOff>93573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93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110100</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71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72647</xdr:rowOff>
    </xdr:from>
    <xdr:to>
      <xdr:col>41</xdr:col>
      <xdr:colOff>101600</xdr:colOff>
      <xdr:row>59</xdr:row>
      <xdr:rowOff>2797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1001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165374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1010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82952</xdr:rowOff>
    </xdr:from>
    <xdr:to>
      <xdr:col>36</xdr:col>
      <xdr:colOff>165100</xdr:colOff>
      <xdr:row>59</xdr:row>
      <xdr:rowOff>13102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1002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4229</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1011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121835</xdr:rowOff>
    </xdr:from>
    <xdr:to>
      <xdr:col>54</xdr:col>
      <xdr:colOff>189865</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294785"/>
          <a:ext cx="1270" cy="1218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157529</xdr:rowOff>
    </xdr:from>
    <xdr:ext cx="249299"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53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68512</xdr:rowOff>
    </xdr:from>
    <xdr:ext cx="599010"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207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121835</xdr:rowOff>
    </xdr:from>
    <xdr:to>
      <xdr:col>55</xdr:col>
      <xdr:colOff>88900</xdr:colOff>
      <xdr:row>71</xdr:row>
      <xdr:rowOff>121835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29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80787</xdr:rowOff>
    </xdr:from>
    <xdr:to>
      <xdr:col>55</xdr:col>
      <xdr:colOff>0</xdr:colOff>
      <xdr:row>78</xdr:row>
      <xdr:rowOff>122036</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9639300" y="13453887"/>
          <a:ext cx="838200" cy="4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74979</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327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52102</xdr:rowOff>
    </xdr:from>
    <xdr:to>
      <xdr:col>55</xdr:col>
      <xdr:colOff>50800</xdr:colOff>
      <xdr:row>78</xdr:row>
      <xdr:rowOff>153702</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4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30614</xdr:rowOff>
    </xdr:from>
    <xdr:to>
      <xdr:col>50</xdr:col>
      <xdr:colOff>114300</xdr:colOff>
      <xdr:row>78</xdr:row>
      <xdr:rowOff>80787</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8750300" y="13403714"/>
          <a:ext cx="889000" cy="5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44069</xdr:rowOff>
    </xdr:from>
    <xdr:to>
      <xdr:col>50</xdr:col>
      <xdr:colOff>165100</xdr:colOff>
      <xdr:row>78</xdr:row>
      <xdr:rowOff>145669</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41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136796</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72111" y="1350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30614</xdr:rowOff>
    </xdr:from>
    <xdr:to>
      <xdr:col>45</xdr:col>
      <xdr:colOff>177800</xdr:colOff>
      <xdr:row>78</xdr:row>
      <xdr:rowOff>111471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7861300" y="13403714"/>
          <a:ext cx="889000" cy="8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40768</xdr:rowOff>
    </xdr:from>
    <xdr:to>
      <xdr:col>46</xdr:col>
      <xdr:colOff>38100</xdr:colOff>
      <xdr:row>78</xdr:row>
      <xdr:rowOff>142368</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4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133495</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350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26828</xdr:rowOff>
    </xdr:from>
    <xdr:to>
      <xdr:col>41</xdr:col>
      <xdr:colOff>101600</xdr:colOff>
      <xdr:row>78</xdr:row>
      <xdr:rowOff>128428</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339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144955</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317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71236</xdr:rowOff>
    </xdr:from>
    <xdr:to>
      <xdr:col>55</xdr:col>
      <xdr:colOff>50800</xdr:colOff>
      <xdr:row>79</xdr:row>
      <xdr:rowOff>1386</xdr:rowOff>
    </xdr:to>
    <xdr:sp macro="" textlink="">
      <xdr:nvSpPr>
        <xdr:cNvPr id="412" name="楕円 411">
          <a:extLst>
            <a:ext uri="{FF2B5EF4-FFF2-40B4-BE49-F238E27FC236}">
              <a16:creationId xmlns:a16="http://schemas.microsoft.com/office/drawing/2014/main" id="{00000000-0008-0000-0600-00009C010000}"/>
            </a:ext>
          </a:extLst>
        </xdr:cNvPr>
        <xdr:cNvSpPr/>
      </xdr:nvSpPr>
      <xdr:spPr>
        <a:xfrm>
          <a:off x="10426700" y="1344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30529</xdr:rowOff>
    </xdr:from>
    <xdr:ext cx="469744" cy="259045"/>
    <xdr:sp macro="" textlink="">
      <xdr:nvSpPr>
        <xdr:cNvPr id="413" name="普通建設事業費 （ うち新規整備　）該当値テキスト">
          <a:extLst>
            <a:ext uri="{FF2B5EF4-FFF2-40B4-BE49-F238E27FC236}">
              <a16:creationId xmlns:a16="http://schemas.microsoft.com/office/drawing/2014/main" id="{00000000-0008-0000-0600-00009D010000}"/>
            </a:ext>
          </a:extLst>
        </xdr:cNvPr>
        <xdr:cNvSpPr txBox="1"/>
      </xdr:nvSpPr>
      <xdr:spPr>
        <a:xfrm>
          <a:off x="10528300" y="1340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29987</xdr:rowOff>
    </xdr:from>
    <xdr:to>
      <xdr:col>50</xdr:col>
      <xdr:colOff>165100</xdr:colOff>
      <xdr:row>78</xdr:row>
      <xdr:rowOff>131587</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9588500" y="134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148114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17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151264</xdr:rowOff>
    </xdr:from>
    <xdr:to>
      <xdr:col>46</xdr:col>
      <xdr:colOff>38100</xdr:colOff>
      <xdr:row>78</xdr:row>
      <xdr:rowOff>81414</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8699500" y="1335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97941</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12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60671</xdr:rowOff>
    </xdr:from>
    <xdr:to>
      <xdr:col>41</xdr:col>
      <xdr:colOff>101600</xdr:colOff>
      <xdr:row>78</xdr:row>
      <xdr:rowOff>162271</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7810500" y="1343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153398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52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a:extLst>
            <a:ext uri="{FF2B5EF4-FFF2-40B4-BE49-F238E27FC236}">
              <a16:creationId xmlns:a16="http://schemas.microsoft.com/office/drawing/2014/main" id="{00000000-0008-0000-0600-0000A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a:extLst>
            <a:ext uri="{FF2B5EF4-FFF2-40B4-BE49-F238E27FC236}">
              <a16:creationId xmlns:a16="http://schemas.microsoft.com/office/drawing/2014/main" id="{00000000-0008-0000-0600-0000A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97543</xdr:rowOff>
    </xdr:from>
    <xdr:to>
      <xdr:col>54</xdr:col>
      <xdr:colOff>189865</xdr:colOff>
      <xdr:row>99</xdr:row>
      <xdr:rowOff>30848</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flipV="1">
          <a:off x="10475595" y="15528043"/>
          <a:ext cx="1270" cy="147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34675</xdr:rowOff>
    </xdr:from>
    <xdr:ext cx="378565" cy="259045"/>
    <xdr:sp macro="" textlink="">
      <xdr:nvSpPr>
        <xdr:cNvPr id="444" name="普通建設事業費 （ うち更新整備　）最小値テキスト">
          <a:extLst>
            <a:ext uri="{FF2B5EF4-FFF2-40B4-BE49-F238E27FC236}">
              <a16:creationId xmlns:a16="http://schemas.microsoft.com/office/drawing/2014/main" id="{00000000-0008-0000-0600-0000BC010000}"/>
            </a:ext>
          </a:extLst>
        </xdr:cNvPr>
        <xdr:cNvSpPr txBox="1"/>
      </xdr:nvSpPr>
      <xdr:spPr>
        <a:xfrm>
          <a:off x="10528300" y="17008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30848</xdr:rowOff>
    </xdr:from>
    <xdr:to>
      <xdr:col>55</xdr:col>
      <xdr:colOff>88900</xdr:colOff>
      <xdr:row>99</xdr:row>
      <xdr:rowOff>30848</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10388600" y="17004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44220</xdr:rowOff>
    </xdr:from>
    <xdr:ext cx="534377" cy="259045"/>
    <xdr:sp macro="" textlink="">
      <xdr:nvSpPr>
        <xdr:cNvPr id="446" name="普通建設事業費 （ うち更新整備　）最大値テキスト">
          <a:extLst>
            <a:ext uri="{FF2B5EF4-FFF2-40B4-BE49-F238E27FC236}">
              <a16:creationId xmlns:a16="http://schemas.microsoft.com/office/drawing/2014/main" id="{00000000-0008-0000-0600-0000BE010000}"/>
            </a:ext>
          </a:extLst>
        </xdr:cNvPr>
        <xdr:cNvSpPr txBox="1"/>
      </xdr:nvSpPr>
      <xdr:spPr>
        <a:xfrm>
          <a:off x="10528300" y="1530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97543</xdr:rowOff>
    </xdr:from>
    <xdr:to>
      <xdr:col>55</xdr:col>
      <xdr:colOff>88900</xdr:colOff>
      <xdr:row>90</xdr:row>
      <xdr:rowOff>97543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55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36506</xdr:rowOff>
    </xdr:from>
    <xdr:to>
      <xdr:col>55</xdr:col>
      <xdr:colOff>0</xdr:colOff>
      <xdr:row>95</xdr:row>
      <xdr:rowOff>116154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9639300" y="16324256"/>
          <a:ext cx="838200" cy="7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132554</xdr:rowOff>
    </xdr:from>
    <xdr:ext cx="534377" cy="259045"/>
    <xdr:sp macro="" textlink="">
      <xdr:nvSpPr>
        <xdr:cNvPr id="449" name="普通建設事業費 （ うち更新整備　）平均値テキスト">
          <a:extLst>
            <a:ext uri="{FF2B5EF4-FFF2-40B4-BE49-F238E27FC236}">
              <a16:creationId xmlns:a16="http://schemas.microsoft.com/office/drawing/2014/main" id="{00000000-0008-0000-0600-0000C1010000}"/>
            </a:ext>
          </a:extLst>
        </xdr:cNvPr>
        <xdr:cNvSpPr txBox="1"/>
      </xdr:nvSpPr>
      <xdr:spPr>
        <a:xfrm>
          <a:off x="10528300" y="164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154127</xdr:rowOff>
    </xdr:from>
    <xdr:to>
      <xdr:col>55</xdr:col>
      <xdr:colOff>50800</xdr:colOff>
      <xdr:row>96</xdr:row>
      <xdr:rowOff>84277</xdr:rowOff>
    </xdr:to>
    <xdr:sp macro="" textlink="">
      <xdr:nvSpPr>
        <xdr:cNvPr id="450" name="フローチャート: 判断 449">
          <a:extLst>
            <a:ext uri="{FF2B5EF4-FFF2-40B4-BE49-F238E27FC236}">
              <a16:creationId xmlns:a16="http://schemas.microsoft.com/office/drawing/2014/main" id="{00000000-0008-0000-0600-0000C2010000}"/>
            </a:ext>
          </a:extLst>
        </xdr:cNvPr>
        <xdr:cNvSpPr/>
      </xdr:nvSpPr>
      <xdr:spPr>
        <a:xfrm>
          <a:off x="10426700" y="164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81787</xdr:rowOff>
    </xdr:from>
    <xdr:to>
      <xdr:col>50</xdr:col>
      <xdr:colOff>114300</xdr:colOff>
      <xdr:row>95</xdr:row>
      <xdr:rowOff>116154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8750300" y="16369537"/>
          <a:ext cx="889000" cy="3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136068</xdr:rowOff>
    </xdr:from>
    <xdr:to>
      <xdr:col>50</xdr:col>
      <xdr:colOff>165100</xdr:colOff>
      <xdr:row>96</xdr:row>
      <xdr:rowOff>66218</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9588500" y="164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57345</xdr:rowOff>
    </xdr:from>
    <xdr:ext cx="534377"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9372111" y="1651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81787</xdr:rowOff>
    </xdr:from>
    <xdr:to>
      <xdr:col>45</xdr:col>
      <xdr:colOff>177800</xdr:colOff>
      <xdr:row>96</xdr:row>
      <xdr:rowOff>35877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7861300" y="16369537"/>
          <a:ext cx="889000" cy="12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51772</xdr:rowOff>
    </xdr:from>
    <xdr:to>
      <xdr:col>46</xdr:col>
      <xdr:colOff>38100</xdr:colOff>
      <xdr:row>96</xdr:row>
      <xdr:rowOff>153372</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8699500" y="165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144499</xdr:rowOff>
    </xdr:from>
    <xdr:ext cx="534377"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8483111" y="1660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142184</xdr:rowOff>
    </xdr:from>
    <xdr:to>
      <xdr:col>41</xdr:col>
      <xdr:colOff>101600</xdr:colOff>
      <xdr:row>96</xdr:row>
      <xdr:rowOff>72334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7810500" y="164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88861</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594111" y="1620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157156</xdr:rowOff>
    </xdr:from>
    <xdr:to>
      <xdr:col>55</xdr:col>
      <xdr:colOff>50800</xdr:colOff>
      <xdr:row>95</xdr:row>
      <xdr:rowOff>87306</xdr:rowOff>
    </xdr:to>
    <xdr:sp macro="" textlink="">
      <xdr:nvSpPr>
        <xdr:cNvPr id="464" name="楕円 463">
          <a:extLst>
            <a:ext uri="{FF2B5EF4-FFF2-40B4-BE49-F238E27FC236}">
              <a16:creationId xmlns:a16="http://schemas.microsoft.com/office/drawing/2014/main" id="{00000000-0008-0000-0600-0000D0010000}"/>
            </a:ext>
          </a:extLst>
        </xdr:cNvPr>
        <xdr:cNvSpPr/>
      </xdr:nvSpPr>
      <xdr:spPr>
        <a:xfrm>
          <a:off x="10426700" y="1627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8583</xdr:rowOff>
    </xdr:from>
    <xdr:ext cx="534377" cy="259045"/>
    <xdr:sp macro="" textlink="">
      <xdr:nvSpPr>
        <xdr:cNvPr id="465" name="普通建設事業費 （ うち更新整備　）該当値テキスト">
          <a:extLst>
            <a:ext uri="{FF2B5EF4-FFF2-40B4-BE49-F238E27FC236}">
              <a16:creationId xmlns:a16="http://schemas.microsoft.com/office/drawing/2014/main" id="{00000000-0008-0000-0600-0000D1010000}"/>
            </a:ext>
          </a:extLst>
        </xdr:cNvPr>
        <xdr:cNvSpPr txBox="1"/>
      </xdr:nvSpPr>
      <xdr:spPr>
        <a:xfrm>
          <a:off x="10528300" y="1612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65354</xdr:rowOff>
    </xdr:from>
    <xdr:to>
      <xdr:col>50</xdr:col>
      <xdr:colOff>165100</xdr:colOff>
      <xdr:row>95</xdr:row>
      <xdr:rowOff>166954</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9588500" y="1635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12031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12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30987</xdr:rowOff>
    </xdr:from>
    <xdr:to>
      <xdr:col>46</xdr:col>
      <xdr:colOff>38100</xdr:colOff>
      <xdr:row>95</xdr:row>
      <xdr:rowOff>132587</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8699500" y="1631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149114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09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156527</xdr:rowOff>
    </xdr:from>
    <xdr:to>
      <xdr:col>41</xdr:col>
      <xdr:colOff>101600</xdr:colOff>
      <xdr:row>96</xdr:row>
      <xdr:rowOff>86677</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7810500" y="1644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77804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53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2" name="正方形/長方形 471">
          <a:extLst>
            <a:ext uri="{FF2B5EF4-FFF2-40B4-BE49-F238E27FC236}">
              <a16:creationId xmlns:a16="http://schemas.microsoft.com/office/drawing/2014/main" id="{00000000-0008-0000-0600-0000D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3" name="正方形/長方形 472">
          <a:extLst>
            <a:ext uri="{FF2B5EF4-FFF2-40B4-BE49-F238E27FC236}">
              <a16:creationId xmlns:a16="http://schemas.microsoft.com/office/drawing/2014/main" id="{00000000-0008-0000-0600-0000D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4" name="災害復旧事業費グラフ枠">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169126</xdr:rowOff>
    </xdr:from>
    <xdr:to>
      <xdr:col>85</xdr:col>
      <xdr:colOff>126364</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flipV="1">
          <a:off x="16317595" y="5141176"/>
          <a:ext cx="1269" cy="158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82465</xdr:rowOff>
    </xdr:from>
    <xdr:ext cx="249299" cy="259045"/>
    <xdr:sp macro="" textlink="">
      <xdr:nvSpPr>
        <xdr:cNvPr id="496" name="災害復旧事業費最小値テキスト">
          <a:extLst>
            <a:ext uri="{FF2B5EF4-FFF2-40B4-BE49-F238E27FC236}">
              <a16:creationId xmlns:a16="http://schemas.microsoft.com/office/drawing/2014/main" id="{00000000-0008-0000-0600-0000F0010000}"/>
            </a:ext>
          </a:extLst>
        </xdr:cNvPr>
        <xdr:cNvSpPr txBox="1"/>
      </xdr:nvSpPr>
      <xdr:spPr>
        <a:xfrm>
          <a:off x="16370300" y="6769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115803</xdr:rowOff>
    </xdr:from>
    <xdr:ext cx="599010" cy="259045"/>
    <xdr:sp macro="" textlink="">
      <xdr:nvSpPr>
        <xdr:cNvPr id="498" name="災害復旧事業費最大値テキスト">
          <a:extLst>
            <a:ext uri="{FF2B5EF4-FFF2-40B4-BE49-F238E27FC236}">
              <a16:creationId xmlns:a16="http://schemas.microsoft.com/office/drawing/2014/main" id="{00000000-0008-0000-0600-0000F2010000}"/>
            </a:ext>
          </a:extLst>
        </xdr:cNvPr>
        <xdr:cNvSpPr txBox="1"/>
      </xdr:nvSpPr>
      <xdr:spPr>
        <a:xfrm>
          <a:off x="16370300" y="491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169126</xdr:rowOff>
    </xdr:from>
    <xdr:to>
      <xdr:col>86</xdr:col>
      <xdr:colOff>25400</xdr:colOff>
      <xdr:row>29</xdr:row>
      <xdr:rowOff>169126</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6230600" y="5141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171366</xdr:rowOff>
    </xdr:from>
    <xdr:ext cx="469744" cy="259045"/>
    <xdr:sp macro="" textlink="">
      <xdr:nvSpPr>
        <xdr:cNvPr id="501" name="災害復旧事業費平均値テキスト">
          <a:extLst>
            <a:ext uri="{FF2B5EF4-FFF2-40B4-BE49-F238E27FC236}">
              <a16:creationId xmlns:a16="http://schemas.microsoft.com/office/drawing/2014/main" id="{00000000-0008-0000-0600-0000F5010000}"/>
            </a:ext>
          </a:extLst>
        </xdr:cNvPr>
        <xdr:cNvSpPr txBox="1"/>
      </xdr:nvSpPr>
      <xdr:spPr>
        <a:xfrm>
          <a:off x="16370300" y="6515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148489</xdr:rowOff>
    </xdr:from>
    <xdr:to>
      <xdr:col>85</xdr:col>
      <xdr:colOff>177800</xdr:colOff>
      <xdr:row>39</xdr:row>
      <xdr:rowOff>78639</xdr:rowOff>
    </xdr:to>
    <xdr:sp macro="" textlink="">
      <xdr:nvSpPr>
        <xdr:cNvPr id="502" name="フローチャート: 判断 501">
          <a:extLst>
            <a:ext uri="{FF2B5EF4-FFF2-40B4-BE49-F238E27FC236}">
              <a16:creationId xmlns:a16="http://schemas.microsoft.com/office/drawing/2014/main" id="{00000000-0008-0000-0600-0000F6010000}"/>
            </a:ext>
          </a:extLst>
        </xdr:cNvPr>
        <xdr:cNvSpPr/>
      </xdr:nvSpPr>
      <xdr:spPr>
        <a:xfrm>
          <a:off x="162687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135725</xdr:rowOff>
    </xdr:from>
    <xdr:to>
      <xdr:col>81</xdr:col>
      <xdr:colOff>101600</xdr:colOff>
      <xdr:row>39</xdr:row>
      <xdr:rowOff>65875</xdr:rowOff>
    </xdr:to>
    <xdr:sp macro="" textlink="">
      <xdr:nvSpPr>
        <xdr:cNvPr id="504" name="フローチャート: 判断 503">
          <a:extLst>
            <a:ext uri="{FF2B5EF4-FFF2-40B4-BE49-F238E27FC236}">
              <a16:creationId xmlns:a16="http://schemas.microsoft.com/office/drawing/2014/main" id="{00000000-0008-0000-0600-0000F8010000}"/>
            </a:ext>
          </a:extLst>
        </xdr:cNvPr>
        <xdr:cNvSpPr/>
      </xdr:nvSpPr>
      <xdr:spPr>
        <a:xfrm>
          <a:off x="15430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82402</xdr:rowOff>
    </xdr:from>
    <xdr:ext cx="469744"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5246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146774</xdr:rowOff>
    </xdr:from>
    <xdr:to>
      <xdr:col>76</xdr:col>
      <xdr:colOff>165100</xdr:colOff>
      <xdr:row>39</xdr:row>
      <xdr:rowOff>76924</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4541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93451</xdr:rowOff>
    </xdr:from>
    <xdr:ext cx="469744"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4357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110719</xdr:rowOff>
    </xdr:from>
    <xdr:to>
      <xdr:col>72</xdr:col>
      <xdr:colOff>38100</xdr:colOff>
      <xdr:row>39</xdr:row>
      <xdr:rowOff>40869</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3652500" y="662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57395</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3468428" y="640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62700</xdr:rowOff>
    </xdr:from>
    <xdr:to>
      <xdr:col>67</xdr:col>
      <xdr:colOff>101600</xdr:colOff>
      <xdr:row>38</xdr:row>
      <xdr:rowOff>164300</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2763500" y="65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9377</xdr:rowOff>
    </xdr:from>
    <xdr:ext cx="469744"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2579428" y="635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19" name="楕円 518">
          <a:extLst>
            <a:ext uri="{FF2B5EF4-FFF2-40B4-BE49-F238E27FC236}">
              <a16:creationId xmlns:a16="http://schemas.microsoft.com/office/drawing/2014/main" id="{00000000-0008-0000-0600-000007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126915</xdr:rowOff>
    </xdr:from>
    <xdr:ext cx="249299" cy="259045"/>
    <xdr:sp macro="" textlink="">
      <xdr:nvSpPr>
        <xdr:cNvPr id="520" name="災害復旧事業費該当値テキスト">
          <a:extLst>
            <a:ext uri="{FF2B5EF4-FFF2-40B4-BE49-F238E27FC236}">
              <a16:creationId xmlns:a16="http://schemas.microsoft.com/office/drawing/2014/main" id="{00000000-0008-0000-0600-000008020000}"/>
            </a:ext>
          </a:extLst>
        </xdr:cNvPr>
        <xdr:cNvSpPr txBox="1"/>
      </xdr:nvSpPr>
      <xdr:spPr>
        <a:xfrm>
          <a:off x="16370300" y="6642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1" name="楕円 520">
          <a:extLst>
            <a:ext uri="{FF2B5EF4-FFF2-40B4-BE49-F238E27FC236}">
              <a16:creationId xmlns:a16="http://schemas.microsoft.com/office/drawing/2014/main" id="{00000000-0008-0000-0600-000009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9" name="正方形/長方形 528">
          <a:extLst>
            <a:ext uri="{FF2B5EF4-FFF2-40B4-BE49-F238E27FC236}">
              <a16:creationId xmlns:a16="http://schemas.microsoft.com/office/drawing/2014/main" id="{00000000-0008-0000-0600-00001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0" name="正方形/長方形 529">
          <a:extLst>
            <a:ext uri="{FF2B5EF4-FFF2-40B4-BE49-F238E27FC236}">
              <a16:creationId xmlns:a16="http://schemas.microsoft.com/office/drawing/2014/main" id="{00000000-0008-0000-0600-00001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1" name="正方形/長方形 530">
          <a:extLst>
            <a:ext uri="{FF2B5EF4-FFF2-40B4-BE49-F238E27FC236}">
              <a16:creationId xmlns:a16="http://schemas.microsoft.com/office/drawing/2014/main" id="{00000000-0008-0000-0600-00001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2" name="正方形/長方形 531">
          <a:extLst>
            <a:ext uri="{FF2B5EF4-FFF2-40B4-BE49-F238E27FC236}">
              <a16:creationId xmlns:a16="http://schemas.microsoft.com/office/drawing/2014/main" id="{00000000-0008-0000-0600-00001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a:extLst>
            <a:ext uri="{FF2B5EF4-FFF2-40B4-BE49-F238E27FC236}">
              <a16:creationId xmlns:a16="http://schemas.microsoft.com/office/drawing/2014/main" id="{00000000-0008-0000-0600-00002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a:extLst>
            <a:ext uri="{FF2B5EF4-FFF2-40B4-BE49-F238E27FC236}">
              <a16:creationId xmlns:a16="http://schemas.microsoft.com/office/drawing/2014/main" id="{00000000-0008-0000-0600-00002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a:extLst>
            <a:ext uri="{FF2B5EF4-FFF2-40B4-BE49-F238E27FC236}">
              <a16:creationId xmlns:a16="http://schemas.microsoft.com/office/drawing/2014/main" id="{00000000-0008-0000-0600-00002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a:extLst>
            <a:ext uri="{FF2B5EF4-FFF2-40B4-BE49-F238E27FC236}">
              <a16:creationId xmlns:a16="http://schemas.microsoft.com/office/drawing/2014/main" id="{00000000-0008-0000-0600-00002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a:extLst>
            <a:ext uri="{FF2B5EF4-FFF2-40B4-BE49-F238E27FC236}">
              <a16:creationId xmlns:a16="http://schemas.microsoft.com/office/drawing/2014/main" id="{00000000-0008-0000-0600-00002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a:extLst>
            <a:ext uri="{FF2B5EF4-FFF2-40B4-BE49-F238E27FC236}">
              <a16:creationId xmlns:a16="http://schemas.microsoft.com/office/drawing/2014/main" id="{00000000-0008-0000-0600-00002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a:extLst>
            <a:ext uri="{FF2B5EF4-FFF2-40B4-BE49-F238E27FC236}">
              <a16:creationId xmlns:a16="http://schemas.microsoft.com/office/drawing/2014/main" id="{00000000-0008-0000-0600-00003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a:extLst>
            <a:ext uri="{FF2B5EF4-FFF2-40B4-BE49-F238E27FC236}">
              <a16:creationId xmlns:a16="http://schemas.microsoft.com/office/drawing/2014/main" id="{00000000-0008-0000-0600-00004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9" name="正方形/長方形 578">
          <a:extLst>
            <a:ext uri="{FF2B5EF4-FFF2-40B4-BE49-F238E27FC236}">
              <a16:creationId xmlns:a16="http://schemas.microsoft.com/office/drawing/2014/main" id="{00000000-0008-0000-0600-00004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115888</xdr:rowOff>
    </xdr:from>
    <xdr:to>
      <xdr:col>85</xdr:col>
      <xdr:colOff>126364</xdr:colOff>
      <xdr:row>78</xdr:row>
      <xdr:rowOff>75400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flipV="1">
          <a:off x="16317595" y="12117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79227</xdr:rowOff>
    </xdr:from>
    <xdr:ext cx="534377" cy="259045"/>
    <xdr:sp macro="" textlink="">
      <xdr:nvSpPr>
        <xdr:cNvPr id="602" name="公債費最小値テキスト">
          <a:extLst>
            <a:ext uri="{FF2B5EF4-FFF2-40B4-BE49-F238E27FC236}">
              <a16:creationId xmlns:a16="http://schemas.microsoft.com/office/drawing/2014/main" id="{00000000-0008-0000-0600-00005A020000}"/>
            </a:ext>
          </a:extLst>
        </xdr:cNvPr>
        <xdr:cNvSpPr txBox="1"/>
      </xdr:nvSpPr>
      <xdr:spPr>
        <a:xfrm>
          <a:off x="16370300" y="134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75400</xdr:rowOff>
    </xdr:from>
    <xdr:to>
      <xdr:col>86</xdr:col>
      <xdr:colOff>25400</xdr:colOff>
      <xdr:row>78</xdr:row>
      <xdr:rowOff>75400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6230600" y="134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62565</xdr:rowOff>
    </xdr:from>
    <xdr:ext cx="599010" cy="259045"/>
    <xdr:sp macro="" textlink="">
      <xdr:nvSpPr>
        <xdr:cNvPr id="604" name="公債費最大値テキスト">
          <a:extLst>
            <a:ext uri="{FF2B5EF4-FFF2-40B4-BE49-F238E27FC236}">
              <a16:creationId xmlns:a16="http://schemas.microsoft.com/office/drawing/2014/main" id="{00000000-0008-0000-0600-00005C020000}"/>
            </a:ext>
          </a:extLst>
        </xdr:cNvPr>
        <xdr:cNvSpPr txBox="1"/>
      </xdr:nvSpPr>
      <xdr:spPr>
        <a:xfrm>
          <a:off x="16370300" y="1189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115888</xdr:rowOff>
    </xdr:from>
    <xdr:to>
      <xdr:col>86</xdr:col>
      <xdr:colOff>25400</xdr:colOff>
      <xdr:row>70</xdr:row>
      <xdr:rowOff>115888</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6230600" y="1211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137744</xdr:rowOff>
    </xdr:from>
    <xdr:to>
      <xdr:col>85</xdr:col>
      <xdr:colOff>127000</xdr:colOff>
      <xdr:row>77</xdr:row>
      <xdr:rowOff>140018</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5481300" y="13339394"/>
          <a:ext cx="838200" cy="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12882</xdr:rowOff>
    </xdr:from>
    <xdr:ext cx="534377" cy="259045"/>
    <xdr:sp macro="" textlink="">
      <xdr:nvSpPr>
        <xdr:cNvPr id="607" name="公債費平均値テキスト">
          <a:extLst>
            <a:ext uri="{FF2B5EF4-FFF2-40B4-BE49-F238E27FC236}">
              <a16:creationId xmlns:a16="http://schemas.microsoft.com/office/drawing/2014/main" id="{00000000-0008-0000-0600-00005F020000}"/>
            </a:ext>
          </a:extLst>
        </xdr:cNvPr>
        <xdr:cNvSpPr txBox="1"/>
      </xdr:nvSpPr>
      <xdr:spPr>
        <a:xfrm>
          <a:off x="16370300" y="12871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161455</xdr:rowOff>
    </xdr:from>
    <xdr:to>
      <xdr:col>85</xdr:col>
      <xdr:colOff>177800</xdr:colOff>
      <xdr:row>76</xdr:row>
      <xdr:rowOff>91605</xdr:rowOff>
    </xdr:to>
    <xdr:sp macro="" textlink="">
      <xdr:nvSpPr>
        <xdr:cNvPr id="608" name="フローチャート: 判断 607">
          <a:extLst>
            <a:ext uri="{FF2B5EF4-FFF2-40B4-BE49-F238E27FC236}">
              <a16:creationId xmlns:a16="http://schemas.microsoft.com/office/drawing/2014/main" id="{00000000-0008-0000-0600-000060020000}"/>
            </a:ext>
          </a:extLst>
        </xdr:cNvPr>
        <xdr:cNvSpPr/>
      </xdr:nvSpPr>
      <xdr:spPr>
        <a:xfrm>
          <a:off x="162687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124918</xdr:rowOff>
    </xdr:from>
    <xdr:to>
      <xdr:col>81</xdr:col>
      <xdr:colOff>50800</xdr:colOff>
      <xdr:row>77</xdr:row>
      <xdr:rowOff>137744</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4592300" y="13326568"/>
          <a:ext cx="889000" cy="1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161595</xdr:rowOff>
    </xdr:from>
    <xdr:to>
      <xdr:col>81</xdr:col>
      <xdr:colOff>101600</xdr:colOff>
      <xdr:row>76</xdr:row>
      <xdr:rowOff>91745</xdr:rowOff>
    </xdr:to>
    <xdr:sp macro="" textlink="">
      <xdr:nvSpPr>
        <xdr:cNvPr id="610" name="フローチャート: 判断 609">
          <a:extLst>
            <a:ext uri="{FF2B5EF4-FFF2-40B4-BE49-F238E27FC236}">
              <a16:creationId xmlns:a16="http://schemas.microsoft.com/office/drawing/2014/main" id="{00000000-0008-0000-0600-000062020000}"/>
            </a:ext>
          </a:extLst>
        </xdr:cNvPr>
        <xdr:cNvSpPr/>
      </xdr:nvSpPr>
      <xdr:spPr>
        <a:xfrm>
          <a:off x="15430500" y="130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108272</xdr:rowOff>
    </xdr:from>
    <xdr:ext cx="534377"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5214111" y="1279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112688</xdr:rowOff>
    </xdr:from>
    <xdr:to>
      <xdr:col>76</xdr:col>
      <xdr:colOff>114300</xdr:colOff>
      <xdr:row>77</xdr:row>
      <xdr:rowOff>124918</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3703300" y="13314338"/>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157087</xdr:rowOff>
    </xdr:from>
    <xdr:to>
      <xdr:col>76</xdr:col>
      <xdr:colOff>165100</xdr:colOff>
      <xdr:row>76</xdr:row>
      <xdr:rowOff>87237</xdr:rowOff>
    </xdr:to>
    <xdr:sp macro="" textlink="">
      <xdr:nvSpPr>
        <xdr:cNvPr id="613" name="フローチャート: 判断 612">
          <a:extLst>
            <a:ext uri="{FF2B5EF4-FFF2-40B4-BE49-F238E27FC236}">
              <a16:creationId xmlns:a16="http://schemas.microsoft.com/office/drawing/2014/main" id="{00000000-0008-0000-0600-000065020000}"/>
            </a:ext>
          </a:extLst>
        </xdr:cNvPr>
        <xdr:cNvSpPr/>
      </xdr:nvSpPr>
      <xdr:spPr>
        <a:xfrm>
          <a:off x="14541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103764</xdr:rowOff>
    </xdr:from>
    <xdr:ext cx="534377"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4325111" y="127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93841</xdr:rowOff>
    </xdr:from>
    <xdr:to>
      <xdr:col>71</xdr:col>
      <xdr:colOff>177800</xdr:colOff>
      <xdr:row>77</xdr:row>
      <xdr:rowOff>112688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814300" y="13295491"/>
          <a:ext cx="889000" cy="1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93650</xdr:rowOff>
    </xdr:from>
    <xdr:to>
      <xdr:col>72</xdr:col>
      <xdr:colOff>38100</xdr:colOff>
      <xdr:row>76</xdr:row>
      <xdr:rowOff>23800</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3652500" y="1295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40327</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3436111" y="1272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85522</xdr:rowOff>
    </xdr:from>
    <xdr:to>
      <xdr:col>67</xdr:col>
      <xdr:colOff>101600</xdr:colOff>
      <xdr:row>76</xdr:row>
      <xdr:rowOff>15672</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2763500" y="129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32199</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547111" y="1271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89218</xdr:rowOff>
    </xdr:from>
    <xdr:to>
      <xdr:col>85</xdr:col>
      <xdr:colOff>177800</xdr:colOff>
      <xdr:row>78</xdr:row>
      <xdr:rowOff>19368</xdr:rowOff>
    </xdr:to>
    <xdr:sp macro="" textlink="">
      <xdr:nvSpPr>
        <xdr:cNvPr id="625" name="楕円 624">
          <a:extLst>
            <a:ext uri="{FF2B5EF4-FFF2-40B4-BE49-F238E27FC236}">
              <a16:creationId xmlns:a16="http://schemas.microsoft.com/office/drawing/2014/main" id="{00000000-0008-0000-0600-000071020000}"/>
            </a:ext>
          </a:extLst>
        </xdr:cNvPr>
        <xdr:cNvSpPr/>
      </xdr:nvSpPr>
      <xdr:spPr>
        <a:xfrm>
          <a:off x="16268700" y="1329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4145</xdr:rowOff>
    </xdr:from>
    <xdr:ext cx="534377" cy="259045"/>
    <xdr:sp macro="" textlink="">
      <xdr:nvSpPr>
        <xdr:cNvPr id="626" name="公債費該当値テキスト">
          <a:extLst>
            <a:ext uri="{FF2B5EF4-FFF2-40B4-BE49-F238E27FC236}">
              <a16:creationId xmlns:a16="http://schemas.microsoft.com/office/drawing/2014/main" id="{00000000-0008-0000-0600-000072020000}"/>
            </a:ext>
          </a:extLst>
        </xdr:cNvPr>
        <xdr:cNvSpPr txBox="1"/>
      </xdr:nvSpPr>
      <xdr:spPr>
        <a:xfrm>
          <a:off x="16370300" y="1320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86944</xdr:rowOff>
    </xdr:from>
    <xdr:to>
      <xdr:col>81</xdr:col>
      <xdr:colOff>101600</xdr:colOff>
      <xdr:row>78</xdr:row>
      <xdr:rowOff>17094</xdr:rowOff>
    </xdr:to>
    <xdr:sp macro="" textlink="">
      <xdr:nvSpPr>
        <xdr:cNvPr id="627" name="楕円 626">
          <a:extLst>
            <a:ext uri="{FF2B5EF4-FFF2-40B4-BE49-F238E27FC236}">
              <a16:creationId xmlns:a16="http://schemas.microsoft.com/office/drawing/2014/main" id="{00000000-0008-0000-0600-000073020000}"/>
            </a:ext>
          </a:extLst>
        </xdr:cNvPr>
        <xdr:cNvSpPr/>
      </xdr:nvSpPr>
      <xdr:spPr>
        <a:xfrm>
          <a:off x="15430500" y="1328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8221</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338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74118</xdr:rowOff>
    </xdr:from>
    <xdr:to>
      <xdr:col>76</xdr:col>
      <xdr:colOff>165100</xdr:colOff>
      <xdr:row>78</xdr:row>
      <xdr:rowOff>4268</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4541500" y="1327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166845</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36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61888</xdr:rowOff>
    </xdr:from>
    <xdr:to>
      <xdr:col>72</xdr:col>
      <xdr:colOff>38100</xdr:colOff>
      <xdr:row>77</xdr:row>
      <xdr:rowOff>163488</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3652500" y="1326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154615</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335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43041</xdr:rowOff>
    </xdr:from>
    <xdr:to>
      <xdr:col>67</xdr:col>
      <xdr:colOff>101600</xdr:colOff>
      <xdr:row>77</xdr:row>
      <xdr:rowOff>144641</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2763500" y="1324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135768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333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a:extLst>
            <a:ext uri="{FF2B5EF4-FFF2-40B4-BE49-F238E27FC236}">
              <a16:creationId xmlns:a16="http://schemas.microsoft.com/office/drawing/2014/main" id="{00000000-0008-0000-0600-00007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6" name="正方形/長方形 635">
          <a:extLst>
            <a:ext uri="{FF2B5EF4-FFF2-40B4-BE49-F238E27FC236}">
              <a16:creationId xmlns:a16="http://schemas.microsoft.com/office/drawing/2014/main" id="{00000000-0008-0000-0600-00007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41548</xdr:rowOff>
    </xdr:from>
    <xdr:to>
      <xdr:col>85</xdr:col>
      <xdr:colOff>126364</xdr:colOff>
      <xdr:row>98</xdr:row>
      <xdr:rowOff>139658</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flipV="1">
          <a:off x="16317595" y="15643498"/>
          <a:ext cx="1269" cy="12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57" name="積立金最小値テキスト">
          <a:extLst>
            <a:ext uri="{FF2B5EF4-FFF2-40B4-BE49-F238E27FC236}">
              <a16:creationId xmlns:a16="http://schemas.microsoft.com/office/drawing/2014/main" id="{00000000-0008-0000-0600-000091020000}"/>
            </a:ext>
          </a:extLst>
        </xdr:cNvPr>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159675</xdr:rowOff>
    </xdr:from>
    <xdr:ext cx="599010" cy="259045"/>
    <xdr:sp macro="" textlink="">
      <xdr:nvSpPr>
        <xdr:cNvPr id="659" name="積立金最大値テキスト">
          <a:extLst>
            <a:ext uri="{FF2B5EF4-FFF2-40B4-BE49-F238E27FC236}">
              <a16:creationId xmlns:a16="http://schemas.microsoft.com/office/drawing/2014/main" id="{00000000-0008-0000-0600-000093020000}"/>
            </a:ext>
          </a:extLst>
        </xdr:cNvPr>
        <xdr:cNvSpPr txBox="1"/>
      </xdr:nvSpPr>
      <xdr:spPr>
        <a:xfrm>
          <a:off x="16370300" y="154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41548</xdr:rowOff>
    </xdr:from>
    <xdr:to>
      <xdr:col>86</xdr:col>
      <xdr:colOff>25400</xdr:colOff>
      <xdr:row>91</xdr:row>
      <xdr:rowOff>41548</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6230600" y="1564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57514</xdr:rowOff>
    </xdr:from>
    <xdr:to>
      <xdr:col>85</xdr:col>
      <xdr:colOff>127000</xdr:colOff>
      <xdr:row>97</xdr:row>
      <xdr:rowOff>104770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5481300" y="16688164"/>
          <a:ext cx="838200" cy="4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12143</xdr:rowOff>
    </xdr:from>
    <xdr:ext cx="534377" cy="259045"/>
    <xdr:sp macro="" textlink="">
      <xdr:nvSpPr>
        <xdr:cNvPr id="662" name="積立金平均値テキスト">
          <a:extLst>
            <a:ext uri="{FF2B5EF4-FFF2-40B4-BE49-F238E27FC236}">
              <a16:creationId xmlns:a16="http://schemas.microsoft.com/office/drawing/2014/main" id="{00000000-0008-0000-0600-000096020000}"/>
            </a:ext>
          </a:extLst>
        </xdr:cNvPr>
        <xdr:cNvSpPr txBox="1"/>
      </xdr:nvSpPr>
      <xdr:spPr>
        <a:xfrm>
          <a:off x="16370300" y="16814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33716</xdr:rowOff>
    </xdr:from>
    <xdr:to>
      <xdr:col>85</xdr:col>
      <xdr:colOff>177800</xdr:colOff>
      <xdr:row>98</xdr:row>
      <xdr:rowOff>135316</xdr:rowOff>
    </xdr:to>
    <xdr:sp macro="" textlink="">
      <xdr:nvSpPr>
        <xdr:cNvPr id="663" name="フローチャート: 判断 662">
          <a:extLst>
            <a:ext uri="{FF2B5EF4-FFF2-40B4-BE49-F238E27FC236}">
              <a16:creationId xmlns:a16="http://schemas.microsoft.com/office/drawing/2014/main" id="{00000000-0008-0000-0600-000097020000}"/>
            </a:ext>
          </a:extLst>
        </xdr:cNvPr>
        <xdr:cNvSpPr/>
      </xdr:nvSpPr>
      <xdr:spPr>
        <a:xfrm>
          <a:off x="16268700" y="168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12708</xdr:rowOff>
    </xdr:from>
    <xdr:to>
      <xdr:col>81</xdr:col>
      <xdr:colOff>50800</xdr:colOff>
      <xdr:row>97</xdr:row>
      <xdr:rowOff>57514</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4592300" y="16643358"/>
          <a:ext cx="889000" cy="4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21413</xdr:rowOff>
    </xdr:from>
    <xdr:to>
      <xdr:col>81</xdr:col>
      <xdr:colOff>101600</xdr:colOff>
      <xdr:row>98</xdr:row>
      <xdr:rowOff>123013</xdr:rowOff>
    </xdr:to>
    <xdr:sp macro="" textlink="">
      <xdr:nvSpPr>
        <xdr:cNvPr id="665" name="フローチャート: 判断 664">
          <a:extLst>
            <a:ext uri="{FF2B5EF4-FFF2-40B4-BE49-F238E27FC236}">
              <a16:creationId xmlns:a16="http://schemas.microsoft.com/office/drawing/2014/main" id="{00000000-0008-0000-0600-000099020000}"/>
            </a:ext>
          </a:extLst>
        </xdr:cNvPr>
        <xdr:cNvSpPr/>
      </xdr:nvSpPr>
      <xdr:spPr>
        <a:xfrm>
          <a:off x="15430500" y="1682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114140</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5214111" y="1691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43190</xdr:rowOff>
    </xdr:from>
    <xdr:to>
      <xdr:col>76</xdr:col>
      <xdr:colOff>114300</xdr:colOff>
      <xdr:row>97</xdr:row>
      <xdr:rowOff>12708</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3703300" y="16502390"/>
          <a:ext cx="889000" cy="14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28989</xdr:rowOff>
    </xdr:from>
    <xdr:to>
      <xdr:col>76</xdr:col>
      <xdr:colOff>165100</xdr:colOff>
      <xdr:row>98</xdr:row>
      <xdr:rowOff>130589</xdr:rowOff>
    </xdr:to>
    <xdr:sp macro="" textlink="">
      <xdr:nvSpPr>
        <xdr:cNvPr id="668" name="フローチャート: 判断 667">
          <a:extLst>
            <a:ext uri="{FF2B5EF4-FFF2-40B4-BE49-F238E27FC236}">
              <a16:creationId xmlns:a16="http://schemas.microsoft.com/office/drawing/2014/main" id="{00000000-0008-0000-0600-00009C020000}"/>
            </a:ext>
          </a:extLst>
        </xdr:cNvPr>
        <xdr:cNvSpPr/>
      </xdr:nvSpPr>
      <xdr:spPr>
        <a:xfrm>
          <a:off x="14541500" y="1683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121716</xdr:rowOff>
    </xdr:from>
    <xdr:ext cx="534377"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4325111" y="1692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43190</xdr:rowOff>
    </xdr:from>
    <xdr:to>
      <xdr:col>71</xdr:col>
      <xdr:colOff>177800</xdr:colOff>
      <xdr:row>97</xdr:row>
      <xdr:rowOff>89106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2814300" y="16502390"/>
          <a:ext cx="889000" cy="21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4880</xdr:rowOff>
    </xdr:from>
    <xdr:to>
      <xdr:col>72</xdr:col>
      <xdr:colOff>38100</xdr:colOff>
      <xdr:row>98</xdr:row>
      <xdr:rowOff>106480</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3652500" y="1680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97607</xdr:rowOff>
    </xdr:from>
    <xdr:ext cx="534377"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3436111" y="1689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9905</xdr:rowOff>
    </xdr:from>
    <xdr:to>
      <xdr:col>67</xdr:col>
      <xdr:colOff>101600</xdr:colOff>
      <xdr:row>98</xdr:row>
      <xdr:rowOff>111505</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2763500" y="1681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102632</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547111" y="1690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53970</xdr:rowOff>
    </xdr:from>
    <xdr:to>
      <xdr:col>85</xdr:col>
      <xdr:colOff>177800</xdr:colOff>
      <xdr:row>97</xdr:row>
      <xdr:rowOff>155570</xdr:rowOff>
    </xdr:to>
    <xdr:sp macro="" textlink="">
      <xdr:nvSpPr>
        <xdr:cNvPr id="680" name="楕円 679">
          <a:extLst>
            <a:ext uri="{FF2B5EF4-FFF2-40B4-BE49-F238E27FC236}">
              <a16:creationId xmlns:a16="http://schemas.microsoft.com/office/drawing/2014/main" id="{00000000-0008-0000-0600-0000A8020000}"/>
            </a:ext>
          </a:extLst>
        </xdr:cNvPr>
        <xdr:cNvSpPr/>
      </xdr:nvSpPr>
      <xdr:spPr>
        <a:xfrm>
          <a:off x="16268700" y="166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76847</xdr:rowOff>
    </xdr:from>
    <xdr:ext cx="534377" cy="259045"/>
    <xdr:sp macro="" textlink="">
      <xdr:nvSpPr>
        <xdr:cNvPr id="681" name="積立金該当値テキスト">
          <a:extLst>
            <a:ext uri="{FF2B5EF4-FFF2-40B4-BE49-F238E27FC236}">
              <a16:creationId xmlns:a16="http://schemas.microsoft.com/office/drawing/2014/main" id="{00000000-0008-0000-0600-0000A9020000}"/>
            </a:ext>
          </a:extLst>
        </xdr:cNvPr>
        <xdr:cNvSpPr txBox="1"/>
      </xdr:nvSpPr>
      <xdr:spPr>
        <a:xfrm>
          <a:off x="16370300" y="1653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6714</xdr:rowOff>
    </xdr:from>
    <xdr:to>
      <xdr:col>81</xdr:col>
      <xdr:colOff>101600</xdr:colOff>
      <xdr:row>97</xdr:row>
      <xdr:rowOff>108314</xdr:rowOff>
    </xdr:to>
    <xdr:sp macro="" textlink="">
      <xdr:nvSpPr>
        <xdr:cNvPr id="682" name="楕円 681">
          <a:extLst>
            <a:ext uri="{FF2B5EF4-FFF2-40B4-BE49-F238E27FC236}">
              <a16:creationId xmlns:a16="http://schemas.microsoft.com/office/drawing/2014/main" id="{00000000-0008-0000-0600-0000AA020000}"/>
            </a:ext>
          </a:extLst>
        </xdr:cNvPr>
        <xdr:cNvSpPr/>
      </xdr:nvSpPr>
      <xdr:spPr>
        <a:xfrm>
          <a:off x="15430500" y="1663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124841</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1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133358</xdr:rowOff>
    </xdr:from>
    <xdr:to>
      <xdr:col>76</xdr:col>
      <xdr:colOff>165100</xdr:colOff>
      <xdr:row>97</xdr:row>
      <xdr:rowOff>63508</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4541500" y="1659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80035</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36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163840</xdr:rowOff>
    </xdr:from>
    <xdr:to>
      <xdr:col>72</xdr:col>
      <xdr:colOff>38100</xdr:colOff>
      <xdr:row>96</xdr:row>
      <xdr:rowOff>93990</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3652500" y="1645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110517</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22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38306</xdr:rowOff>
    </xdr:from>
    <xdr:to>
      <xdr:col>67</xdr:col>
      <xdr:colOff>101600</xdr:colOff>
      <xdr:row>97</xdr:row>
      <xdr:rowOff>139906</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2763500" y="1666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156433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44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a:extLst>
            <a:ext uri="{FF2B5EF4-FFF2-40B4-BE49-F238E27FC236}">
              <a16:creationId xmlns:a16="http://schemas.microsoft.com/office/drawing/2014/main" id="{00000000-0008-0000-0600-0000B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36693</xdr:rowOff>
    </xdr:from>
    <xdr:to>
      <xdr:col>116</xdr:col>
      <xdr:colOff>62864</xdr:colOff>
      <xdr:row>38</xdr:row>
      <xdr:rowOff>139700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flipV="1">
          <a:off x="22159595" y="5523093"/>
          <a:ext cx="1269" cy="113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a:extLst>
            <a:ext uri="{FF2B5EF4-FFF2-40B4-BE49-F238E27FC236}">
              <a16:creationId xmlns:a16="http://schemas.microsoft.com/office/drawing/2014/main" id="{00000000-0008-0000-0600-0000C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154820</xdr:rowOff>
    </xdr:from>
    <xdr:ext cx="534377" cy="259045"/>
    <xdr:sp macro="" textlink="">
      <xdr:nvSpPr>
        <xdr:cNvPr id="714" name="投資及び出資金最大値テキスト">
          <a:extLst>
            <a:ext uri="{FF2B5EF4-FFF2-40B4-BE49-F238E27FC236}">
              <a16:creationId xmlns:a16="http://schemas.microsoft.com/office/drawing/2014/main" id="{00000000-0008-0000-0600-0000CA020000}"/>
            </a:ext>
          </a:extLst>
        </xdr:cNvPr>
        <xdr:cNvSpPr txBox="1"/>
      </xdr:nvSpPr>
      <xdr:spPr>
        <a:xfrm>
          <a:off x="22212300" y="52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36693</xdr:rowOff>
    </xdr:from>
    <xdr:to>
      <xdr:col>116</xdr:col>
      <xdr:colOff>152400</xdr:colOff>
      <xdr:row>32</xdr:row>
      <xdr:rowOff>36693</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2072600" y="552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7718</xdr:rowOff>
    </xdr:from>
    <xdr:ext cx="469744" cy="259045"/>
    <xdr:sp macro="" textlink="">
      <xdr:nvSpPr>
        <xdr:cNvPr id="717" name="投資及び出資金平均値テキスト">
          <a:extLst>
            <a:ext uri="{FF2B5EF4-FFF2-40B4-BE49-F238E27FC236}">
              <a16:creationId xmlns:a16="http://schemas.microsoft.com/office/drawing/2014/main" id="{00000000-0008-0000-0600-0000CD020000}"/>
            </a:ext>
          </a:extLst>
        </xdr:cNvPr>
        <xdr:cNvSpPr txBox="1"/>
      </xdr:nvSpPr>
      <xdr:spPr>
        <a:xfrm>
          <a:off x="22212300" y="635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156291</xdr:rowOff>
    </xdr:from>
    <xdr:to>
      <xdr:col>116</xdr:col>
      <xdr:colOff>114300</xdr:colOff>
      <xdr:row>38</xdr:row>
      <xdr:rowOff>86441</xdr:rowOff>
    </xdr:to>
    <xdr:sp macro="" textlink="">
      <xdr:nvSpPr>
        <xdr:cNvPr id="718" name="フローチャート: 判断 717">
          <a:extLst>
            <a:ext uri="{FF2B5EF4-FFF2-40B4-BE49-F238E27FC236}">
              <a16:creationId xmlns:a16="http://schemas.microsoft.com/office/drawing/2014/main" id="{00000000-0008-0000-0600-0000CE020000}"/>
            </a:ext>
          </a:extLst>
        </xdr:cNvPr>
        <xdr:cNvSpPr/>
      </xdr:nvSpPr>
      <xdr:spPr>
        <a:xfrm>
          <a:off x="221107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163926</xdr:rowOff>
    </xdr:from>
    <xdr:to>
      <xdr:col>112</xdr:col>
      <xdr:colOff>38100</xdr:colOff>
      <xdr:row>38</xdr:row>
      <xdr:rowOff>94076</xdr:rowOff>
    </xdr:to>
    <xdr:sp macro="" textlink="">
      <xdr:nvSpPr>
        <xdr:cNvPr id="720" name="フローチャート: 判断 719">
          <a:extLst>
            <a:ext uri="{FF2B5EF4-FFF2-40B4-BE49-F238E27FC236}">
              <a16:creationId xmlns:a16="http://schemas.microsoft.com/office/drawing/2014/main" id="{00000000-0008-0000-0600-0000D0020000}"/>
            </a:ext>
          </a:extLst>
        </xdr:cNvPr>
        <xdr:cNvSpPr/>
      </xdr:nvSpPr>
      <xdr:spPr>
        <a:xfrm>
          <a:off x="21272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110603</xdr:rowOff>
    </xdr:from>
    <xdr:ext cx="469744"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21088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92974</xdr:rowOff>
    </xdr:from>
    <xdr:to>
      <xdr:col>107</xdr:col>
      <xdr:colOff>50800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9545300" y="6608074"/>
          <a:ext cx="889000" cy="4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2215</xdr:rowOff>
    </xdr:from>
    <xdr:to>
      <xdr:col>107</xdr:col>
      <xdr:colOff>101600</xdr:colOff>
      <xdr:row>38</xdr:row>
      <xdr:rowOff>103815</xdr:rowOff>
    </xdr:to>
    <xdr:sp macro="" textlink="">
      <xdr:nvSpPr>
        <xdr:cNvPr id="723" name="フローチャート: 判断 722">
          <a:extLst>
            <a:ext uri="{FF2B5EF4-FFF2-40B4-BE49-F238E27FC236}">
              <a16:creationId xmlns:a16="http://schemas.microsoft.com/office/drawing/2014/main" id="{00000000-0008-0000-0600-0000D3020000}"/>
            </a:ext>
          </a:extLst>
        </xdr:cNvPr>
        <xdr:cNvSpPr/>
      </xdr:nvSpPr>
      <xdr:spPr>
        <a:xfrm>
          <a:off x="20383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120342</xdr:rowOff>
    </xdr:from>
    <xdr:ext cx="469744"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20199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92974</xdr:rowOff>
    </xdr:from>
    <xdr:to>
      <xdr:col>102</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18656300" y="6608074"/>
          <a:ext cx="889000" cy="4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14102</xdr:rowOff>
    </xdr:from>
    <xdr:to>
      <xdr:col>102</xdr:col>
      <xdr:colOff>165100</xdr:colOff>
      <xdr:row>38</xdr:row>
      <xdr:rowOff>115702</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19494500" y="652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132229</xdr:rowOff>
    </xdr:from>
    <xdr:ext cx="469744"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9310428" y="630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24709</xdr:rowOff>
    </xdr:from>
    <xdr:to>
      <xdr:col>98</xdr:col>
      <xdr:colOff>38100</xdr:colOff>
      <xdr:row>38</xdr:row>
      <xdr:rowOff>126309</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18605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142836</xdr:rowOff>
    </xdr:from>
    <xdr:ext cx="469744"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421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5" name="楕円 734">
          <a:extLst>
            <a:ext uri="{FF2B5EF4-FFF2-40B4-BE49-F238E27FC236}">
              <a16:creationId xmlns:a16="http://schemas.microsoft.com/office/drawing/2014/main" id="{00000000-0008-0000-0600-0000D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36" name="投資及び出資金該当値テキスト">
          <a:extLst>
            <a:ext uri="{FF2B5EF4-FFF2-40B4-BE49-F238E27FC236}">
              <a16:creationId xmlns:a16="http://schemas.microsoft.com/office/drawing/2014/main" id="{00000000-0008-0000-0600-0000E0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37" name="楕円 736">
          <a:extLst>
            <a:ext uri="{FF2B5EF4-FFF2-40B4-BE49-F238E27FC236}">
              <a16:creationId xmlns:a16="http://schemas.microsoft.com/office/drawing/2014/main" id="{00000000-0008-0000-0600-0000E1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42174</xdr:rowOff>
    </xdr:from>
    <xdr:to>
      <xdr:col>102</xdr:col>
      <xdr:colOff>165100</xdr:colOff>
      <xdr:row>38</xdr:row>
      <xdr:rowOff>143774</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19494500" y="65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134901</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6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126746</xdr:rowOff>
    </xdr:from>
    <xdr:to>
      <xdr:col>116</xdr:col>
      <xdr:colOff>62864</xdr:colOff>
      <xdr:row>59</xdr:row>
      <xdr:rowOff>44450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flipV="1">
          <a:off x="22159595" y="8527796"/>
          <a:ext cx="1269" cy="163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69" name="貸付金最小値テキスト">
          <a:extLst>
            <a:ext uri="{FF2B5EF4-FFF2-40B4-BE49-F238E27FC236}">
              <a16:creationId xmlns:a16="http://schemas.microsoft.com/office/drawing/2014/main" id="{00000000-0008-0000-0600-00000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73423</xdr:rowOff>
    </xdr:from>
    <xdr:ext cx="534377" cy="259045"/>
    <xdr:sp macro="" textlink="">
      <xdr:nvSpPr>
        <xdr:cNvPr id="771" name="貸付金最大値テキスト">
          <a:extLst>
            <a:ext uri="{FF2B5EF4-FFF2-40B4-BE49-F238E27FC236}">
              <a16:creationId xmlns:a16="http://schemas.microsoft.com/office/drawing/2014/main" id="{00000000-0008-0000-0600-000003030000}"/>
            </a:ext>
          </a:extLst>
        </xdr:cNvPr>
        <xdr:cNvSpPr txBox="1"/>
      </xdr:nvSpPr>
      <xdr:spPr>
        <a:xfrm>
          <a:off x="22212300" y="83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126746</xdr:rowOff>
    </xdr:from>
    <xdr:to>
      <xdr:col>116</xdr:col>
      <xdr:colOff>152400</xdr:colOff>
      <xdr:row>49</xdr:row>
      <xdr:rowOff>126746</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2072600" y="85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8065</xdr:rowOff>
    </xdr:from>
    <xdr:to>
      <xdr:col>116</xdr:col>
      <xdr:colOff>63500</xdr:colOff>
      <xdr:row>59</xdr:row>
      <xdr:rowOff>8255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21323300" y="10123615"/>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146219</xdr:rowOff>
    </xdr:from>
    <xdr:ext cx="469744" cy="259045"/>
    <xdr:sp macro="" textlink="">
      <xdr:nvSpPr>
        <xdr:cNvPr id="774" name="貸付金平均値テキスト">
          <a:extLst>
            <a:ext uri="{FF2B5EF4-FFF2-40B4-BE49-F238E27FC236}">
              <a16:creationId xmlns:a16="http://schemas.microsoft.com/office/drawing/2014/main" id="{00000000-0008-0000-0600-000006030000}"/>
            </a:ext>
          </a:extLst>
        </xdr:cNvPr>
        <xdr:cNvSpPr txBox="1"/>
      </xdr:nvSpPr>
      <xdr:spPr>
        <a:xfrm>
          <a:off x="22212300" y="9747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123342</xdr:rowOff>
    </xdr:from>
    <xdr:to>
      <xdr:col>116</xdr:col>
      <xdr:colOff>114300</xdr:colOff>
      <xdr:row>58</xdr:row>
      <xdr:rowOff>53492</xdr:rowOff>
    </xdr:to>
    <xdr:sp macro="" textlink="">
      <xdr:nvSpPr>
        <xdr:cNvPr id="775" name="フローチャート: 判断 774">
          <a:extLst>
            <a:ext uri="{FF2B5EF4-FFF2-40B4-BE49-F238E27FC236}">
              <a16:creationId xmlns:a16="http://schemas.microsoft.com/office/drawing/2014/main" id="{00000000-0008-0000-0600-000007030000}"/>
            </a:ext>
          </a:extLst>
        </xdr:cNvPr>
        <xdr:cNvSpPr/>
      </xdr:nvSpPr>
      <xdr:spPr>
        <a:xfrm>
          <a:off x="221107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7836</xdr:rowOff>
    </xdr:from>
    <xdr:to>
      <xdr:col>111</xdr:col>
      <xdr:colOff>177800</xdr:colOff>
      <xdr:row>59</xdr:row>
      <xdr:rowOff>8065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0434300" y="10123386"/>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96101</xdr:rowOff>
    </xdr:from>
    <xdr:to>
      <xdr:col>112</xdr:col>
      <xdr:colOff>38100</xdr:colOff>
      <xdr:row>58</xdr:row>
      <xdr:rowOff>26251</xdr:rowOff>
    </xdr:to>
    <xdr:sp macro="" textlink="">
      <xdr:nvSpPr>
        <xdr:cNvPr id="777" name="フローチャート: 判断 776">
          <a:extLst>
            <a:ext uri="{FF2B5EF4-FFF2-40B4-BE49-F238E27FC236}">
              <a16:creationId xmlns:a16="http://schemas.microsoft.com/office/drawing/2014/main" id="{00000000-0008-0000-0600-000009030000}"/>
            </a:ext>
          </a:extLst>
        </xdr:cNvPr>
        <xdr:cNvSpPr/>
      </xdr:nvSpPr>
      <xdr:spPr>
        <a:xfrm>
          <a:off x="21272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42778</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088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7455</xdr:rowOff>
    </xdr:from>
    <xdr:to>
      <xdr:col>107</xdr:col>
      <xdr:colOff>50800</xdr:colOff>
      <xdr:row>59</xdr:row>
      <xdr:rowOff>7836</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9545300" y="1012300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85814</xdr:rowOff>
    </xdr:from>
    <xdr:to>
      <xdr:col>107</xdr:col>
      <xdr:colOff>101600</xdr:colOff>
      <xdr:row>58</xdr:row>
      <xdr:rowOff>15964</xdr:rowOff>
    </xdr:to>
    <xdr:sp macro="" textlink="">
      <xdr:nvSpPr>
        <xdr:cNvPr id="780" name="フローチャート: 判断 779">
          <a:extLst>
            <a:ext uri="{FF2B5EF4-FFF2-40B4-BE49-F238E27FC236}">
              <a16:creationId xmlns:a16="http://schemas.microsoft.com/office/drawing/2014/main" id="{00000000-0008-0000-0600-00000C030000}"/>
            </a:ext>
          </a:extLst>
        </xdr:cNvPr>
        <xdr:cNvSpPr/>
      </xdr:nvSpPr>
      <xdr:spPr>
        <a:xfrm>
          <a:off x="20383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32491</xdr:rowOff>
    </xdr:from>
    <xdr:ext cx="469744"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20199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7341</xdr:rowOff>
    </xdr:from>
    <xdr:to>
      <xdr:col>102</xdr:col>
      <xdr:colOff>114300</xdr:colOff>
      <xdr:row>59</xdr:row>
      <xdr:rowOff>7455</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656300" y="10122891"/>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128486</xdr:rowOff>
    </xdr:from>
    <xdr:to>
      <xdr:col>102</xdr:col>
      <xdr:colOff>165100</xdr:colOff>
      <xdr:row>58</xdr:row>
      <xdr:rowOff>58636</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19494500" y="990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75163</xdr:rowOff>
    </xdr:from>
    <xdr:ext cx="469744"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9310428" y="967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102578</xdr:rowOff>
    </xdr:from>
    <xdr:to>
      <xdr:col>98</xdr:col>
      <xdr:colOff>38100</xdr:colOff>
      <xdr:row>58</xdr:row>
      <xdr:rowOff>32728</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18605500" y="987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49255</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421428" y="965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128905</xdr:rowOff>
    </xdr:from>
    <xdr:to>
      <xdr:col>116</xdr:col>
      <xdr:colOff>114300</xdr:colOff>
      <xdr:row>59</xdr:row>
      <xdr:rowOff>59055</xdr:rowOff>
    </xdr:to>
    <xdr:sp macro="" textlink="">
      <xdr:nvSpPr>
        <xdr:cNvPr id="792" name="楕円 791">
          <a:extLst>
            <a:ext uri="{FF2B5EF4-FFF2-40B4-BE49-F238E27FC236}">
              <a16:creationId xmlns:a16="http://schemas.microsoft.com/office/drawing/2014/main" id="{00000000-0008-0000-0600-000018030000}"/>
            </a:ext>
          </a:extLst>
        </xdr:cNvPr>
        <xdr:cNvSpPr/>
      </xdr:nvSpPr>
      <xdr:spPr>
        <a:xfrm>
          <a:off x="22110700" y="1007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43832</xdr:rowOff>
    </xdr:from>
    <xdr:ext cx="378565" cy="259045"/>
    <xdr:sp macro="" textlink="">
      <xdr:nvSpPr>
        <xdr:cNvPr id="793" name="貸付金該当値テキスト">
          <a:extLst>
            <a:ext uri="{FF2B5EF4-FFF2-40B4-BE49-F238E27FC236}">
              <a16:creationId xmlns:a16="http://schemas.microsoft.com/office/drawing/2014/main" id="{00000000-0008-0000-0600-000019030000}"/>
            </a:ext>
          </a:extLst>
        </xdr:cNvPr>
        <xdr:cNvSpPr txBox="1"/>
      </xdr:nvSpPr>
      <xdr:spPr>
        <a:xfrm>
          <a:off x="22212300" y="9987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128715</xdr:rowOff>
    </xdr:from>
    <xdr:to>
      <xdr:col>112</xdr:col>
      <xdr:colOff>38100</xdr:colOff>
      <xdr:row>59</xdr:row>
      <xdr:rowOff>58865</xdr:rowOff>
    </xdr:to>
    <xdr:sp macro="" textlink="">
      <xdr:nvSpPr>
        <xdr:cNvPr id="794" name="楕円 793">
          <a:extLst>
            <a:ext uri="{FF2B5EF4-FFF2-40B4-BE49-F238E27FC236}">
              <a16:creationId xmlns:a16="http://schemas.microsoft.com/office/drawing/2014/main" id="{00000000-0008-0000-0600-00001A030000}"/>
            </a:ext>
          </a:extLst>
        </xdr:cNvPr>
        <xdr:cNvSpPr/>
      </xdr:nvSpPr>
      <xdr:spPr>
        <a:xfrm>
          <a:off x="21272500" y="1007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49992</xdr:rowOff>
    </xdr:from>
    <xdr:ext cx="378565"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134017" y="10165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128486</xdr:rowOff>
    </xdr:from>
    <xdr:to>
      <xdr:col>107</xdr:col>
      <xdr:colOff>101600</xdr:colOff>
      <xdr:row>59</xdr:row>
      <xdr:rowOff>58636</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20383500" y="1007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49763</xdr:rowOff>
    </xdr:from>
    <xdr:ext cx="378565"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5017" y="10165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128105</xdr:rowOff>
    </xdr:from>
    <xdr:to>
      <xdr:col>102</xdr:col>
      <xdr:colOff>165100</xdr:colOff>
      <xdr:row>59</xdr:row>
      <xdr:rowOff>58255</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19494500" y="1007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49382</xdr:rowOff>
    </xdr:from>
    <xdr:ext cx="378565"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6017" y="1016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127991</xdr:rowOff>
    </xdr:from>
    <xdr:to>
      <xdr:col>98</xdr:col>
      <xdr:colOff>38100</xdr:colOff>
      <xdr:row>59</xdr:row>
      <xdr:rowOff>58141</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18605500" y="1007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49268</xdr:rowOff>
    </xdr:from>
    <xdr:ext cx="378565"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67017" y="10164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82645</xdr:rowOff>
    </xdr:from>
    <xdr:to>
      <xdr:col>116</xdr:col>
      <xdr:colOff>62864</xdr:colOff>
      <xdr:row>79</xdr:row>
      <xdr:rowOff>18371</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flipV="1">
          <a:off x="22159595" y="12255595"/>
          <a:ext cx="1269" cy="1307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22198</xdr:rowOff>
    </xdr:from>
    <xdr:ext cx="534377" cy="259045"/>
    <xdr:sp macro="" textlink="">
      <xdr:nvSpPr>
        <xdr:cNvPr id="827" name="繰出金最小値テキスト">
          <a:extLst>
            <a:ext uri="{FF2B5EF4-FFF2-40B4-BE49-F238E27FC236}">
              <a16:creationId xmlns:a16="http://schemas.microsoft.com/office/drawing/2014/main" id="{00000000-0008-0000-0600-00003B030000}"/>
            </a:ext>
          </a:extLst>
        </xdr:cNvPr>
        <xdr:cNvSpPr txBox="1"/>
      </xdr:nvSpPr>
      <xdr:spPr>
        <a:xfrm>
          <a:off x="22212300" y="135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18371</xdr:rowOff>
    </xdr:from>
    <xdr:to>
      <xdr:col>116</xdr:col>
      <xdr:colOff>152400</xdr:colOff>
      <xdr:row>79</xdr:row>
      <xdr:rowOff>18371</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22072600" y="1356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29322</xdr:rowOff>
    </xdr:from>
    <xdr:ext cx="534377" cy="259045"/>
    <xdr:sp macro="" textlink="">
      <xdr:nvSpPr>
        <xdr:cNvPr id="829" name="繰出金最大値テキスト">
          <a:extLst>
            <a:ext uri="{FF2B5EF4-FFF2-40B4-BE49-F238E27FC236}">
              <a16:creationId xmlns:a16="http://schemas.microsoft.com/office/drawing/2014/main" id="{00000000-0008-0000-0600-00003D030000}"/>
            </a:ext>
          </a:extLst>
        </xdr:cNvPr>
        <xdr:cNvSpPr txBox="1"/>
      </xdr:nvSpPr>
      <xdr:spPr>
        <a:xfrm>
          <a:off x="22212300" y="1203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82645</xdr:rowOff>
    </xdr:from>
    <xdr:to>
      <xdr:col>116</xdr:col>
      <xdr:colOff>152400</xdr:colOff>
      <xdr:row>71</xdr:row>
      <xdr:rowOff>82645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22072600" y="1225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47155</xdr:rowOff>
    </xdr:from>
    <xdr:to>
      <xdr:col>116</xdr:col>
      <xdr:colOff>63500</xdr:colOff>
      <xdr:row>78</xdr:row>
      <xdr:rowOff>136328</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21323300" y="13420255"/>
          <a:ext cx="838200" cy="8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108252</xdr:rowOff>
    </xdr:from>
    <xdr:ext cx="534377" cy="259045"/>
    <xdr:sp macro="" textlink="">
      <xdr:nvSpPr>
        <xdr:cNvPr id="832" name="繰出金平均値テキスト">
          <a:extLst>
            <a:ext uri="{FF2B5EF4-FFF2-40B4-BE49-F238E27FC236}">
              <a16:creationId xmlns:a16="http://schemas.microsoft.com/office/drawing/2014/main" id="{00000000-0008-0000-0600-000040030000}"/>
            </a:ext>
          </a:extLst>
        </xdr:cNvPr>
        <xdr:cNvSpPr txBox="1"/>
      </xdr:nvSpPr>
      <xdr:spPr>
        <a:xfrm>
          <a:off x="22212300" y="12967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85376</xdr:rowOff>
    </xdr:from>
    <xdr:to>
      <xdr:col>116</xdr:col>
      <xdr:colOff>114300</xdr:colOff>
      <xdr:row>77</xdr:row>
      <xdr:rowOff>15526</xdr:rowOff>
    </xdr:to>
    <xdr:sp macro="" textlink="">
      <xdr:nvSpPr>
        <xdr:cNvPr id="833" name="フローチャート: 判断 832">
          <a:extLst>
            <a:ext uri="{FF2B5EF4-FFF2-40B4-BE49-F238E27FC236}">
              <a16:creationId xmlns:a16="http://schemas.microsoft.com/office/drawing/2014/main" id="{00000000-0008-0000-0600-000041030000}"/>
            </a:ext>
          </a:extLst>
        </xdr:cNvPr>
        <xdr:cNvSpPr/>
      </xdr:nvSpPr>
      <xdr:spPr>
        <a:xfrm>
          <a:off x="221107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40717</xdr:rowOff>
    </xdr:from>
    <xdr:to>
      <xdr:col>111</xdr:col>
      <xdr:colOff>177800</xdr:colOff>
      <xdr:row>78</xdr:row>
      <xdr:rowOff>47155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20434300" y="13413817"/>
          <a:ext cx="889000" cy="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71317</xdr:rowOff>
    </xdr:from>
    <xdr:to>
      <xdr:col>112</xdr:col>
      <xdr:colOff>38100</xdr:colOff>
      <xdr:row>77</xdr:row>
      <xdr:rowOff>1467</xdr:rowOff>
    </xdr:to>
    <xdr:sp macro="" textlink="">
      <xdr:nvSpPr>
        <xdr:cNvPr id="835" name="フローチャート: 判断 834">
          <a:extLst>
            <a:ext uri="{FF2B5EF4-FFF2-40B4-BE49-F238E27FC236}">
              <a16:creationId xmlns:a16="http://schemas.microsoft.com/office/drawing/2014/main" id="{00000000-0008-0000-0600-000043030000}"/>
            </a:ext>
          </a:extLst>
        </xdr:cNvPr>
        <xdr:cNvSpPr/>
      </xdr:nvSpPr>
      <xdr:spPr>
        <a:xfrm>
          <a:off x="21272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17994</xdr:rowOff>
    </xdr:from>
    <xdr:ext cx="534377"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21056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40717</xdr:rowOff>
    </xdr:from>
    <xdr:to>
      <xdr:col>107</xdr:col>
      <xdr:colOff>50800</xdr:colOff>
      <xdr:row>78</xdr:row>
      <xdr:rowOff>85655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19545300" y="13413817"/>
          <a:ext cx="889000" cy="4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94444</xdr:rowOff>
    </xdr:from>
    <xdr:to>
      <xdr:col>107</xdr:col>
      <xdr:colOff>101600</xdr:colOff>
      <xdr:row>77</xdr:row>
      <xdr:rowOff>24594</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20383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41121</xdr:rowOff>
    </xdr:from>
    <xdr:ext cx="534377"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20167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85655</xdr:rowOff>
    </xdr:from>
    <xdr:to>
      <xdr:col>102</xdr:col>
      <xdr:colOff>114300</xdr:colOff>
      <xdr:row>79</xdr:row>
      <xdr:rowOff>32429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18656300" y="13458755"/>
          <a:ext cx="889000" cy="11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83565</xdr:rowOff>
    </xdr:from>
    <xdr:to>
      <xdr:col>102</xdr:col>
      <xdr:colOff>165100</xdr:colOff>
      <xdr:row>77</xdr:row>
      <xdr:rowOff>13715</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19494500" y="131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30243</xdr:rowOff>
    </xdr:from>
    <xdr:ext cx="534377"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9278111" y="1288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97453</xdr:rowOff>
    </xdr:from>
    <xdr:to>
      <xdr:col>98</xdr:col>
      <xdr:colOff>38100</xdr:colOff>
      <xdr:row>77</xdr:row>
      <xdr:rowOff>27603</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18605500" y="131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44131</xdr:rowOff>
    </xdr:from>
    <xdr:ext cx="534377"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389111" y="1290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85528</xdr:rowOff>
    </xdr:from>
    <xdr:to>
      <xdr:col>116</xdr:col>
      <xdr:colOff>114300</xdr:colOff>
      <xdr:row>79</xdr:row>
      <xdr:rowOff>15678</xdr:rowOff>
    </xdr:to>
    <xdr:sp macro="" textlink="">
      <xdr:nvSpPr>
        <xdr:cNvPr id="850" name="楕円 849">
          <a:extLst>
            <a:ext uri="{FF2B5EF4-FFF2-40B4-BE49-F238E27FC236}">
              <a16:creationId xmlns:a16="http://schemas.microsoft.com/office/drawing/2014/main" id="{00000000-0008-0000-0600-000052030000}"/>
            </a:ext>
          </a:extLst>
        </xdr:cNvPr>
        <xdr:cNvSpPr/>
      </xdr:nvSpPr>
      <xdr:spPr>
        <a:xfrm>
          <a:off x="22110700" y="1345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455</xdr:rowOff>
    </xdr:from>
    <xdr:ext cx="534377" cy="259045"/>
    <xdr:sp macro="" textlink="">
      <xdr:nvSpPr>
        <xdr:cNvPr id="851" name="繰出金該当値テキスト">
          <a:extLst>
            <a:ext uri="{FF2B5EF4-FFF2-40B4-BE49-F238E27FC236}">
              <a16:creationId xmlns:a16="http://schemas.microsoft.com/office/drawing/2014/main" id="{00000000-0008-0000-0600-000053030000}"/>
            </a:ext>
          </a:extLst>
        </xdr:cNvPr>
        <xdr:cNvSpPr txBox="1"/>
      </xdr:nvSpPr>
      <xdr:spPr>
        <a:xfrm>
          <a:off x="22212300" y="1337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167805</xdr:rowOff>
    </xdr:from>
    <xdr:to>
      <xdr:col>112</xdr:col>
      <xdr:colOff>38100</xdr:colOff>
      <xdr:row>78</xdr:row>
      <xdr:rowOff>97955</xdr:rowOff>
    </xdr:to>
    <xdr:sp macro="" textlink="">
      <xdr:nvSpPr>
        <xdr:cNvPr id="852" name="楕円 851">
          <a:extLst>
            <a:ext uri="{FF2B5EF4-FFF2-40B4-BE49-F238E27FC236}">
              <a16:creationId xmlns:a16="http://schemas.microsoft.com/office/drawing/2014/main" id="{00000000-0008-0000-0600-000054030000}"/>
            </a:ext>
          </a:extLst>
        </xdr:cNvPr>
        <xdr:cNvSpPr/>
      </xdr:nvSpPr>
      <xdr:spPr>
        <a:xfrm>
          <a:off x="21272500" y="1336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89082</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46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161367</xdr:rowOff>
    </xdr:from>
    <xdr:to>
      <xdr:col>107</xdr:col>
      <xdr:colOff>101600</xdr:colOff>
      <xdr:row>78</xdr:row>
      <xdr:rowOff>91517</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20383500" y="1336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82644</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345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34855</xdr:rowOff>
    </xdr:from>
    <xdr:to>
      <xdr:col>102</xdr:col>
      <xdr:colOff>165100</xdr:colOff>
      <xdr:row>78</xdr:row>
      <xdr:rowOff>136455</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19494500" y="1340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127582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350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153079</xdr:rowOff>
    </xdr:from>
    <xdr:to>
      <xdr:col>98</xdr:col>
      <xdr:colOff>38100</xdr:colOff>
      <xdr:row>79</xdr:row>
      <xdr:rowOff>83229</xdr:rowOff>
    </xdr:to>
    <xdr:sp macro="" textlink="">
      <xdr:nvSpPr>
        <xdr:cNvPr id="858" name="楕円 857">
          <a:extLst>
            <a:ext uri="{FF2B5EF4-FFF2-40B4-BE49-F238E27FC236}">
              <a16:creationId xmlns:a16="http://schemas.microsoft.com/office/drawing/2014/main" id="{00000000-0008-0000-0600-00005A030000}"/>
            </a:ext>
          </a:extLst>
        </xdr:cNvPr>
        <xdr:cNvSpPr/>
      </xdr:nvSpPr>
      <xdr:spPr>
        <a:xfrm>
          <a:off x="18605500" y="1352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74356</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361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a:extLst>
            <a:ext uri="{FF2B5EF4-FFF2-40B4-BE49-F238E27FC236}">
              <a16:creationId xmlns:a16="http://schemas.microsoft.com/office/drawing/2014/main" id="{00000000-0008-0000-0600-00006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a:extLst>
            <a:ext uri="{FF2B5EF4-FFF2-40B4-BE49-F238E27FC236}">
              <a16:creationId xmlns:a16="http://schemas.microsoft.com/office/drawing/2014/main" id="{00000000-0008-0000-0600-00006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a:extLst>
            <a:ext uri="{FF2B5EF4-FFF2-40B4-BE49-F238E27FC236}">
              <a16:creationId xmlns:a16="http://schemas.microsoft.com/office/drawing/2014/main" id="{00000000-0008-0000-0600-00006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a:extLst>
            <a:ext uri="{FF2B5EF4-FFF2-40B4-BE49-F238E27FC236}">
              <a16:creationId xmlns:a16="http://schemas.microsoft.com/office/drawing/2014/main" id="{00000000-0008-0000-0600-00007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a:extLst>
            <a:ext uri="{FF2B5EF4-FFF2-40B4-BE49-F238E27FC236}">
              <a16:creationId xmlns:a16="http://schemas.microsoft.com/office/drawing/2014/main" id="{00000000-0008-0000-0600-00007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a:extLst>
            <a:ext uri="{FF2B5EF4-FFF2-40B4-BE49-F238E27FC236}">
              <a16:creationId xmlns:a16="http://schemas.microsoft.com/office/drawing/2014/main" id="{00000000-0008-0000-0600-00008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a:extLst>
            <a:ext uri="{FF2B5EF4-FFF2-40B4-BE49-F238E27FC236}">
              <a16:creationId xmlns:a16="http://schemas.microsoft.com/office/drawing/2014/main" id="{00000000-0008-0000-0600-00008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a:extLst>
            <a:ext uri="{FF2B5EF4-FFF2-40B4-BE49-F238E27FC236}">
              <a16:creationId xmlns:a16="http://schemas.microsoft.com/office/drawing/2014/main" id="{00000000-0008-0000-0600-00008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期間中における本市の歳入歳出の変遷として、歳入面では、市税の決算額が平成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年度までは</a:t>
          </a:r>
          <a:r>
            <a:rPr kumimoji="1" lang="en-US" altLang="ja-JP" sz="1300">
              <a:latin typeface="ＭＳ Ｐゴシック" panose="020B0600070205080204" pitchFamily="50" charset="-128"/>
              <a:ea typeface="ＭＳ Ｐゴシック" panose="020B0600070205080204" pitchFamily="50" charset="-128"/>
            </a:rPr>
            <a:t>120</a:t>
          </a:r>
          <a:r>
            <a:rPr kumimoji="1" lang="ja-JP" altLang="en-US" sz="1300">
              <a:latin typeface="ＭＳ Ｐゴシック" panose="020B0600070205080204" pitchFamily="50" charset="-128"/>
              <a:ea typeface="ＭＳ Ｐゴシック" panose="020B0600070205080204" pitchFamily="50" charset="-128"/>
            </a:rPr>
            <a:t>億円から</a:t>
          </a:r>
          <a:r>
            <a:rPr kumimoji="1" lang="en-US" altLang="ja-JP" sz="1300">
              <a:latin typeface="ＭＳ Ｐゴシック" panose="020B0600070205080204" pitchFamily="50" charset="-128"/>
              <a:ea typeface="ＭＳ Ｐゴシック" panose="020B0600070205080204" pitchFamily="50" charset="-128"/>
            </a:rPr>
            <a:t>130</a:t>
          </a:r>
          <a:r>
            <a:rPr kumimoji="1" lang="ja-JP" altLang="en-US" sz="1300">
              <a:latin typeface="ＭＳ Ｐゴシック" panose="020B0600070205080204" pitchFamily="50" charset="-128"/>
              <a:ea typeface="ＭＳ Ｐゴシック" panose="020B0600070205080204" pitchFamily="50" charset="-128"/>
            </a:rPr>
            <a:t>億円であったが、平成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年度からは法人市民税増加に伴い、市税が増加してきたが、平成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年度は法人市民税収が自動車産業の収益悪化や、一部国税化により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億円の減となった。歳出面では、平成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年度に実施した、市内</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小学校への空調機設置工事</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千万円を主とした、普通建設事業費</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千万円の事業完了による減となった。</a:t>
          </a:r>
        </a:p>
        <a:p>
          <a:r>
            <a:rPr kumimoji="1" lang="ja-JP" altLang="en-US" sz="1300">
              <a:latin typeface="ＭＳ Ｐゴシック" panose="020B0600070205080204" pitchFamily="50" charset="-128"/>
              <a:ea typeface="ＭＳ Ｐゴシック" panose="020B0600070205080204" pitchFamily="50" charset="-128"/>
            </a:rPr>
            <a:t>　普通建設事業費は、平成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年度までは市税が低調であったため、インフラ整備に係る支出を最低限に制限したが、税収が回復したためそれらに集中的に支出したため、平均を上回っている。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人口に対し低年齢層の占める割合が大きいため各平均と比較すると、子育て・教育・保健・健康関連施策に委託料や賃金等の物件費を多く費やし、一方で扶助費は特に生活保護費の項目で支出が低くなっている。また、公債費が低く、積立金が高いのは、財政力指数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を超える普通交付税の不交付団体であるため、起債に対する交付税措置が受けられない。そのため、起債は最小限に抑え、計画的に基金を積み立てて事業を実施する財政運営を行ってきたためである。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愛知県みよし市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61,081
59,200
32.19
26,429,093
24,087,498
2,204,525
19,255,967
7,548,250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121031</xdr:rowOff>
    </xdr:from>
    <xdr:to>
      <xdr:col>24</xdr:col>
      <xdr:colOff>62865</xdr:colOff>
      <xdr:row>38</xdr:row>
      <xdr:rowOff>159512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35981"/>
          <a:ext cx="1270" cy="123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163339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159512</xdr:rowOff>
    </xdr:from>
    <xdr:to>
      <xdr:col>24</xdr:col>
      <xdr:colOff>152400</xdr:colOff>
      <xdr:row>38</xdr:row>
      <xdr:rowOff>159512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4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67708</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1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121031</xdr:rowOff>
    </xdr:from>
    <xdr:to>
      <xdr:col>24</xdr:col>
      <xdr:colOff>152400</xdr:colOff>
      <xdr:row>31</xdr:row>
      <xdr:rowOff>121031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3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55880</xdr:rowOff>
    </xdr:from>
    <xdr:to>
      <xdr:col>24</xdr:col>
      <xdr:colOff>63500</xdr:colOff>
      <xdr:row>35</xdr:row>
      <xdr:rowOff>82169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56630"/>
          <a:ext cx="8382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157624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58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7747</xdr:rowOff>
    </xdr:from>
    <xdr:to>
      <xdr:col>24</xdr:col>
      <xdr:colOff>114300</xdr:colOff>
      <xdr:row>36</xdr:row>
      <xdr:rowOff>109347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127127</xdr:rowOff>
    </xdr:from>
    <xdr:to>
      <xdr:col>19</xdr:col>
      <xdr:colOff>177800</xdr:colOff>
      <xdr:row>35</xdr:row>
      <xdr:rowOff>55880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56427"/>
          <a:ext cx="889000" cy="10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128524</xdr:rowOff>
    </xdr:from>
    <xdr:to>
      <xdr:col>20</xdr:col>
      <xdr:colOff>38100</xdr:colOff>
      <xdr:row>36</xdr:row>
      <xdr:rowOff>58674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49801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127127</xdr:rowOff>
    </xdr:from>
    <xdr:to>
      <xdr:col>15</xdr:col>
      <xdr:colOff>50800</xdr:colOff>
      <xdr:row>35</xdr:row>
      <xdr:rowOff>140843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56427"/>
          <a:ext cx="889000" cy="18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132461</xdr:rowOff>
    </xdr:from>
    <xdr:to>
      <xdr:col>10</xdr:col>
      <xdr:colOff>114300</xdr:colOff>
      <xdr:row>35</xdr:row>
      <xdr:rowOff>140843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33211"/>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64135</xdr:rowOff>
    </xdr:from>
    <xdr:to>
      <xdr:col>10</xdr:col>
      <xdr:colOff>165100</xdr:colOff>
      <xdr:row>35</xdr:row>
      <xdr:rowOff>165735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6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10812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4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85090</xdr:rowOff>
    </xdr:from>
    <xdr:to>
      <xdr:col>6</xdr:col>
      <xdr:colOff>38100</xdr:colOff>
      <xdr:row>36</xdr:row>
      <xdr:rowOff>15240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6367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31369</xdr:rowOff>
    </xdr:from>
    <xdr:to>
      <xdr:col>24</xdr:col>
      <xdr:colOff>114300</xdr:colOff>
      <xdr:row>35</xdr:row>
      <xdr:rowOff>132969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3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54246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8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5080</xdr:rowOff>
    </xdr:from>
    <xdr:to>
      <xdr:col>20</xdr:col>
      <xdr:colOff>38100</xdr:colOff>
      <xdr:row>35</xdr:row>
      <xdr:rowOff>106680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0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123207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8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76327</xdr:rowOff>
    </xdr:from>
    <xdr:to>
      <xdr:col>15</xdr:col>
      <xdr:colOff>101600</xdr:colOff>
      <xdr:row>35</xdr:row>
      <xdr:rowOff>6477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0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23004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8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90043</xdr:rowOff>
    </xdr:from>
    <xdr:to>
      <xdr:col>10</xdr:col>
      <xdr:colOff>165100</xdr:colOff>
      <xdr:row>36</xdr:row>
      <xdr:rowOff>20193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9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11320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8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81661</xdr:rowOff>
    </xdr:from>
    <xdr:to>
      <xdr:col>6</xdr:col>
      <xdr:colOff>38100</xdr:colOff>
      <xdr:row>36</xdr:row>
      <xdr:rowOff>11811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8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28338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5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3313</xdr:rowOff>
    </xdr:from>
    <xdr:to>
      <xdr:col>24</xdr:col>
      <xdr:colOff>62865</xdr:colOff>
      <xdr:row>58</xdr:row>
      <xdr:rowOff>15501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5813"/>
          <a:ext cx="1270" cy="138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19328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15501</xdr:rowOff>
    </xdr:from>
    <xdr:to>
      <xdr:col>24</xdr:col>
      <xdr:colOff>152400</xdr:colOff>
      <xdr:row>58</xdr:row>
      <xdr:rowOff>15501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121440</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3313</xdr:rowOff>
    </xdr:from>
    <xdr:to>
      <xdr:col>24</xdr:col>
      <xdr:colOff>152400</xdr:colOff>
      <xdr:row>50</xdr:row>
      <xdr:rowOff>3313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114102</xdr:rowOff>
    </xdr:from>
    <xdr:to>
      <xdr:col>24</xdr:col>
      <xdr:colOff>63500</xdr:colOff>
      <xdr:row>56</xdr:row>
      <xdr:rowOff>121531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715302"/>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161072</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762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11195</xdr:rowOff>
    </xdr:from>
    <xdr:to>
      <xdr:col>24</xdr:col>
      <xdr:colOff>114300</xdr:colOff>
      <xdr:row>57</xdr:row>
      <xdr:rowOff>112795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86779</xdr:rowOff>
    </xdr:from>
    <xdr:to>
      <xdr:col>19</xdr:col>
      <xdr:colOff>177800</xdr:colOff>
      <xdr:row>56</xdr:row>
      <xdr:rowOff>121531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687979"/>
          <a:ext cx="889000" cy="3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156021</xdr:rowOff>
    </xdr:from>
    <xdr:to>
      <xdr:col>20</xdr:col>
      <xdr:colOff>38100</xdr:colOff>
      <xdr:row>57</xdr:row>
      <xdr:rowOff>86171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77298</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167452</xdr:rowOff>
    </xdr:from>
    <xdr:to>
      <xdr:col>15</xdr:col>
      <xdr:colOff>50800</xdr:colOff>
      <xdr:row>56</xdr:row>
      <xdr:rowOff>86779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597202"/>
          <a:ext cx="889000" cy="9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12525</xdr:rowOff>
    </xdr:from>
    <xdr:to>
      <xdr:col>15</xdr:col>
      <xdr:colOff>101600</xdr:colOff>
      <xdr:row>57</xdr:row>
      <xdr:rowOff>114125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105252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8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167452</xdr:rowOff>
    </xdr:from>
    <xdr:to>
      <xdr:col>10</xdr:col>
      <xdr:colOff>114300</xdr:colOff>
      <xdr:row>56</xdr:row>
      <xdr:rowOff>125906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597202"/>
          <a:ext cx="889000" cy="12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143097</xdr:rowOff>
    </xdr:from>
    <xdr:to>
      <xdr:col>10</xdr:col>
      <xdr:colOff>165100</xdr:colOff>
      <xdr:row>57</xdr:row>
      <xdr:rowOff>73247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4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64374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83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128923</xdr:rowOff>
    </xdr:from>
    <xdr:to>
      <xdr:col>6</xdr:col>
      <xdr:colOff>38100</xdr:colOff>
      <xdr:row>57</xdr:row>
      <xdr:rowOff>59073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50200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2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63302</xdr:rowOff>
    </xdr:from>
    <xdr:to>
      <xdr:col>24</xdr:col>
      <xdr:colOff>114300</xdr:colOff>
      <xdr:row>56</xdr:row>
      <xdr:rowOff>164902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86179</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1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70731</xdr:rowOff>
    </xdr:from>
    <xdr:to>
      <xdr:col>20</xdr:col>
      <xdr:colOff>38100</xdr:colOff>
      <xdr:row>57</xdr:row>
      <xdr:rowOff>881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7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17408</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44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35979</xdr:rowOff>
    </xdr:from>
    <xdr:to>
      <xdr:col>15</xdr:col>
      <xdr:colOff>101600</xdr:colOff>
      <xdr:row>56</xdr:row>
      <xdr:rowOff>137579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3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154106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41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116652</xdr:rowOff>
    </xdr:from>
    <xdr:to>
      <xdr:col>10</xdr:col>
      <xdr:colOff>165100</xdr:colOff>
      <xdr:row>56</xdr:row>
      <xdr:rowOff>46802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5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63329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32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75106</xdr:rowOff>
    </xdr:from>
    <xdr:to>
      <xdr:col>6</xdr:col>
      <xdr:colOff>38100</xdr:colOff>
      <xdr:row>57</xdr:row>
      <xdr:rowOff>5256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67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21783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45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53549</xdr:rowOff>
    </xdr:from>
    <xdr:to>
      <xdr:col>24</xdr:col>
      <xdr:colOff>62865</xdr:colOff>
      <xdr:row>78</xdr:row>
      <xdr:rowOff>129029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26499"/>
          <a:ext cx="1270" cy="1275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132856</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50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129029</xdr:rowOff>
    </xdr:from>
    <xdr:to>
      <xdr:col>24</xdr:col>
      <xdr:colOff>152400</xdr:colOff>
      <xdr:row>78</xdr:row>
      <xdr:rowOff>129029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502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226</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0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381,343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53549</xdr:rowOff>
    </xdr:from>
    <xdr:to>
      <xdr:col>24</xdr:col>
      <xdr:colOff>152400</xdr:colOff>
      <xdr:row>71</xdr:row>
      <xdr:rowOff>53549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2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56023</xdr:rowOff>
    </xdr:from>
    <xdr:to>
      <xdr:col>24</xdr:col>
      <xdr:colOff>63500</xdr:colOff>
      <xdr:row>78</xdr:row>
      <xdr:rowOff>94492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3797300" y="13429123"/>
          <a:ext cx="838200" cy="3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93755</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1239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70878</xdr:rowOff>
    </xdr:from>
    <xdr:to>
      <xdr:col>24</xdr:col>
      <xdr:colOff>114300</xdr:colOff>
      <xdr:row>78</xdr:row>
      <xdr:rowOff>1028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27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56023</xdr:rowOff>
    </xdr:from>
    <xdr:to>
      <xdr:col>19</xdr:col>
      <xdr:colOff>177800</xdr:colOff>
      <xdr:row>78</xdr:row>
      <xdr:rowOff>109000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429123"/>
          <a:ext cx="889000" cy="5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48484</xdr:rowOff>
    </xdr:from>
    <xdr:to>
      <xdr:col>20</xdr:col>
      <xdr:colOff>38100</xdr:colOff>
      <xdr:row>77</xdr:row>
      <xdr:rowOff>150084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2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166611</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02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83423</xdr:rowOff>
    </xdr:from>
    <xdr:to>
      <xdr:col>15</xdr:col>
      <xdr:colOff>50800</xdr:colOff>
      <xdr:row>78</xdr:row>
      <xdr:rowOff>109000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019300" y="13456523"/>
          <a:ext cx="889000" cy="2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121261</xdr:rowOff>
    </xdr:from>
    <xdr:to>
      <xdr:col>15</xdr:col>
      <xdr:colOff>101600</xdr:colOff>
      <xdr:row>78</xdr:row>
      <xdr:rowOff>51411</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32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67938</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09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83423</xdr:rowOff>
    </xdr:from>
    <xdr:to>
      <xdr:col>10</xdr:col>
      <xdr:colOff>114300</xdr:colOff>
      <xdr:row>79</xdr:row>
      <xdr:rowOff>7491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456523"/>
          <a:ext cx="889000" cy="9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83948</xdr:rowOff>
    </xdr:from>
    <xdr:to>
      <xdr:col>10</xdr:col>
      <xdr:colOff>165100</xdr:colOff>
      <xdr:row>78</xdr:row>
      <xdr:rowOff>14098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28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30625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06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97335</xdr:rowOff>
    </xdr:from>
    <xdr:to>
      <xdr:col>6</xdr:col>
      <xdr:colOff>38100</xdr:colOff>
      <xdr:row>78</xdr:row>
      <xdr:rowOff>27485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9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44012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07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43692</xdr:rowOff>
    </xdr:from>
    <xdr:to>
      <xdr:col>24</xdr:col>
      <xdr:colOff>114300</xdr:colOff>
      <xdr:row>78</xdr:row>
      <xdr:rowOff>145292</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41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130069</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331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5223</xdr:rowOff>
    </xdr:from>
    <xdr:to>
      <xdr:col>20</xdr:col>
      <xdr:colOff>38100</xdr:colOff>
      <xdr:row>78</xdr:row>
      <xdr:rowOff>106823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37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97950</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471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58200</xdr:rowOff>
    </xdr:from>
    <xdr:to>
      <xdr:col>15</xdr:col>
      <xdr:colOff>101600</xdr:colOff>
      <xdr:row>78</xdr:row>
      <xdr:rowOff>159800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4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150927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52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32623</xdr:rowOff>
    </xdr:from>
    <xdr:to>
      <xdr:col>10</xdr:col>
      <xdr:colOff>165100</xdr:colOff>
      <xdr:row>78</xdr:row>
      <xdr:rowOff>134223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40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125350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498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128141</xdr:rowOff>
    </xdr:from>
    <xdr:to>
      <xdr:col>6</xdr:col>
      <xdr:colOff>38100</xdr:colOff>
      <xdr:row>79</xdr:row>
      <xdr:rowOff>58291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50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49418</xdr:rowOff>
    </xdr:from>
    <xdr:ext cx="534377"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63111" y="1359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a:extLst>
            <a:ext uri="{FF2B5EF4-FFF2-40B4-BE49-F238E27FC236}">
              <a16:creationId xmlns:a16="http://schemas.microsoft.com/office/drawing/2014/main" id="{00000000-0008-0000-07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37196</xdr:rowOff>
    </xdr:from>
    <xdr:to>
      <xdr:col>24</xdr:col>
      <xdr:colOff>62865</xdr:colOff>
      <xdr:row>98</xdr:row>
      <xdr:rowOff>138351</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flipV="1">
          <a:off x="4633595" y="15639146"/>
          <a:ext cx="1270" cy="1301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142178</xdr:rowOff>
    </xdr:from>
    <xdr:ext cx="534377" cy="259045"/>
    <xdr:sp macro="" textlink="">
      <xdr:nvSpPr>
        <xdr:cNvPr id="224" name="衛生費最小値テキスト">
          <a:extLst>
            <a:ext uri="{FF2B5EF4-FFF2-40B4-BE49-F238E27FC236}">
              <a16:creationId xmlns:a16="http://schemas.microsoft.com/office/drawing/2014/main" id="{00000000-0008-0000-0700-0000E0000000}"/>
            </a:ext>
          </a:extLst>
        </xdr:cNvPr>
        <xdr:cNvSpPr txBox="1"/>
      </xdr:nvSpPr>
      <xdr:spPr>
        <a:xfrm>
          <a:off x="4686300" y="169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138351</xdr:rowOff>
    </xdr:from>
    <xdr:to>
      <xdr:col>24</xdr:col>
      <xdr:colOff>152400</xdr:colOff>
      <xdr:row>98</xdr:row>
      <xdr:rowOff>138351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4546600" y="1694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155323</xdr:rowOff>
    </xdr:from>
    <xdr:ext cx="534377" cy="259045"/>
    <xdr:sp macro="" textlink="">
      <xdr:nvSpPr>
        <xdr:cNvPr id="226" name="衛生費最大値テキスト">
          <a:extLst>
            <a:ext uri="{FF2B5EF4-FFF2-40B4-BE49-F238E27FC236}">
              <a16:creationId xmlns:a16="http://schemas.microsoft.com/office/drawing/2014/main" id="{00000000-0008-0000-0700-0000E2000000}"/>
            </a:ext>
          </a:extLst>
        </xdr:cNvPr>
        <xdr:cNvSpPr txBox="1"/>
      </xdr:nvSpPr>
      <xdr:spPr>
        <a:xfrm>
          <a:off x="4686300" y="154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37196</xdr:rowOff>
    </xdr:from>
    <xdr:to>
      <xdr:col>24</xdr:col>
      <xdr:colOff>152400</xdr:colOff>
      <xdr:row>91</xdr:row>
      <xdr:rowOff>37196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563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163635</xdr:rowOff>
    </xdr:from>
    <xdr:to>
      <xdr:col>24</xdr:col>
      <xdr:colOff>63500</xdr:colOff>
      <xdr:row>96</xdr:row>
      <xdr:rowOff>28074</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3797300" y="16451385"/>
          <a:ext cx="838200" cy="3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53497</xdr:rowOff>
    </xdr:from>
    <xdr:ext cx="534377" cy="259045"/>
    <xdr:sp macro="" textlink="">
      <xdr:nvSpPr>
        <xdr:cNvPr id="229" name="衛生費平均値テキスト">
          <a:extLst>
            <a:ext uri="{FF2B5EF4-FFF2-40B4-BE49-F238E27FC236}">
              <a16:creationId xmlns:a16="http://schemas.microsoft.com/office/drawing/2014/main" id="{00000000-0008-0000-0700-0000E5000000}"/>
            </a:ext>
          </a:extLst>
        </xdr:cNvPr>
        <xdr:cNvSpPr txBox="1"/>
      </xdr:nvSpPr>
      <xdr:spPr>
        <a:xfrm>
          <a:off x="4686300" y="16512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75070</xdr:rowOff>
    </xdr:from>
    <xdr:to>
      <xdr:col>24</xdr:col>
      <xdr:colOff>114300</xdr:colOff>
      <xdr:row>97</xdr:row>
      <xdr:rowOff>5220</xdr:rowOff>
    </xdr:to>
    <xdr:sp macro="" textlink="">
      <xdr:nvSpPr>
        <xdr:cNvPr id="230" name="フローチャート: 判断 229">
          <a:extLst>
            <a:ext uri="{FF2B5EF4-FFF2-40B4-BE49-F238E27FC236}">
              <a16:creationId xmlns:a16="http://schemas.microsoft.com/office/drawing/2014/main" id="{00000000-0008-0000-0700-0000E6000000}"/>
            </a:ext>
          </a:extLst>
        </xdr:cNvPr>
        <xdr:cNvSpPr/>
      </xdr:nvSpPr>
      <xdr:spPr>
        <a:xfrm>
          <a:off x="45847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112085</xdr:rowOff>
    </xdr:from>
    <xdr:to>
      <xdr:col>19</xdr:col>
      <xdr:colOff>177800</xdr:colOff>
      <xdr:row>96</xdr:row>
      <xdr:rowOff>28074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2908300" y="16399835"/>
          <a:ext cx="889000" cy="8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68120</xdr:rowOff>
    </xdr:from>
    <xdr:to>
      <xdr:col>20</xdr:col>
      <xdr:colOff>38100</xdr:colOff>
      <xdr:row>96</xdr:row>
      <xdr:rowOff>169720</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3746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160847</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3530111"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112085</xdr:rowOff>
    </xdr:from>
    <xdr:to>
      <xdr:col>15</xdr:col>
      <xdr:colOff>50800</xdr:colOff>
      <xdr:row>95</xdr:row>
      <xdr:rowOff>114212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019300" y="16399835"/>
          <a:ext cx="889000" cy="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29327</xdr:rowOff>
    </xdr:from>
    <xdr:to>
      <xdr:col>15</xdr:col>
      <xdr:colOff>101600</xdr:colOff>
      <xdr:row>96</xdr:row>
      <xdr:rowOff>130927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2857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122054</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641111" y="1658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114212</xdr:rowOff>
    </xdr:from>
    <xdr:to>
      <xdr:col>10</xdr:col>
      <xdr:colOff>114300</xdr:colOff>
      <xdr:row>96</xdr:row>
      <xdr:rowOff>44306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1130300" y="16401962"/>
          <a:ext cx="889000" cy="10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28687</xdr:rowOff>
    </xdr:from>
    <xdr:to>
      <xdr:col>10</xdr:col>
      <xdr:colOff>165100</xdr:colOff>
      <xdr:row>96</xdr:row>
      <xdr:rowOff>130287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1968500" y="1648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121414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1752111" y="1658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61925</xdr:rowOff>
    </xdr:from>
    <xdr:to>
      <xdr:col>6</xdr:col>
      <xdr:colOff>38100</xdr:colOff>
      <xdr:row>96</xdr:row>
      <xdr:rowOff>163525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079500" y="1652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154652</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863111" y="1661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112835</xdr:rowOff>
    </xdr:from>
    <xdr:to>
      <xdr:col>24</xdr:col>
      <xdr:colOff>114300</xdr:colOff>
      <xdr:row>96</xdr:row>
      <xdr:rowOff>42985</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4584700" y="1640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135712</xdr:rowOff>
    </xdr:from>
    <xdr:ext cx="534377" cy="259045"/>
    <xdr:sp macro="" textlink="">
      <xdr:nvSpPr>
        <xdr:cNvPr id="248" name="衛生費該当値テキスト">
          <a:extLst>
            <a:ext uri="{FF2B5EF4-FFF2-40B4-BE49-F238E27FC236}">
              <a16:creationId xmlns:a16="http://schemas.microsoft.com/office/drawing/2014/main" id="{00000000-0008-0000-0700-0000F8000000}"/>
            </a:ext>
          </a:extLst>
        </xdr:cNvPr>
        <xdr:cNvSpPr txBox="1"/>
      </xdr:nvSpPr>
      <xdr:spPr>
        <a:xfrm>
          <a:off x="4686300" y="1625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148724</xdr:rowOff>
    </xdr:from>
    <xdr:to>
      <xdr:col>20</xdr:col>
      <xdr:colOff>38100</xdr:colOff>
      <xdr:row>96</xdr:row>
      <xdr:rowOff>78874</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3746500" y="1643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95401</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530111" y="1621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61285</xdr:rowOff>
    </xdr:from>
    <xdr:to>
      <xdr:col>15</xdr:col>
      <xdr:colOff>101600</xdr:colOff>
      <xdr:row>95</xdr:row>
      <xdr:rowOff>162885</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2857500" y="163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7962</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641111" y="1612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63412</xdr:rowOff>
    </xdr:from>
    <xdr:to>
      <xdr:col>10</xdr:col>
      <xdr:colOff>165100</xdr:colOff>
      <xdr:row>95</xdr:row>
      <xdr:rowOff>165012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1968500" y="1635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10089</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12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164956</xdr:rowOff>
    </xdr:from>
    <xdr:to>
      <xdr:col>6</xdr:col>
      <xdr:colOff>38100</xdr:colOff>
      <xdr:row>96</xdr:row>
      <xdr:rowOff>95106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079500" y="1645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111633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22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88402</xdr:rowOff>
    </xdr:from>
    <xdr:to>
      <xdr:col>54</xdr:col>
      <xdr:colOff>189865</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flipV="1">
          <a:off x="10475595" y="5403352"/>
          <a:ext cx="1270" cy="125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a:extLst>
            <a:ext uri="{FF2B5EF4-FFF2-40B4-BE49-F238E27FC236}">
              <a16:creationId xmlns:a16="http://schemas.microsoft.com/office/drawing/2014/main" id="{00000000-0008-0000-0700-000017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35079</xdr:rowOff>
    </xdr:from>
    <xdr:ext cx="534377" cy="259045"/>
    <xdr:sp macro="" textlink="">
      <xdr:nvSpPr>
        <xdr:cNvPr id="281" name="労働費最大値テキスト">
          <a:extLst>
            <a:ext uri="{FF2B5EF4-FFF2-40B4-BE49-F238E27FC236}">
              <a16:creationId xmlns:a16="http://schemas.microsoft.com/office/drawing/2014/main" id="{00000000-0008-0000-0700-000019010000}"/>
            </a:ext>
          </a:extLst>
        </xdr:cNvPr>
        <xdr:cNvSpPr txBox="1"/>
      </xdr:nvSpPr>
      <xdr:spPr>
        <a:xfrm>
          <a:off x="10528300" y="51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88402</xdr:rowOff>
    </xdr:from>
    <xdr:to>
      <xdr:col>55</xdr:col>
      <xdr:colOff>88900</xdr:colOff>
      <xdr:row>31</xdr:row>
      <xdr:rowOff>88402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540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130282</xdr:rowOff>
    </xdr:from>
    <xdr:to>
      <xdr:col>55</xdr:col>
      <xdr:colOff>0</xdr:colOff>
      <xdr:row>38</xdr:row>
      <xdr:rowOff>132293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9639300" y="6645382"/>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45026</xdr:rowOff>
    </xdr:from>
    <xdr:ext cx="469744" cy="259045"/>
    <xdr:sp macro="" textlink="">
      <xdr:nvSpPr>
        <xdr:cNvPr id="284" name="労働費平均値テキスト">
          <a:extLst>
            <a:ext uri="{FF2B5EF4-FFF2-40B4-BE49-F238E27FC236}">
              <a16:creationId xmlns:a16="http://schemas.microsoft.com/office/drawing/2014/main" id="{00000000-0008-0000-0700-00001C010000}"/>
            </a:ext>
          </a:extLst>
        </xdr:cNvPr>
        <xdr:cNvSpPr txBox="1"/>
      </xdr:nvSpPr>
      <xdr:spPr>
        <a:xfrm>
          <a:off x="10528300" y="6388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22149</xdr:rowOff>
    </xdr:from>
    <xdr:to>
      <xdr:col>55</xdr:col>
      <xdr:colOff>50800</xdr:colOff>
      <xdr:row>38</xdr:row>
      <xdr:rowOff>123749</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104267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130282</xdr:rowOff>
    </xdr:from>
    <xdr:to>
      <xdr:col>50</xdr:col>
      <xdr:colOff>114300</xdr:colOff>
      <xdr:row>38</xdr:row>
      <xdr:rowOff>135631</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8750300" y="6645382"/>
          <a:ext cx="8890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16297</xdr:rowOff>
    </xdr:from>
    <xdr:to>
      <xdr:col>50</xdr:col>
      <xdr:colOff>165100</xdr:colOff>
      <xdr:row>38</xdr:row>
      <xdr:rowOff>117897</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9588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134424</xdr:rowOff>
    </xdr:from>
    <xdr:ext cx="469744"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9404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135631</xdr:rowOff>
    </xdr:from>
    <xdr:to>
      <xdr:col>45</xdr:col>
      <xdr:colOff>177800</xdr:colOff>
      <xdr:row>38</xdr:row>
      <xdr:rowOff>136774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7861300" y="665073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15473</xdr:rowOff>
    </xdr:from>
    <xdr:to>
      <xdr:col>46</xdr:col>
      <xdr:colOff>38100</xdr:colOff>
      <xdr:row>38</xdr:row>
      <xdr:rowOff>117073</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8699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133601</xdr:rowOff>
    </xdr:from>
    <xdr:ext cx="469744"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8515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135631</xdr:rowOff>
    </xdr:from>
    <xdr:to>
      <xdr:col>41</xdr:col>
      <xdr:colOff>50800</xdr:colOff>
      <xdr:row>38</xdr:row>
      <xdr:rowOff>136774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972300" y="665073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17668</xdr:rowOff>
    </xdr:from>
    <xdr:to>
      <xdr:col>41</xdr:col>
      <xdr:colOff>101600</xdr:colOff>
      <xdr:row>38</xdr:row>
      <xdr:rowOff>119268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7810500" y="653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135795</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7626428" y="630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170921</xdr:rowOff>
    </xdr:from>
    <xdr:to>
      <xdr:col>36</xdr:col>
      <xdr:colOff>165100</xdr:colOff>
      <xdr:row>38</xdr:row>
      <xdr:rowOff>101071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6921500" y="65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117599</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6737428" y="628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81493</xdr:rowOff>
    </xdr:from>
    <xdr:to>
      <xdr:col>55</xdr:col>
      <xdr:colOff>50800</xdr:colOff>
      <xdr:row>39</xdr:row>
      <xdr:rowOff>11643</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10426700" y="659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575</xdr:rowOff>
    </xdr:from>
    <xdr:ext cx="378565" cy="259045"/>
    <xdr:sp macro="" textlink="">
      <xdr:nvSpPr>
        <xdr:cNvPr id="303" name="労働費該当値テキスト">
          <a:extLst>
            <a:ext uri="{FF2B5EF4-FFF2-40B4-BE49-F238E27FC236}">
              <a16:creationId xmlns:a16="http://schemas.microsoft.com/office/drawing/2014/main" id="{00000000-0008-0000-0700-00002F010000}"/>
            </a:ext>
          </a:extLst>
        </xdr:cNvPr>
        <xdr:cNvSpPr txBox="1"/>
      </xdr:nvSpPr>
      <xdr:spPr>
        <a:xfrm>
          <a:off x="10528300" y="6515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79482</xdr:rowOff>
    </xdr:from>
    <xdr:to>
      <xdr:col>50</xdr:col>
      <xdr:colOff>165100</xdr:colOff>
      <xdr:row>39</xdr:row>
      <xdr:rowOff>9632</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9588500" y="659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759</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687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84831</xdr:rowOff>
    </xdr:from>
    <xdr:to>
      <xdr:col>46</xdr:col>
      <xdr:colOff>38100</xdr:colOff>
      <xdr:row>39</xdr:row>
      <xdr:rowOff>14981</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8699500" y="65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6108</xdr:rowOff>
    </xdr:from>
    <xdr:ext cx="313932"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93333" y="66926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85974</xdr:rowOff>
    </xdr:from>
    <xdr:to>
      <xdr:col>41</xdr:col>
      <xdr:colOff>101600</xdr:colOff>
      <xdr:row>39</xdr:row>
      <xdr:rowOff>16124</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7810500" y="660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7251</xdr:rowOff>
    </xdr:from>
    <xdr:ext cx="313932"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704333" y="66938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84831</xdr:rowOff>
    </xdr:from>
    <xdr:to>
      <xdr:col>36</xdr:col>
      <xdr:colOff>165100</xdr:colOff>
      <xdr:row>39</xdr:row>
      <xdr:rowOff>14981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6921500" y="65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6108</xdr:rowOff>
    </xdr:from>
    <xdr:ext cx="313932"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815333" y="66926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22623</xdr:rowOff>
    </xdr:from>
    <xdr:to>
      <xdr:col>54</xdr:col>
      <xdr:colOff>189865</xdr:colOff>
      <xdr:row>58</xdr:row>
      <xdr:rowOff>21645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flipV="1">
          <a:off x="10475595" y="8766573"/>
          <a:ext cx="1270" cy="11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25472</xdr:rowOff>
    </xdr:from>
    <xdr:ext cx="378565" cy="259045"/>
    <xdr:sp macro="" textlink="">
      <xdr:nvSpPr>
        <xdr:cNvPr id="332" name="農林水産業費最小値テキスト">
          <a:extLst>
            <a:ext uri="{FF2B5EF4-FFF2-40B4-BE49-F238E27FC236}">
              <a16:creationId xmlns:a16="http://schemas.microsoft.com/office/drawing/2014/main" id="{00000000-0008-0000-0700-00004C010000}"/>
            </a:ext>
          </a:extLst>
        </xdr:cNvPr>
        <xdr:cNvSpPr txBox="1"/>
      </xdr:nvSpPr>
      <xdr:spPr>
        <a:xfrm>
          <a:off x="10528300" y="996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21645</xdr:rowOff>
    </xdr:from>
    <xdr:to>
      <xdr:col>55</xdr:col>
      <xdr:colOff>88900</xdr:colOff>
      <xdr:row>58</xdr:row>
      <xdr:rowOff>21645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10388600" y="996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140750</xdr:rowOff>
    </xdr:from>
    <xdr:ext cx="599010" cy="259045"/>
    <xdr:sp macro="" textlink="">
      <xdr:nvSpPr>
        <xdr:cNvPr id="334" name="農林水産業費最大値テキスト">
          <a:extLst>
            <a:ext uri="{FF2B5EF4-FFF2-40B4-BE49-F238E27FC236}">
              <a16:creationId xmlns:a16="http://schemas.microsoft.com/office/drawing/2014/main" id="{00000000-0008-0000-0700-00004E010000}"/>
            </a:ext>
          </a:extLst>
        </xdr:cNvPr>
        <xdr:cNvSpPr txBox="1"/>
      </xdr:nvSpPr>
      <xdr:spPr>
        <a:xfrm>
          <a:off x="10528300" y="854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210,486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22623</xdr:rowOff>
    </xdr:from>
    <xdr:to>
      <xdr:col>55</xdr:col>
      <xdr:colOff>88900</xdr:colOff>
      <xdr:row>51</xdr:row>
      <xdr:rowOff>22623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10388600" y="876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121646</xdr:rowOff>
    </xdr:from>
    <xdr:to>
      <xdr:col>55</xdr:col>
      <xdr:colOff>0</xdr:colOff>
      <xdr:row>57</xdr:row>
      <xdr:rowOff>127481</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9639300" y="9894296"/>
          <a:ext cx="838200" cy="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52668</xdr:rowOff>
    </xdr:from>
    <xdr:ext cx="534377" cy="259045"/>
    <xdr:sp macro="" textlink="">
      <xdr:nvSpPr>
        <xdr:cNvPr id="337" name="農林水産業費平均値テキスト">
          <a:extLst>
            <a:ext uri="{FF2B5EF4-FFF2-40B4-BE49-F238E27FC236}">
              <a16:creationId xmlns:a16="http://schemas.microsoft.com/office/drawing/2014/main" id="{00000000-0008-0000-0700-000051010000}"/>
            </a:ext>
          </a:extLst>
        </xdr:cNvPr>
        <xdr:cNvSpPr txBox="1"/>
      </xdr:nvSpPr>
      <xdr:spPr>
        <a:xfrm>
          <a:off x="10528300" y="9825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74241</xdr:rowOff>
    </xdr:from>
    <xdr:to>
      <xdr:col>55</xdr:col>
      <xdr:colOff>50800</xdr:colOff>
      <xdr:row>58</xdr:row>
      <xdr:rowOff>4391</xdr:rowOff>
    </xdr:to>
    <xdr:sp macro="" textlink="">
      <xdr:nvSpPr>
        <xdr:cNvPr id="338" name="フローチャート: 判断 337">
          <a:extLst>
            <a:ext uri="{FF2B5EF4-FFF2-40B4-BE49-F238E27FC236}">
              <a16:creationId xmlns:a16="http://schemas.microsoft.com/office/drawing/2014/main" id="{00000000-0008-0000-0700-000052010000}"/>
            </a:ext>
          </a:extLst>
        </xdr:cNvPr>
        <xdr:cNvSpPr/>
      </xdr:nvSpPr>
      <xdr:spPr>
        <a:xfrm>
          <a:off x="10426700" y="984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127481</xdr:rowOff>
    </xdr:from>
    <xdr:to>
      <xdr:col>50</xdr:col>
      <xdr:colOff>114300</xdr:colOff>
      <xdr:row>57</xdr:row>
      <xdr:rowOff>136471</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8750300" y="9900131"/>
          <a:ext cx="889000" cy="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72572</xdr:rowOff>
    </xdr:from>
    <xdr:to>
      <xdr:col>50</xdr:col>
      <xdr:colOff>165100</xdr:colOff>
      <xdr:row>58</xdr:row>
      <xdr:rowOff>2722</xdr:rowOff>
    </xdr:to>
    <xdr:sp macro="" textlink="">
      <xdr:nvSpPr>
        <xdr:cNvPr id="340" name="フローチャート: 判断 339">
          <a:extLst>
            <a:ext uri="{FF2B5EF4-FFF2-40B4-BE49-F238E27FC236}">
              <a16:creationId xmlns:a16="http://schemas.microsoft.com/office/drawing/2014/main" id="{00000000-0008-0000-0700-000054010000}"/>
            </a:ext>
          </a:extLst>
        </xdr:cNvPr>
        <xdr:cNvSpPr/>
      </xdr:nvSpPr>
      <xdr:spPr>
        <a:xfrm>
          <a:off x="9588500" y="984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19249</xdr:rowOff>
    </xdr:from>
    <xdr:ext cx="534377"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9372111" y="962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136471</xdr:rowOff>
    </xdr:from>
    <xdr:to>
      <xdr:col>45</xdr:col>
      <xdr:colOff>177800</xdr:colOff>
      <xdr:row>57</xdr:row>
      <xdr:rowOff>146066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7861300" y="9909121"/>
          <a:ext cx="889000" cy="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78973</xdr:rowOff>
    </xdr:from>
    <xdr:to>
      <xdr:col>46</xdr:col>
      <xdr:colOff>38100</xdr:colOff>
      <xdr:row>58</xdr:row>
      <xdr:rowOff>9123</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8699500" y="985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25650</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8483111" y="962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128579</xdr:rowOff>
    </xdr:from>
    <xdr:to>
      <xdr:col>41</xdr:col>
      <xdr:colOff>50800</xdr:colOff>
      <xdr:row>57</xdr:row>
      <xdr:rowOff>146066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972300" y="9901229"/>
          <a:ext cx="889000" cy="1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54022</xdr:rowOff>
    </xdr:from>
    <xdr:to>
      <xdr:col>41</xdr:col>
      <xdr:colOff>101600</xdr:colOff>
      <xdr:row>57</xdr:row>
      <xdr:rowOff>155622</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7810500" y="9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699</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7594111" y="96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57948</xdr:rowOff>
    </xdr:from>
    <xdr:to>
      <xdr:col>36</xdr:col>
      <xdr:colOff>165100</xdr:colOff>
      <xdr:row>57</xdr:row>
      <xdr:rowOff>159548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6921500" y="983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4625</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705111" y="96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70846</xdr:rowOff>
    </xdr:from>
    <xdr:to>
      <xdr:col>55</xdr:col>
      <xdr:colOff>50800</xdr:colOff>
      <xdr:row>58</xdr:row>
      <xdr:rowOff>996</xdr:rowOff>
    </xdr:to>
    <xdr:sp macro="" textlink="">
      <xdr:nvSpPr>
        <xdr:cNvPr id="355" name="楕円 354">
          <a:extLst>
            <a:ext uri="{FF2B5EF4-FFF2-40B4-BE49-F238E27FC236}">
              <a16:creationId xmlns:a16="http://schemas.microsoft.com/office/drawing/2014/main" id="{00000000-0008-0000-0700-000063010000}"/>
            </a:ext>
          </a:extLst>
        </xdr:cNvPr>
        <xdr:cNvSpPr/>
      </xdr:nvSpPr>
      <xdr:spPr>
        <a:xfrm>
          <a:off x="10426700" y="984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30223</xdr:rowOff>
    </xdr:from>
    <xdr:ext cx="534377" cy="259045"/>
    <xdr:sp macro="" textlink="">
      <xdr:nvSpPr>
        <xdr:cNvPr id="356" name="農林水産業費該当値テキスト">
          <a:extLst>
            <a:ext uri="{FF2B5EF4-FFF2-40B4-BE49-F238E27FC236}">
              <a16:creationId xmlns:a16="http://schemas.microsoft.com/office/drawing/2014/main" id="{00000000-0008-0000-0700-000064010000}"/>
            </a:ext>
          </a:extLst>
        </xdr:cNvPr>
        <xdr:cNvSpPr txBox="1"/>
      </xdr:nvSpPr>
      <xdr:spPr>
        <a:xfrm>
          <a:off x="10528300" y="963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76681</xdr:rowOff>
    </xdr:from>
    <xdr:to>
      <xdr:col>50</xdr:col>
      <xdr:colOff>165100</xdr:colOff>
      <xdr:row>58</xdr:row>
      <xdr:rowOff>6831</xdr:rowOff>
    </xdr:to>
    <xdr:sp macro="" textlink="">
      <xdr:nvSpPr>
        <xdr:cNvPr id="357" name="楕円 356">
          <a:extLst>
            <a:ext uri="{FF2B5EF4-FFF2-40B4-BE49-F238E27FC236}">
              <a16:creationId xmlns:a16="http://schemas.microsoft.com/office/drawing/2014/main" id="{00000000-0008-0000-0700-000065010000}"/>
            </a:ext>
          </a:extLst>
        </xdr:cNvPr>
        <xdr:cNvSpPr/>
      </xdr:nvSpPr>
      <xdr:spPr>
        <a:xfrm>
          <a:off x="9588500" y="984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169408</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94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85671</xdr:rowOff>
    </xdr:from>
    <xdr:to>
      <xdr:col>46</xdr:col>
      <xdr:colOff>38100</xdr:colOff>
      <xdr:row>58</xdr:row>
      <xdr:rowOff>15821</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8699500" y="985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6948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95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95266</xdr:rowOff>
    </xdr:from>
    <xdr:to>
      <xdr:col>41</xdr:col>
      <xdr:colOff>101600</xdr:colOff>
      <xdr:row>58</xdr:row>
      <xdr:rowOff>25416</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7810500" y="986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16543</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996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77779</xdr:rowOff>
    </xdr:from>
    <xdr:to>
      <xdr:col>36</xdr:col>
      <xdr:colOff>165100</xdr:colOff>
      <xdr:row>58</xdr:row>
      <xdr:rowOff>7929</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6921500" y="985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170506</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94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a:extLst>
            <a:ext uri="{FF2B5EF4-FFF2-40B4-BE49-F238E27FC236}">
              <a16:creationId xmlns:a16="http://schemas.microsoft.com/office/drawing/2014/main" id="{00000000-0008-0000-0700-00006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a:extLst>
            <a:ext uri="{FF2B5EF4-FFF2-40B4-BE49-F238E27FC236}">
              <a16:creationId xmlns:a16="http://schemas.microsoft.com/office/drawing/2014/main" id="{00000000-0008-0000-0700-00007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31534</xdr:rowOff>
    </xdr:from>
    <xdr:to>
      <xdr:col>54</xdr:col>
      <xdr:colOff>189865</xdr:colOff>
      <xdr:row>79</xdr:row>
      <xdr:rowOff>24352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flipV="1">
          <a:off x="10475595" y="12033034"/>
          <a:ext cx="1270" cy="153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28179</xdr:rowOff>
    </xdr:from>
    <xdr:ext cx="469744" cy="259045"/>
    <xdr:sp macro="" textlink="">
      <xdr:nvSpPr>
        <xdr:cNvPr id="389" name="商工費最小値テキスト">
          <a:extLst>
            <a:ext uri="{FF2B5EF4-FFF2-40B4-BE49-F238E27FC236}">
              <a16:creationId xmlns:a16="http://schemas.microsoft.com/office/drawing/2014/main" id="{00000000-0008-0000-0700-000085010000}"/>
            </a:ext>
          </a:extLst>
        </xdr:cNvPr>
        <xdr:cNvSpPr txBox="1"/>
      </xdr:nvSpPr>
      <xdr:spPr>
        <a:xfrm>
          <a:off x="10528300" y="13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24352</xdr:rowOff>
    </xdr:from>
    <xdr:to>
      <xdr:col>55</xdr:col>
      <xdr:colOff>88900</xdr:colOff>
      <xdr:row>79</xdr:row>
      <xdr:rowOff>24352</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10388600" y="1356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149661</xdr:rowOff>
    </xdr:from>
    <xdr:ext cx="534377" cy="259045"/>
    <xdr:sp macro="" textlink="">
      <xdr:nvSpPr>
        <xdr:cNvPr id="391" name="商工費最大値テキスト">
          <a:extLst>
            <a:ext uri="{FF2B5EF4-FFF2-40B4-BE49-F238E27FC236}">
              <a16:creationId xmlns:a16="http://schemas.microsoft.com/office/drawing/2014/main" id="{00000000-0008-0000-0700-000087010000}"/>
            </a:ext>
          </a:extLst>
        </xdr:cNvPr>
        <xdr:cNvSpPr txBox="1"/>
      </xdr:nvSpPr>
      <xdr:spPr>
        <a:xfrm>
          <a:off x="10528300" y="118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31534</xdr:rowOff>
    </xdr:from>
    <xdr:to>
      <xdr:col>55</xdr:col>
      <xdr:colOff>88900</xdr:colOff>
      <xdr:row>70</xdr:row>
      <xdr:rowOff>31534</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10388600" y="1203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129814</xdr:rowOff>
    </xdr:from>
    <xdr:to>
      <xdr:col>55</xdr:col>
      <xdr:colOff>0</xdr:colOff>
      <xdr:row>78</xdr:row>
      <xdr:rowOff>149034</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9639300" y="13502914"/>
          <a:ext cx="838200" cy="1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129646</xdr:rowOff>
    </xdr:from>
    <xdr:ext cx="534377" cy="259045"/>
    <xdr:sp macro="" textlink="">
      <xdr:nvSpPr>
        <xdr:cNvPr id="394" name="商工費平均値テキスト">
          <a:extLst>
            <a:ext uri="{FF2B5EF4-FFF2-40B4-BE49-F238E27FC236}">
              <a16:creationId xmlns:a16="http://schemas.microsoft.com/office/drawing/2014/main" id="{00000000-0008-0000-0700-00008A010000}"/>
            </a:ext>
          </a:extLst>
        </xdr:cNvPr>
        <xdr:cNvSpPr txBox="1"/>
      </xdr:nvSpPr>
      <xdr:spPr>
        <a:xfrm>
          <a:off x="10528300" y="1315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106769</xdr:rowOff>
    </xdr:from>
    <xdr:to>
      <xdr:col>55</xdr:col>
      <xdr:colOff>50800</xdr:colOff>
      <xdr:row>78</xdr:row>
      <xdr:rowOff>36919</xdr:rowOff>
    </xdr:to>
    <xdr:sp macro="" textlink="">
      <xdr:nvSpPr>
        <xdr:cNvPr id="395" name="フローチャート: 判断 394">
          <a:extLst>
            <a:ext uri="{FF2B5EF4-FFF2-40B4-BE49-F238E27FC236}">
              <a16:creationId xmlns:a16="http://schemas.microsoft.com/office/drawing/2014/main" id="{00000000-0008-0000-0700-00008B010000}"/>
            </a:ext>
          </a:extLst>
        </xdr:cNvPr>
        <xdr:cNvSpPr/>
      </xdr:nvSpPr>
      <xdr:spPr>
        <a:xfrm>
          <a:off x="104267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139795</xdr:rowOff>
    </xdr:from>
    <xdr:to>
      <xdr:col>50</xdr:col>
      <xdr:colOff>114300</xdr:colOff>
      <xdr:row>78</xdr:row>
      <xdr:rowOff>149034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8750300" y="13512895"/>
          <a:ext cx="889000" cy="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90900</xdr:rowOff>
    </xdr:from>
    <xdr:to>
      <xdr:col>50</xdr:col>
      <xdr:colOff>165100</xdr:colOff>
      <xdr:row>78</xdr:row>
      <xdr:rowOff>21050</xdr:rowOff>
    </xdr:to>
    <xdr:sp macro="" textlink="">
      <xdr:nvSpPr>
        <xdr:cNvPr id="397" name="フローチャート: 判断 396">
          <a:extLst>
            <a:ext uri="{FF2B5EF4-FFF2-40B4-BE49-F238E27FC236}">
              <a16:creationId xmlns:a16="http://schemas.microsoft.com/office/drawing/2014/main" id="{00000000-0008-0000-0700-00008D010000}"/>
            </a:ext>
          </a:extLst>
        </xdr:cNvPr>
        <xdr:cNvSpPr/>
      </xdr:nvSpPr>
      <xdr:spPr>
        <a:xfrm>
          <a:off x="9588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37577</xdr:rowOff>
    </xdr:from>
    <xdr:ext cx="534377"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9372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138843</xdr:rowOff>
    </xdr:from>
    <xdr:to>
      <xdr:col>45</xdr:col>
      <xdr:colOff>177800</xdr:colOff>
      <xdr:row>78</xdr:row>
      <xdr:rowOff>139795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7861300" y="13511943"/>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84595</xdr:rowOff>
    </xdr:from>
    <xdr:to>
      <xdr:col>46</xdr:col>
      <xdr:colOff>38100</xdr:colOff>
      <xdr:row>78</xdr:row>
      <xdr:rowOff>14745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8699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31272</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8483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138843</xdr:rowOff>
    </xdr:from>
    <xdr:to>
      <xdr:col>41</xdr:col>
      <xdr:colOff>50800</xdr:colOff>
      <xdr:row>78</xdr:row>
      <xdr:rowOff>159150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6972300" y="13511943"/>
          <a:ext cx="889000" cy="2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126085</xdr:rowOff>
    </xdr:from>
    <xdr:to>
      <xdr:col>41</xdr:col>
      <xdr:colOff>101600</xdr:colOff>
      <xdr:row>78</xdr:row>
      <xdr:rowOff>56235</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7810500" y="1332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72762</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7594111" y="1310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127115</xdr:rowOff>
    </xdr:from>
    <xdr:to>
      <xdr:col>36</xdr:col>
      <xdr:colOff>165100</xdr:colOff>
      <xdr:row>78</xdr:row>
      <xdr:rowOff>57265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6921500" y="133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73792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705111" y="1310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79014</xdr:rowOff>
    </xdr:from>
    <xdr:to>
      <xdr:col>55</xdr:col>
      <xdr:colOff>50800</xdr:colOff>
      <xdr:row>79</xdr:row>
      <xdr:rowOff>9164</xdr:rowOff>
    </xdr:to>
    <xdr:sp macro="" textlink="">
      <xdr:nvSpPr>
        <xdr:cNvPr id="412" name="楕円 411">
          <a:extLst>
            <a:ext uri="{FF2B5EF4-FFF2-40B4-BE49-F238E27FC236}">
              <a16:creationId xmlns:a16="http://schemas.microsoft.com/office/drawing/2014/main" id="{00000000-0008-0000-0700-00009C010000}"/>
            </a:ext>
          </a:extLst>
        </xdr:cNvPr>
        <xdr:cNvSpPr/>
      </xdr:nvSpPr>
      <xdr:spPr>
        <a:xfrm>
          <a:off x="10426700" y="1345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165391</xdr:rowOff>
    </xdr:from>
    <xdr:ext cx="469744" cy="259045"/>
    <xdr:sp macro="" textlink="">
      <xdr:nvSpPr>
        <xdr:cNvPr id="413" name="商工費該当値テキスト">
          <a:extLst>
            <a:ext uri="{FF2B5EF4-FFF2-40B4-BE49-F238E27FC236}">
              <a16:creationId xmlns:a16="http://schemas.microsoft.com/office/drawing/2014/main" id="{00000000-0008-0000-0700-00009D010000}"/>
            </a:ext>
          </a:extLst>
        </xdr:cNvPr>
        <xdr:cNvSpPr txBox="1"/>
      </xdr:nvSpPr>
      <xdr:spPr>
        <a:xfrm>
          <a:off x="10528300" y="13367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98234</xdr:rowOff>
    </xdr:from>
    <xdr:to>
      <xdr:col>50</xdr:col>
      <xdr:colOff>165100</xdr:colOff>
      <xdr:row>79</xdr:row>
      <xdr:rowOff>28384</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9588500" y="1347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19511</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04428" y="1356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88995</xdr:rowOff>
    </xdr:from>
    <xdr:to>
      <xdr:col>46</xdr:col>
      <xdr:colOff>38100</xdr:colOff>
      <xdr:row>79</xdr:row>
      <xdr:rowOff>19145</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8699500" y="134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10272</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55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88043</xdr:rowOff>
    </xdr:from>
    <xdr:to>
      <xdr:col>41</xdr:col>
      <xdr:colOff>101600</xdr:colOff>
      <xdr:row>79</xdr:row>
      <xdr:rowOff>18193</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7810500" y="1346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9320</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26428" y="13553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108350</xdr:rowOff>
    </xdr:from>
    <xdr:to>
      <xdr:col>36</xdr:col>
      <xdr:colOff>165100</xdr:colOff>
      <xdr:row>79</xdr:row>
      <xdr:rowOff>38500</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6921500" y="1348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29627</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37428" y="1357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137646</xdr:rowOff>
    </xdr:from>
    <xdr:to>
      <xdr:col>54</xdr:col>
      <xdr:colOff>189865</xdr:colOff>
      <xdr:row>99</xdr:row>
      <xdr:rowOff>32953</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flipV="1">
          <a:off x="10475595" y="15396696"/>
          <a:ext cx="1270" cy="1609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36780</xdr:rowOff>
    </xdr:from>
    <xdr:ext cx="534377" cy="259045"/>
    <xdr:sp macro="" textlink="">
      <xdr:nvSpPr>
        <xdr:cNvPr id="448" name="土木費最小値テキスト">
          <a:extLst>
            <a:ext uri="{FF2B5EF4-FFF2-40B4-BE49-F238E27FC236}">
              <a16:creationId xmlns:a16="http://schemas.microsoft.com/office/drawing/2014/main" id="{00000000-0008-0000-0700-0000C0010000}"/>
            </a:ext>
          </a:extLst>
        </xdr:cNvPr>
        <xdr:cNvSpPr txBox="1"/>
      </xdr:nvSpPr>
      <xdr:spPr>
        <a:xfrm>
          <a:off x="10528300" y="170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32953</xdr:rowOff>
    </xdr:from>
    <xdr:to>
      <xdr:col>55</xdr:col>
      <xdr:colOff>88900</xdr:colOff>
      <xdr:row>99</xdr:row>
      <xdr:rowOff>32953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10388600" y="1700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84323</xdr:rowOff>
    </xdr:from>
    <xdr:ext cx="599010" cy="259045"/>
    <xdr:sp macro="" textlink="">
      <xdr:nvSpPr>
        <xdr:cNvPr id="450" name="土木費最大値テキスト">
          <a:extLst>
            <a:ext uri="{FF2B5EF4-FFF2-40B4-BE49-F238E27FC236}">
              <a16:creationId xmlns:a16="http://schemas.microsoft.com/office/drawing/2014/main" id="{00000000-0008-0000-0700-0000C2010000}"/>
            </a:ext>
          </a:extLst>
        </xdr:cNvPr>
        <xdr:cNvSpPr txBox="1"/>
      </xdr:nvSpPr>
      <xdr:spPr>
        <a:xfrm>
          <a:off x="10528300" y="1517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513,129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137646</xdr:rowOff>
    </xdr:from>
    <xdr:to>
      <xdr:col>55</xdr:col>
      <xdr:colOff>88900</xdr:colOff>
      <xdr:row>89</xdr:row>
      <xdr:rowOff>137646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53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95991</xdr:rowOff>
    </xdr:from>
    <xdr:to>
      <xdr:col>55</xdr:col>
      <xdr:colOff>0</xdr:colOff>
      <xdr:row>98</xdr:row>
      <xdr:rowOff>121599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9639300" y="16898091"/>
          <a:ext cx="838200" cy="2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51773</xdr:rowOff>
    </xdr:from>
    <xdr:ext cx="534377" cy="259045"/>
    <xdr:sp macro="" textlink="">
      <xdr:nvSpPr>
        <xdr:cNvPr id="453" name="土木費平均値テキスト">
          <a:extLst>
            <a:ext uri="{FF2B5EF4-FFF2-40B4-BE49-F238E27FC236}">
              <a16:creationId xmlns:a16="http://schemas.microsoft.com/office/drawing/2014/main" id="{00000000-0008-0000-0700-0000C5010000}"/>
            </a:ext>
          </a:extLst>
        </xdr:cNvPr>
        <xdr:cNvSpPr txBox="1"/>
      </xdr:nvSpPr>
      <xdr:spPr>
        <a:xfrm>
          <a:off x="10528300" y="16853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73346</xdr:rowOff>
    </xdr:from>
    <xdr:to>
      <xdr:col>55</xdr:col>
      <xdr:colOff>50800</xdr:colOff>
      <xdr:row>99</xdr:row>
      <xdr:rowOff>3496</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10426700" y="168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95991</xdr:rowOff>
    </xdr:from>
    <xdr:to>
      <xdr:col>50</xdr:col>
      <xdr:colOff>114300</xdr:colOff>
      <xdr:row>98</xdr:row>
      <xdr:rowOff>99898</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8750300" y="16898091"/>
          <a:ext cx="889000" cy="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73630</xdr:rowOff>
    </xdr:from>
    <xdr:to>
      <xdr:col>50</xdr:col>
      <xdr:colOff>165100</xdr:colOff>
      <xdr:row>99</xdr:row>
      <xdr:rowOff>3780</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9588500" y="168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166357</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9372111" y="1696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99898</xdr:rowOff>
    </xdr:from>
    <xdr:to>
      <xdr:col>45</xdr:col>
      <xdr:colOff>177800</xdr:colOff>
      <xdr:row>98</xdr:row>
      <xdr:rowOff>130459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7861300" y="16901998"/>
          <a:ext cx="889000" cy="3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79025</xdr:rowOff>
    </xdr:from>
    <xdr:to>
      <xdr:col>46</xdr:col>
      <xdr:colOff>38100</xdr:colOff>
      <xdr:row>99</xdr:row>
      <xdr:rowOff>9175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8699500" y="1688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302</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8483111" y="1697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114071</xdr:rowOff>
    </xdr:from>
    <xdr:to>
      <xdr:col>41</xdr:col>
      <xdr:colOff>50800</xdr:colOff>
      <xdr:row>98</xdr:row>
      <xdr:rowOff>130459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972300" y="16916171"/>
          <a:ext cx="889000" cy="1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65549</xdr:rowOff>
    </xdr:from>
    <xdr:to>
      <xdr:col>41</xdr:col>
      <xdr:colOff>101600</xdr:colOff>
      <xdr:row>98</xdr:row>
      <xdr:rowOff>167149</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7810500" y="1686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12226</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7594111" y="1664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65207</xdr:rowOff>
    </xdr:from>
    <xdr:to>
      <xdr:col>36</xdr:col>
      <xdr:colOff>165100</xdr:colOff>
      <xdr:row>98</xdr:row>
      <xdr:rowOff>166807</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6921500" y="1686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157934</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705111" y="1696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70799</xdr:rowOff>
    </xdr:from>
    <xdr:to>
      <xdr:col>55</xdr:col>
      <xdr:colOff>50800</xdr:colOff>
      <xdr:row>99</xdr:row>
      <xdr:rowOff>949</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10426700" y="1687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30176</xdr:rowOff>
    </xdr:from>
    <xdr:ext cx="534377" cy="259045"/>
    <xdr:sp macro="" textlink="">
      <xdr:nvSpPr>
        <xdr:cNvPr id="472" name="土木費該当値テキスト">
          <a:extLst>
            <a:ext uri="{FF2B5EF4-FFF2-40B4-BE49-F238E27FC236}">
              <a16:creationId xmlns:a16="http://schemas.microsoft.com/office/drawing/2014/main" id="{00000000-0008-0000-0700-0000D8010000}"/>
            </a:ext>
          </a:extLst>
        </xdr:cNvPr>
        <xdr:cNvSpPr txBox="1"/>
      </xdr:nvSpPr>
      <xdr:spPr>
        <a:xfrm>
          <a:off x="10528300" y="1666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45191</xdr:rowOff>
    </xdr:from>
    <xdr:to>
      <xdr:col>50</xdr:col>
      <xdr:colOff>165100</xdr:colOff>
      <xdr:row>98</xdr:row>
      <xdr:rowOff>146791</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9588500" y="1684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163318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62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49098</xdr:rowOff>
    </xdr:from>
    <xdr:to>
      <xdr:col>46</xdr:col>
      <xdr:colOff>38100</xdr:colOff>
      <xdr:row>98</xdr:row>
      <xdr:rowOff>150698</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8699500" y="1685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167225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62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79659</xdr:rowOff>
    </xdr:from>
    <xdr:to>
      <xdr:col>41</xdr:col>
      <xdr:colOff>101600</xdr:colOff>
      <xdr:row>99</xdr:row>
      <xdr:rowOff>9809</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7810500" y="1688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936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97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63271</xdr:rowOff>
    </xdr:from>
    <xdr:to>
      <xdr:col>36</xdr:col>
      <xdr:colOff>165100</xdr:colOff>
      <xdr:row>98</xdr:row>
      <xdr:rowOff>164871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6921500" y="1686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9948</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64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147107</xdr:rowOff>
    </xdr:from>
    <xdr:to>
      <xdr:col>85</xdr:col>
      <xdr:colOff>126364</xdr:colOff>
      <xdr:row>38</xdr:row>
      <xdr:rowOff>162011</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flipV="1">
          <a:off x="16317595" y="5462057"/>
          <a:ext cx="1269" cy="1215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165838</xdr:rowOff>
    </xdr:from>
    <xdr:ext cx="469744" cy="259045"/>
    <xdr:sp macro="" textlink="">
      <xdr:nvSpPr>
        <xdr:cNvPr id="504" name="消防費最小値テキスト">
          <a:extLst>
            <a:ext uri="{FF2B5EF4-FFF2-40B4-BE49-F238E27FC236}">
              <a16:creationId xmlns:a16="http://schemas.microsoft.com/office/drawing/2014/main" id="{00000000-0008-0000-0700-0000F8010000}"/>
            </a:ext>
          </a:extLst>
        </xdr:cNvPr>
        <xdr:cNvSpPr txBox="1"/>
      </xdr:nvSpPr>
      <xdr:spPr>
        <a:xfrm>
          <a:off x="16370300" y="668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162011</xdr:rowOff>
    </xdr:from>
    <xdr:to>
      <xdr:col>86</xdr:col>
      <xdr:colOff>25400</xdr:colOff>
      <xdr:row>38</xdr:row>
      <xdr:rowOff>162011</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667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93784</xdr:rowOff>
    </xdr:from>
    <xdr:ext cx="534377" cy="259045"/>
    <xdr:sp macro="" textlink="">
      <xdr:nvSpPr>
        <xdr:cNvPr id="506" name="消防費最大値テキスト">
          <a:extLst>
            <a:ext uri="{FF2B5EF4-FFF2-40B4-BE49-F238E27FC236}">
              <a16:creationId xmlns:a16="http://schemas.microsoft.com/office/drawing/2014/main" id="{00000000-0008-0000-0700-0000FA010000}"/>
            </a:ext>
          </a:extLst>
        </xdr:cNvPr>
        <xdr:cNvSpPr txBox="1"/>
      </xdr:nvSpPr>
      <xdr:spPr>
        <a:xfrm>
          <a:off x="16370300" y="52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147107</xdr:rowOff>
    </xdr:from>
    <xdr:to>
      <xdr:col>86</xdr:col>
      <xdr:colOff>25400</xdr:colOff>
      <xdr:row>31</xdr:row>
      <xdr:rowOff>147107</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546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126350</xdr:rowOff>
    </xdr:from>
    <xdr:to>
      <xdr:col>85</xdr:col>
      <xdr:colOff>127000</xdr:colOff>
      <xdr:row>37</xdr:row>
      <xdr:rowOff>139471</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5481300" y="6470000"/>
          <a:ext cx="838200" cy="1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10096</xdr:rowOff>
    </xdr:from>
    <xdr:ext cx="534377" cy="259045"/>
    <xdr:sp macro="" textlink="">
      <xdr:nvSpPr>
        <xdr:cNvPr id="509" name="消防費平均値テキスト">
          <a:extLst>
            <a:ext uri="{FF2B5EF4-FFF2-40B4-BE49-F238E27FC236}">
              <a16:creationId xmlns:a16="http://schemas.microsoft.com/office/drawing/2014/main" id="{00000000-0008-0000-0700-0000FD010000}"/>
            </a:ext>
          </a:extLst>
        </xdr:cNvPr>
        <xdr:cNvSpPr txBox="1"/>
      </xdr:nvSpPr>
      <xdr:spPr>
        <a:xfrm>
          <a:off x="16370300" y="6182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158669</xdr:rowOff>
    </xdr:from>
    <xdr:to>
      <xdr:col>85</xdr:col>
      <xdr:colOff>177800</xdr:colOff>
      <xdr:row>37</xdr:row>
      <xdr:rowOff>88819</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62687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2129</xdr:rowOff>
    </xdr:from>
    <xdr:to>
      <xdr:col>81</xdr:col>
      <xdr:colOff>50800</xdr:colOff>
      <xdr:row>37</xdr:row>
      <xdr:rowOff>139471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4592300" y="6345779"/>
          <a:ext cx="889000" cy="13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166898</xdr:rowOff>
    </xdr:from>
    <xdr:to>
      <xdr:col>81</xdr:col>
      <xdr:colOff>101600</xdr:colOff>
      <xdr:row>37</xdr:row>
      <xdr:rowOff>97048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5430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113575</xdr:rowOff>
    </xdr:from>
    <xdr:ext cx="534377"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5214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2129</xdr:rowOff>
    </xdr:from>
    <xdr:to>
      <xdr:col>76</xdr:col>
      <xdr:colOff>114300</xdr:colOff>
      <xdr:row>37</xdr:row>
      <xdr:rowOff>146650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3703300" y="6345779"/>
          <a:ext cx="889000" cy="14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149525</xdr:rowOff>
    </xdr:from>
    <xdr:to>
      <xdr:col>76</xdr:col>
      <xdr:colOff>165100</xdr:colOff>
      <xdr:row>37</xdr:row>
      <xdr:rowOff>79675</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4541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70802</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4325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146650</xdr:rowOff>
    </xdr:from>
    <xdr:to>
      <xdr:col>71</xdr:col>
      <xdr:colOff>177800</xdr:colOff>
      <xdr:row>38</xdr:row>
      <xdr:rowOff>4049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2814300" y="6490300"/>
          <a:ext cx="889000" cy="2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151719</xdr:rowOff>
    </xdr:from>
    <xdr:to>
      <xdr:col>72</xdr:col>
      <xdr:colOff>38100</xdr:colOff>
      <xdr:row>36</xdr:row>
      <xdr:rowOff>81869</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3652500" y="61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98396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3436111" y="592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61697</xdr:rowOff>
    </xdr:from>
    <xdr:to>
      <xdr:col>67</xdr:col>
      <xdr:colOff>101600</xdr:colOff>
      <xdr:row>36</xdr:row>
      <xdr:rowOff>163297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2763500" y="62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8374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2547111" y="600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75550</xdr:rowOff>
    </xdr:from>
    <xdr:to>
      <xdr:col>85</xdr:col>
      <xdr:colOff>177800</xdr:colOff>
      <xdr:row>38</xdr:row>
      <xdr:rowOff>5700</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6268700" y="641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53977</xdr:rowOff>
    </xdr:from>
    <xdr:ext cx="534377" cy="259045"/>
    <xdr:sp macro="" textlink="">
      <xdr:nvSpPr>
        <xdr:cNvPr id="528" name="消防費該当値テキスト">
          <a:extLst>
            <a:ext uri="{FF2B5EF4-FFF2-40B4-BE49-F238E27FC236}">
              <a16:creationId xmlns:a16="http://schemas.microsoft.com/office/drawing/2014/main" id="{00000000-0008-0000-0700-000010020000}"/>
            </a:ext>
          </a:extLst>
        </xdr:cNvPr>
        <xdr:cNvSpPr txBox="1"/>
      </xdr:nvSpPr>
      <xdr:spPr>
        <a:xfrm>
          <a:off x="16370300" y="639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88671</xdr:rowOff>
    </xdr:from>
    <xdr:to>
      <xdr:col>81</xdr:col>
      <xdr:colOff>101600</xdr:colOff>
      <xdr:row>38</xdr:row>
      <xdr:rowOff>18821</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5430500" y="643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9948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52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122779</xdr:rowOff>
    </xdr:from>
    <xdr:to>
      <xdr:col>76</xdr:col>
      <xdr:colOff>165100</xdr:colOff>
      <xdr:row>37</xdr:row>
      <xdr:rowOff>52929</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4541500" y="629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69456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07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95850</xdr:rowOff>
    </xdr:from>
    <xdr:to>
      <xdr:col>72</xdr:col>
      <xdr:colOff>38100</xdr:colOff>
      <xdr:row>38</xdr:row>
      <xdr:rowOff>26000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3652500" y="643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17126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53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124699</xdr:rowOff>
    </xdr:from>
    <xdr:to>
      <xdr:col>67</xdr:col>
      <xdr:colOff>101600</xdr:colOff>
      <xdr:row>38</xdr:row>
      <xdr:rowOff>54849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2763500" y="646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45976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56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86093</xdr:rowOff>
    </xdr:from>
    <xdr:to>
      <xdr:col>85</xdr:col>
      <xdr:colOff>126364</xdr:colOff>
      <xdr:row>59</xdr:row>
      <xdr:rowOff>131953</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flipV="1">
          <a:off x="16317595" y="8830043"/>
          <a:ext cx="1269" cy="141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135780</xdr:rowOff>
    </xdr:from>
    <xdr:ext cx="534377" cy="259045"/>
    <xdr:sp macro="" textlink="">
      <xdr:nvSpPr>
        <xdr:cNvPr id="562" name="教育費最小値テキスト">
          <a:extLst>
            <a:ext uri="{FF2B5EF4-FFF2-40B4-BE49-F238E27FC236}">
              <a16:creationId xmlns:a16="http://schemas.microsoft.com/office/drawing/2014/main" id="{00000000-0008-0000-0700-000032020000}"/>
            </a:ext>
          </a:extLst>
        </xdr:cNvPr>
        <xdr:cNvSpPr txBox="1"/>
      </xdr:nvSpPr>
      <xdr:spPr>
        <a:xfrm>
          <a:off x="16370300" y="102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131953</xdr:rowOff>
    </xdr:from>
    <xdr:to>
      <xdr:col>86</xdr:col>
      <xdr:colOff>25400</xdr:colOff>
      <xdr:row>59</xdr:row>
      <xdr:rowOff>131953</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1024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32770</xdr:rowOff>
    </xdr:from>
    <xdr:ext cx="599010" cy="259045"/>
    <xdr:sp macro="" textlink="">
      <xdr:nvSpPr>
        <xdr:cNvPr id="564" name="教育費最大値テキスト">
          <a:extLst>
            <a:ext uri="{FF2B5EF4-FFF2-40B4-BE49-F238E27FC236}">
              <a16:creationId xmlns:a16="http://schemas.microsoft.com/office/drawing/2014/main" id="{00000000-0008-0000-0700-000034020000}"/>
            </a:ext>
          </a:extLst>
        </xdr:cNvPr>
        <xdr:cNvSpPr txBox="1"/>
      </xdr:nvSpPr>
      <xdr:spPr>
        <a:xfrm>
          <a:off x="16370300" y="860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134,721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86093</xdr:rowOff>
    </xdr:from>
    <xdr:to>
      <xdr:col>86</xdr:col>
      <xdr:colOff>25400</xdr:colOff>
      <xdr:row>51</xdr:row>
      <xdr:rowOff>86093</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88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4814</xdr:rowOff>
    </xdr:from>
    <xdr:to>
      <xdr:col>85</xdr:col>
      <xdr:colOff>127000</xdr:colOff>
      <xdr:row>56</xdr:row>
      <xdr:rowOff>154775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5481300" y="9606014"/>
          <a:ext cx="838200" cy="14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106939</xdr:rowOff>
    </xdr:from>
    <xdr:ext cx="534377" cy="259045"/>
    <xdr:sp macro="" textlink="">
      <xdr:nvSpPr>
        <xdr:cNvPr id="567" name="教育費平均値テキスト">
          <a:extLst>
            <a:ext uri="{FF2B5EF4-FFF2-40B4-BE49-F238E27FC236}">
              <a16:creationId xmlns:a16="http://schemas.microsoft.com/office/drawing/2014/main" id="{00000000-0008-0000-0700-000037020000}"/>
            </a:ext>
          </a:extLst>
        </xdr:cNvPr>
        <xdr:cNvSpPr txBox="1"/>
      </xdr:nvSpPr>
      <xdr:spPr>
        <a:xfrm>
          <a:off x="16370300" y="9879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128512</xdr:rowOff>
    </xdr:from>
    <xdr:to>
      <xdr:col>85</xdr:col>
      <xdr:colOff>177800</xdr:colOff>
      <xdr:row>58</xdr:row>
      <xdr:rowOff>58662</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6268700" y="990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151841</xdr:rowOff>
    </xdr:from>
    <xdr:to>
      <xdr:col>81</xdr:col>
      <xdr:colOff>50800</xdr:colOff>
      <xdr:row>56</xdr:row>
      <xdr:rowOff>4814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4592300" y="9238691"/>
          <a:ext cx="889000" cy="36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140322</xdr:rowOff>
    </xdr:from>
    <xdr:to>
      <xdr:col>81</xdr:col>
      <xdr:colOff>101600</xdr:colOff>
      <xdr:row>58</xdr:row>
      <xdr:rowOff>70472</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5430500" y="991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61599</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5214111" y="1000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151841</xdr:rowOff>
    </xdr:from>
    <xdr:to>
      <xdr:col>76</xdr:col>
      <xdr:colOff>114300</xdr:colOff>
      <xdr:row>56</xdr:row>
      <xdr:rowOff>4763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3703300" y="9238691"/>
          <a:ext cx="889000" cy="36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120028</xdr:rowOff>
    </xdr:from>
    <xdr:to>
      <xdr:col>76</xdr:col>
      <xdr:colOff>165100</xdr:colOff>
      <xdr:row>58</xdr:row>
      <xdr:rowOff>50178</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4541500" y="989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41305</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4325111" y="998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4763</xdr:rowOff>
    </xdr:from>
    <xdr:to>
      <xdr:col>71</xdr:col>
      <xdr:colOff>177800</xdr:colOff>
      <xdr:row>57</xdr:row>
      <xdr:rowOff>99784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2814300" y="9605963"/>
          <a:ext cx="889000" cy="26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39904</xdr:rowOff>
    </xdr:from>
    <xdr:to>
      <xdr:col>72</xdr:col>
      <xdr:colOff>38100</xdr:colOff>
      <xdr:row>57</xdr:row>
      <xdr:rowOff>141504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3652500" y="981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132631</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436111" y="990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38926</xdr:rowOff>
    </xdr:from>
    <xdr:to>
      <xdr:col>67</xdr:col>
      <xdr:colOff>101600</xdr:colOff>
      <xdr:row>57</xdr:row>
      <xdr:rowOff>140526</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2763500" y="981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157053</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547111" y="958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103975</xdr:rowOff>
    </xdr:from>
    <xdr:to>
      <xdr:col>85</xdr:col>
      <xdr:colOff>177800</xdr:colOff>
      <xdr:row>57</xdr:row>
      <xdr:rowOff>34125</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6268700" y="970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126852</xdr:rowOff>
    </xdr:from>
    <xdr:ext cx="534377" cy="259045"/>
    <xdr:sp macro="" textlink="">
      <xdr:nvSpPr>
        <xdr:cNvPr id="586" name="教育費該当値テキスト">
          <a:extLst>
            <a:ext uri="{FF2B5EF4-FFF2-40B4-BE49-F238E27FC236}">
              <a16:creationId xmlns:a16="http://schemas.microsoft.com/office/drawing/2014/main" id="{00000000-0008-0000-0700-00004A020000}"/>
            </a:ext>
          </a:extLst>
        </xdr:cNvPr>
        <xdr:cNvSpPr txBox="1"/>
      </xdr:nvSpPr>
      <xdr:spPr>
        <a:xfrm>
          <a:off x="16370300" y="955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125464</xdr:rowOff>
    </xdr:from>
    <xdr:to>
      <xdr:col>81</xdr:col>
      <xdr:colOff>101600</xdr:colOff>
      <xdr:row>56</xdr:row>
      <xdr:rowOff>55614</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5430500" y="955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72141</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33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101041</xdr:rowOff>
    </xdr:from>
    <xdr:to>
      <xdr:col>76</xdr:col>
      <xdr:colOff>165100</xdr:colOff>
      <xdr:row>54</xdr:row>
      <xdr:rowOff>31191</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4541500" y="918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47718</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292795" y="8963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125413</xdr:rowOff>
    </xdr:from>
    <xdr:to>
      <xdr:col>72</xdr:col>
      <xdr:colOff>38100</xdr:colOff>
      <xdr:row>56</xdr:row>
      <xdr:rowOff>55563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3652500" y="955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72090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33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48984</xdr:rowOff>
    </xdr:from>
    <xdr:to>
      <xdr:col>67</xdr:col>
      <xdr:colOff>101600</xdr:colOff>
      <xdr:row>57</xdr:row>
      <xdr:rowOff>150584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2763500" y="982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141711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91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163475</xdr:rowOff>
    </xdr:from>
    <xdr:to>
      <xdr:col>85</xdr:col>
      <xdr:colOff>126364</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6317595" y="11993525"/>
          <a:ext cx="1269" cy="159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82465</xdr:rowOff>
    </xdr:from>
    <xdr:ext cx="249299" cy="259045"/>
    <xdr:sp macro="" textlink="">
      <xdr:nvSpPr>
        <xdr:cNvPr id="619" name="災害復旧費最小値テキスト">
          <a:extLst>
            <a:ext uri="{FF2B5EF4-FFF2-40B4-BE49-F238E27FC236}">
              <a16:creationId xmlns:a16="http://schemas.microsoft.com/office/drawing/2014/main" id="{00000000-0008-0000-0700-00006B020000}"/>
            </a:ext>
          </a:extLst>
        </xdr:cNvPr>
        <xdr:cNvSpPr txBox="1"/>
      </xdr:nvSpPr>
      <xdr:spPr>
        <a:xfrm>
          <a:off x="16370300" y="13627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110152</xdr:rowOff>
    </xdr:from>
    <xdr:ext cx="599010" cy="259045"/>
    <xdr:sp macro="" textlink="">
      <xdr:nvSpPr>
        <xdr:cNvPr id="621" name="災害復旧費最大値テキスト">
          <a:extLst>
            <a:ext uri="{FF2B5EF4-FFF2-40B4-BE49-F238E27FC236}">
              <a16:creationId xmlns:a16="http://schemas.microsoft.com/office/drawing/2014/main" id="{00000000-0008-0000-0700-00006D020000}"/>
            </a:ext>
          </a:extLst>
        </xdr:cNvPr>
        <xdr:cNvSpPr txBox="1"/>
      </xdr:nvSpPr>
      <xdr:spPr>
        <a:xfrm>
          <a:off x="16370300" y="1176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163475</xdr:rowOff>
    </xdr:from>
    <xdr:to>
      <xdr:col>86</xdr:col>
      <xdr:colOff>25400</xdr:colOff>
      <xdr:row>69</xdr:row>
      <xdr:rowOff>163475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171366</xdr:rowOff>
    </xdr:from>
    <xdr:ext cx="469744" cy="259045"/>
    <xdr:sp macro="" textlink="">
      <xdr:nvSpPr>
        <xdr:cNvPr id="624" name="災害復旧費平均値テキスト">
          <a:extLst>
            <a:ext uri="{FF2B5EF4-FFF2-40B4-BE49-F238E27FC236}">
              <a16:creationId xmlns:a16="http://schemas.microsoft.com/office/drawing/2014/main" id="{00000000-0008-0000-0700-000070020000}"/>
            </a:ext>
          </a:extLst>
        </xdr:cNvPr>
        <xdr:cNvSpPr txBox="1"/>
      </xdr:nvSpPr>
      <xdr:spPr>
        <a:xfrm>
          <a:off x="16370300" y="13373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148489</xdr:rowOff>
    </xdr:from>
    <xdr:to>
      <xdr:col>85</xdr:col>
      <xdr:colOff>177800</xdr:colOff>
      <xdr:row>79</xdr:row>
      <xdr:rowOff>78639</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62687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135725</xdr:rowOff>
    </xdr:from>
    <xdr:to>
      <xdr:col>81</xdr:col>
      <xdr:colOff>101600</xdr:colOff>
      <xdr:row>79</xdr:row>
      <xdr:rowOff>65875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5430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82402</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5246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146774</xdr:rowOff>
    </xdr:from>
    <xdr:to>
      <xdr:col>76</xdr:col>
      <xdr:colOff>165100</xdr:colOff>
      <xdr:row>79</xdr:row>
      <xdr:rowOff>76924</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4541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93451</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4357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110719</xdr:rowOff>
    </xdr:from>
    <xdr:to>
      <xdr:col>72</xdr:col>
      <xdr:colOff>38100</xdr:colOff>
      <xdr:row>79</xdr:row>
      <xdr:rowOff>40869</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3652500" y="134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57396</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468428" y="1325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62700</xdr:rowOff>
    </xdr:from>
    <xdr:to>
      <xdr:col>67</xdr:col>
      <xdr:colOff>101600</xdr:colOff>
      <xdr:row>78</xdr:row>
      <xdr:rowOff>164300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2763500" y="134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9377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2579428" y="132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126915</xdr:rowOff>
    </xdr:from>
    <xdr:ext cx="249299" cy="259045"/>
    <xdr:sp macro="" textlink="">
      <xdr:nvSpPr>
        <xdr:cNvPr id="643" name="災害復旧費該当値テキスト">
          <a:extLst>
            <a:ext uri="{FF2B5EF4-FFF2-40B4-BE49-F238E27FC236}">
              <a16:creationId xmlns:a16="http://schemas.microsoft.com/office/drawing/2014/main" id="{00000000-0008-0000-0700-000083020000}"/>
            </a:ext>
          </a:extLst>
        </xdr:cNvPr>
        <xdr:cNvSpPr txBox="1"/>
      </xdr:nvSpPr>
      <xdr:spPr>
        <a:xfrm>
          <a:off x="16370300" y="13500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115888</xdr:rowOff>
    </xdr:from>
    <xdr:to>
      <xdr:col>85</xdr:col>
      <xdr:colOff>126364</xdr:colOff>
      <xdr:row>98</xdr:row>
      <xdr:rowOff>75400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546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79227</xdr:rowOff>
    </xdr:from>
    <xdr:ext cx="534377"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8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75400</xdr:rowOff>
    </xdr:from>
    <xdr:to>
      <xdr:col>86</xdr:col>
      <xdr:colOff>25400</xdr:colOff>
      <xdr:row>98</xdr:row>
      <xdr:rowOff>75400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8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62565</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32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115888</xdr:rowOff>
    </xdr:from>
    <xdr:to>
      <xdr:col>86</xdr:col>
      <xdr:colOff>25400</xdr:colOff>
      <xdr:row>90</xdr:row>
      <xdr:rowOff>115888</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546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137744</xdr:rowOff>
    </xdr:from>
    <xdr:to>
      <xdr:col>85</xdr:col>
      <xdr:colOff>127000</xdr:colOff>
      <xdr:row>97</xdr:row>
      <xdr:rowOff>140018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5481300" y="16768394"/>
          <a:ext cx="838200" cy="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12870</xdr:rowOff>
    </xdr:from>
    <xdr:ext cx="534377"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300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161443</xdr:rowOff>
    </xdr:from>
    <xdr:to>
      <xdr:col>85</xdr:col>
      <xdr:colOff>177800</xdr:colOff>
      <xdr:row>96</xdr:row>
      <xdr:rowOff>91593</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124918</xdr:rowOff>
    </xdr:from>
    <xdr:to>
      <xdr:col>81</xdr:col>
      <xdr:colOff>50800</xdr:colOff>
      <xdr:row>97</xdr:row>
      <xdr:rowOff>137744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4592300" y="16755568"/>
          <a:ext cx="889000" cy="1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161582</xdr:rowOff>
    </xdr:from>
    <xdr:to>
      <xdr:col>81</xdr:col>
      <xdr:colOff>101600</xdr:colOff>
      <xdr:row>96</xdr:row>
      <xdr:rowOff>91732</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4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108259</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14111" y="162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112688</xdr:rowOff>
    </xdr:from>
    <xdr:to>
      <xdr:col>76</xdr:col>
      <xdr:colOff>114300</xdr:colOff>
      <xdr:row>97</xdr:row>
      <xdr:rowOff>124918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3703300" y="16743338"/>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157035</xdr:rowOff>
    </xdr:from>
    <xdr:to>
      <xdr:col>76</xdr:col>
      <xdr:colOff>165100</xdr:colOff>
      <xdr:row>96</xdr:row>
      <xdr:rowOff>87185</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103712</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325111" y="1622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93841</xdr:rowOff>
    </xdr:from>
    <xdr:to>
      <xdr:col>71</xdr:col>
      <xdr:colOff>177800</xdr:colOff>
      <xdr:row>97</xdr:row>
      <xdr:rowOff>112688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814300" y="16724491"/>
          <a:ext cx="889000" cy="1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93638</xdr:rowOff>
    </xdr:from>
    <xdr:to>
      <xdr:col>72</xdr:col>
      <xdr:colOff>38100</xdr:colOff>
      <xdr:row>96</xdr:row>
      <xdr:rowOff>23788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3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40315</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15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85510</xdr:rowOff>
    </xdr:from>
    <xdr:to>
      <xdr:col>67</xdr:col>
      <xdr:colOff>101600</xdr:colOff>
      <xdr:row>96</xdr:row>
      <xdr:rowOff>15660</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37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32187</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14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89218</xdr:rowOff>
    </xdr:from>
    <xdr:to>
      <xdr:col>85</xdr:col>
      <xdr:colOff>177800</xdr:colOff>
      <xdr:row>98</xdr:row>
      <xdr:rowOff>19368</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71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4145</xdr:rowOff>
    </xdr:from>
    <xdr:ext cx="534377"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63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86944</xdr:rowOff>
    </xdr:from>
    <xdr:to>
      <xdr:col>81</xdr:col>
      <xdr:colOff>101600</xdr:colOff>
      <xdr:row>98</xdr:row>
      <xdr:rowOff>17094</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71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8221</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81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74118</xdr:rowOff>
    </xdr:from>
    <xdr:to>
      <xdr:col>76</xdr:col>
      <xdr:colOff>165100</xdr:colOff>
      <xdr:row>98</xdr:row>
      <xdr:rowOff>4268</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70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166845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79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61888</xdr:rowOff>
    </xdr:from>
    <xdr:to>
      <xdr:col>72</xdr:col>
      <xdr:colOff>38100</xdr:colOff>
      <xdr:row>97</xdr:row>
      <xdr:rowOff>163488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69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154615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78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43041</xdr:rowOff>
    </xdr:from>
    <xdr:to>
      <xdr:col>67</xdr:col>
      <xdr:colOff>101600</xdr:colOff>
      <xdr:row>97</xdr:row>
      <xdr:rowOff>144641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67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135768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76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56024</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742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144924</xdr:rowOff>
    </xdr:from>
    <xdr:ext cx="378565"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885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122047</xdr:rowOff>
    </xdr:from>
    <xdr:to>
      <xdr:col>116</xdr:col>
      <xdr:colOff>114300</xdr:colOff>
      <xdr:row>39</xdr:row>
      <xdr:rowOff>52197</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60342</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121856</xdr:rowOff>
    </xdr:from>
    <xdr:to>
      <xdr:col>107</xdr:col>
      <xdr:colOff>101600</xdr:colOff>
      <xdr:row>39</xdr:row>
      <xdr:rowOff>52006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68534</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159385</xdr:rowOff>
    </xdr:from>
    <xdr:to>
      <xdr:col>102</xdr:col>
      <xdr:colOff>165100</xdr:colOff>
      <xdr:row>39</xdr:row>
      <xdr:rowOff>89535</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106062</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88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96537</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99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100474</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615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県内・全国の各平均と比較して総務費の支出が上回っている要因としては、財政調整基金や公共施設維持管理基金、地区拠点施設整備基金などへの積立金が総務費に含まれるためである。民生費が少ない理由は、若年層が多く、自動車関連産業など、雇用環境にも恵まれているため、生活保護費等扶助費に係る支出が少ないためである。衛生費は、市民病院を運営しており、負担金として約</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千万円普通会計から支出しているため各平均を上回っている。商工費が少ない理由は、観光協会の事務所を市役所内に設置しているため、施設の維持管理に係る経費が少ないことなどによるものである。土木費について、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年度までは税収減に伴いインフラの更新整備を最小限に制限していたものを、平成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年度から集中的に実施し、事業の完了によって減少したものである。教育費は、平成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年度に図書館学習交流プラザ「サンライブ」の建設工事完了、平成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年度で小学校普通教室空調機設置と支出したことにより、平均を大きく上回っていた。平成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も老朽化した校舎等の改修が続くため引き続き高い水準で推移するものと考えられる。公債費の支出が少ないことは、起債の発行を最小限にとどめ、計画的に基金を積立てて事業を実施する財政運営を行ってきた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愛知県みよし市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18,791,393</a:t>
          </a:r>
          <a:r>
            <a:rPr kumimoji="1" lang="ja-JP" altLang="en-US" sz="1400">
              <a:latin typeface="ＭＳ ゴシック" pitchFamily="49" charset="-128"/>
              <a:ea typeface="ＭＳ ゴシック" pitchFamily="49" charset="-128"/>
            </a:rPr>
            <a:t>千円に対し、平成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19,255,967</a:t>
          </a:r>
          <a:r>
            <a:rPr kumimoji="1" lang="ja-JP" altLang="en-US" sz="1400">
              <a:latin typeface="ＭＳ ゴシック" pitchFamily="49" charset="-128"/>
              <a:ea typeface="ＭＳ ゴシック" pitchFamily="49" charset="-128"/>
            </a:rPr>
            <a:t>千円と大幅に増加した。財政調整基金残高の標準財政規模比は、前年度に対して</a:t>
          </a:r>
          <a:r>
            <a:rPr kumimoji="1" lang="en-US" altLang="ja-JP" sz="1400">
              <a:latin typeface="ＭＳ ゴシック" pitchFamily="49" charset="-128"/>
              <a:ea typeface="ＭＳ ゴシック" pitchFamily="49" charset="-128"/>
            </a:rPr>
            <a:t>2.86</a:t>
          </a:r>
          <a:r>
            <a:rPr kumimoji="1" lang="ja-JP" altLang="en-US" sz="1400">
              <a:latin typeface="ＭＳ ゴシック" pitchFamily="49" charset="-128"/>
              <a:ea typeface="ＭＳ ゴシック" pitchFamily="49" charset="-128"/>
            </a:rPr>
            <a:t>％減少しており、前年度末より</a:t>
          </a:r>
          <a:r>
            <a:rPr kumimoji="1" lang="en-US" altLang="ja-JP" sz="1400">
              <a:latin typeface="ＭＳ ゴシック" pitchFamily="49" charset="-128"/>
              <a:ea typeface="ＭＳ ゴシック" pitchFamily="49" charset="-128"/>
            </a:rPr>
            <a:t>364,229</a:t>
          </a:r>
          <a:r>
            <a:rPr kumimoji="1" lang="ja-JP" altLang="en-US" sz="1400">
              <a:latin typeface="ＭＳ ゴシック" pitchFamily="49" charset="-128"/>
              <a:ea typeface="ＭＳ ゴシック" pitchFamily="49" charset="-128"/>
            </a:rPr>
            <a:t>千円減少している。実質単年度収支はおおむね</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％までの間で推移してきたが、平成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年度は法人市民税収の大幅な減によりマイナスとなった。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愛知県みよし市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すべての会計において実質赤字比率に係る黒字が維持されており、早期健全化基準に達していない。今後も各会計ごとの財務体質の強化を図りながら適正な財政運営・経営への取組みを継続していく。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愛知県みよし市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元利償還金等のうち普通会計における元利償還金は、割合としては大半を占めているものの残高は年々減少傾向にある。</a:t>
          </a:r>
        </a:p>
        <a:p>
          <a:r>
            <a:rPr kumimoji="1" lang="ja-JP" altLang="en-US" sz="1400">
              <a:latin typeface="ＭＳ ゴシック" pitchFamily="49" charset="-128"/>
              <a:ea typeface="ＭＳ ゴシック" pitchFamily="49" charset="-128"/>
            </a:rPr>
            <a:t>　今後は普通会計だけでなく、公営企業でも病院施設や下水道施設の老朽化に伴い多くの更新費用が必要になることが見込まれる。</a:t>
          </a:r>
        </a:p>
        <a:p>
          <a:r>
            <a:rPr kumimoji="1" lang="ja-JP" altLang="en-US" sz="1400">
              <a:latin typeface="ＭＳ ゴシック" pitchFamily="49" charset="-128"/>
              <a:ea typeface="ＭＳ ゴシック" pitchFamily="49" charset="-128"/>
            </a:rPr>
            <a:t>　引き続き歳入確保や経費削減に努め、基金を活用しながら公債費の適正な水準の維持に努めていく。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愛知県みよし市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計画的な起債の借入れにより地方債残高は減少しており、それに伴い将来負担額も減少傾向にある。</a:t>
          </a:r>
        </a:p>
        <a:p>
          <a:r>
            <a:rPr kumimoji="1" lang="ja-JP" altLang="en-US" sz="1400">
              <a:latin typeface="ＭＳ ゴシック" pitchFamily="49" charset="-128"/>
              <a:ea typeface="ＭＳ ゴシック" pitchFamily="49" charset="-128"/>
            </a:rPr>
            <a:t>　充当可能財源等は、基準財政需要額算入見込額の減少が大きいが、これは地方債残高のうち今後普通交付税措置される額に相当するため、起債残高の減少に連動して減少している。充当可能基金の残高は、積極的な積立てを行い、増加している。</a:t>
          </a:r>
        </a:p>
        <a:p>
          <a:r>
            <a:rPr kumimoji="1" lang="ja-JP" altLang="en-US" sz="1400">
              <a:latin typeface="ＭＳ ゴシック" pitchFamily="49" charset="-128"/>
              <a:ea typeface="ＭＳ ゴシック" pitchFamily="49" charset="-128"/>
            </a:rPr>
            <a:t>　今後も計画的な起債の発行と基金の積立てを行うことで、健全財政の維持に努めていく。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愛知県みよし市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・増要因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公共施設維持管理基金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2,621,195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3,090,817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469,622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千円）の増加、福祉基金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674,572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770,332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95,759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千円）の増加、公園緑地保全基金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293,319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543,543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250,224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千円）の増加、防災基金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365,739→381,739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千円）の増加、小中学校建設基金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1,591,576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1,592,075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・減要因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7,525,228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7,160,999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364,229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千円）の減少、中心拠点市街地における都市施設整備基金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1,006,488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795,006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211,482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千円）の減少、地区拠点施設整備基金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581,788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556,260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(△25,528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市の税収構造は、法人市民税の増減により大きく変動する特性があり、直近では、平成２０年のリーマンショック等の影響を受け、平成２１年から２５年まで法人市民税の大幅な減収があったが、その際、財政調整基金からの繰入により、行政サービスの低下を極力避け、市民生活に直結する施策について着実に執行することができた。今後も、財政調整基金と各特定目的基金を活用し、各充当対象事業の事業計画にあわせて計画的に積み立て及び取り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公共施設の維持管理、福祉事業の推進、小中学校の建設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2,621,195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3,090,817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469,622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千円）、老朽化が進む公共施設の改修事業に備えた積立てによる増加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中心拠点市街地における都市施設整備基金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1,006,488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795,006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211,482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千円）、事業の進捗に合わせた取崩による減少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地区拠点施設整備基金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581,788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556,260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(△25,528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、きたよし地区拠点施設の進捗に合わせた取崩による減少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については、それぞれ特定の事業を行うに際して、短期的に大きな費用負担が発生する場合に備えて基金として積み立ててきたものであり、今後も、各充当対象事業の事業計画にあわせて計画的に積み立て及び取り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自動車産業の収益悪化や、法人市民税の一部国税化による、法人市民税収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億円の減により、財政調整基金を取り崩したことによる減。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7,525,228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7,160,999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364,229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・財政調整基金については、市税等の収入減収や災害等の予期せぬ支出増加に備え、また年度間の財源調整を図るため、積立てによる財源確保に努め、有効活用していく。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減債基金を積むか、繰上げ償還をするかなど精査しながら有効活用していく。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21472AD-E932-44EE-8400-AC698D47CE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0806587-0635-4730-9B24-BB6837B355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BE56E1ED-6ABA-4B64-88B6-74BE9A99535C}"/>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8BFB362F-2632-42B1-A6AD-B020E689CCEC}"/>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E5A49F56-21AB-487B-B726-7757E5ACE769}"/>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0ED316F3-3799-480D-A79A-53A7496D8EF5}"/>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id="{3F557156-CF70-45C5-86A6-17BB207FD8CC}"/>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a:extLst>
            <a:ext uri="{FF2B5EF4-FFF2-40B4-BE49-F238E27FC236}">
              <a16:creationId xmlns:a16="http://schemas.microsoft.com/office/drawing/2014/main" id="{780CBAA2-57D2-4803-9DBD-6119910E1E4D}"/>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a:extLst>
            <a:ext uri="{FF2B5EF4-FFF2-40B4-BE49-F238E27FC236}">
              <a16:creationId xmlns:a16="http://schemas.microsoft.com/office/drawing/2014/main" id="{35F54509-E322-4A23-8400-669EEC612EDE}"/>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a:extLst>
            <a:ext uri="{FF2B5EF4-FFF2-40B4-BE49-F238E27FC236}">
              <a16:creationId xmlns:a16="http://schemas.microsoft.com/office/drawing/2014/main" id="{2DBCCD57-C594-4BD5-9235-FBB1734C727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a:extLst>
            <a:ext uri="{FF2B5EF4-FFF2-40B4-BE49-F238E27FC236}">
              <a16:creationId xmlns:a16="http://schemas.microsoft.com/office/drawing/2014/main" id="{B26545F1-F7C8-4AB9-A3A0-334F352C9CC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a:extLst>
            <a:ext uri="{FF2B5EF4-FFF2-40B4-BE49-F238E27FC236}">
              <a16:creationId xmlns:a16="http://schemas.microsoft.com/office/drawing/2014/main" id="{7CD0C932-E1D9-4D17-B360-8C83007909F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a:extLst>
            <a:ext uri="{FF2B5EF4-FFF2-40B4-BE49-F238E27FC236}">
              <a16:creationId xmlns:a16="http://schemas.microsoft.com/office/drawing/2014/main" id="{69770ADD-B78C-43A5-AAD8-81A13DB58B2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愛知県みよし市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a:extLst>
            <a:ext uri="{FF2B5EF4-FFF2-40B4-BE49-F238E27FC236}">
              <a16:creationId xmlns:a16="http://schemas.microsoft.com/office/drawing/2014/main" id="{C10DE3FE-0139-4694-9696-AB5AA54F6B8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a:extLst>
            <a:ext uri="{FF2B5EF4-FFF2-40B4-BE49-F238E27FC236}">
              <a16:creationId xmlns:a16="http://schemas.microsoft.com/office/drawing/2014/main" id="{75759C46-7C22-424F-BB26-0865A35E7302}"/>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a:extLst>
            <a:ext uri="{FF2B5EF4-FFF2-40B4-BE49-F238E27FC236}">
              <a16:creationId xmlns:a16="http://schemas.microsoft.com/office/drawing/2014/main" id="{301E2320-02C5-4031-A277-F3078ABEA92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a:extLst>
            <a:ext uri="{FF2B5EF4-FFF2-40B4-BE49-F238E27FC236}">
              <a16:creationId xmlns:a16="http://schemas.microsoft.com/office/drawing/2014/main" id="{5564E385-8D5D-4FE6-B136-7B7D8CE0351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a:extLst>
            <a:ext uri="{FF2B5EF4-FFF2-40B4-BE49-F238E27FC236}">
              <a16:creationId xmlns:a16="http://schemas.microsoft.com/office/drawing/2014/main" id="{E4132B2E-DE69-4119-A615-FAC4352D8F8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a:extLst>
            <a:ext uri="{FF2B5EF4-FFF2-40B4-BE49-F238E27FC236}">
              <a16:creationId xmlns:a16="http://schemas.microsoft.com/office/drawing/2014/main" id="{852B2B11-BFA2-4E03-9893-59311C93060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61,081
59,200
32.19
26,429,093
24,087,498
2,204,525
19,255,967
7,548,250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a:extLst>
            <a:ext uri="{FF2B5EF4-FFF2-40B4-BE49-F238E27FC236}">
              <a16:creationId xmlns:a16="http://schemas.microsoft.com/office/drawing/2014/main" id="{60FF8EF1-18D1-499C-BA3E-D6000EA8DD3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a:extLst>
            <a:ext uri="{FF2B5EF4-FFF2-40B4-BE49-F238E27FC236}">
              <a16:creationId xmlns:a16="http://schemas.microsoft.com/office/drawing/2014/main" id="{1595ED03-CE1D-4B9D-93F3-7A0FA09FCFB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a:extLst>
            <a:ext uri="{FF2B5EF4-FFF2-40B4-BE49-F238E27FC236}">
              <a16:creationId xmlns:a16="http://schemas.microsoft.com/office/drawing/2014/main" id="{2DE1CE9C-7379-44C4-A58F-FBCB13211C0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a:extLst>
            <a:ext uri="{FF2B5EF4-FFF2-40B4-BE49-F238E27FC236}">
              <a16:creationId xmlns:a16="http://schemas.microsoft.com/office/drawing/2014/main" id="{BB7C104E-E32D-4C36-86C8-F35480ED336B}"/>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a:extLst>
            <a:ext uri="{FF2B5EF4-FFF2-40B4-BE49-F238E27FC236}">
              <a16:creationId xmlns:a16="http://schemas.microsoft.com/office/drawing/2014/main" id="{5C8C7753-D5F5-4144-B827-C8D0E66D1EE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a:extLst>
            <a:ext uri="{FF2B5EF4-FFF2-40B4-BE49-F238E27FC236}">
              <a16:creationId xmlns:a16="http://schemas.microsoft.com/office/drawing/2014/main" id="{9AF2BC96-37C4-4F5C-B9CF-F2D96614933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a:extLst>
            <a:ext uri="{FF2B5EF4-FFF2-40B4-BE49-F238E27FC236}">
              <a16:creationId xmlns:a16="http://schemas.microsoft.com/office/drawing/2014/main" id="{198FF282-3922-4755-961F-6651A4D2FC1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a:extLst>
            <a:ext uri="{FF2B5EF4-FFF2-40B4-BE49-F238E27FC236}">
              <a16:creationId xmlns:a16="http://schemas.microsoft.com/office/drawing/2014/main" id="{69598343-073C-465E-A4E7-A029C135EC9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a:extLst>
            <a:ext uri="{FF2B5EF4-FFF2-40B4-BE49-F238E27FC236}">
              <a16:creationId xmlns:a16="http://schemas.microsoft.com/office/drawing/2014/main" id="{5DFC5E2A-A1DD-46C2-9567-76A63C3D56E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a:extLst>
            <a:ext uri="{FF2B5EF4-FFF2-40B4-BE49-F238E27FC236}">
              <a16:creationId xmlns:a16="http://schemas.microsoft.com/office/drawing/2014/main" id="{3A14D375-EC40-47FE-9F07-FCBA55AB607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a:extLst>
            <a:ext uri="{FF2B5EF4-FFF2-40B4-BE49-F238E27FC236}">
              <a16:creationId xmlns:a16="http://schemas.microsoft.com/office/drawing/2014/main" id="{E63CCA9B-A627-44AF-AAD5-52D49D9C283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a:extLst>
            <a:ext uri="{FF2B5EF4-FFF2-40B4-BE49-F238E27FC236}">
              <a16:creationId xmlns:a16="http://schemas.microsoft.com/office/drawing/2014/main" id="{06740C0C-45D1-4E59-A1FD-CE1D006C95C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a:extLst>
            <a:ext uri="{FF2B5EF4-FFF2-40B4-BE49-F238E27FC236}">
              <a16:creationId xmlns:a16="http://schemas.microsoft.com/office/drawing/2014/main" id="{72A54E31-C3B8-4CA6-9E72-81A2648C769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a:extLst>
            <a:ext uri="{FF2B5EF4-FFF2-40B4-BE49-F238E27FC236}">
              <a16:creationId xmlns:a16="http://schemas.microsoft.com/office/drawing/2014/main" id="{D960BEB5-F0C9-40DE-8F2F-BAB867D8EA2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a:extLst>
            <a:ext uri="{FF2B5EF4-FFF2-40B4-BE49-F238E27FC236}">
              <a16:creationId xmlns:a16="http://schemas.microsoft.com/office/drawing/2014/main" id="{C633394E-73B1-48A4-97B9-0A338B56223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a:extLst>
            <a:ext uri="{FF2B5EF4-FFF2-40B4-BE49-F238E27FC236}">
              <a16:creationId xmlns:a16="http://schemas.microsoft.com/office/drawing/2014/main" id="{38663219-C92C-4A70-8C3F-FD13F3F5561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a:extLst>
            <a:ext uri="{FF2B5EF4-FFF2-40B4-BE49-F238E27FC236}">
              <a16:creationId xmlns:a16="http://schemas.microsoft.com/office/drawing/2014/main" id="{77A47239-CDF5-4984-87FF-B42954A0A83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a:extLst>
            <a:ext uri="{FF2B5EF4-FFF2-40B4-BE49-F238E27FC236}">
              <a16:creationId xmlns:a16="http://schemas.microsoft.com/office/drawing/2014/main" id="{B66CCCCE-FC08-47FC-868C-8F03C73FB181}"/>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a:extLst>
            <a:ext uri="{FF2B5EF4-FFF2-40B4-BE49-F238E27FC236}">
              <a16:creationId xmlns:a16="http://schemas.microsoft.com/office/drawing/2014/main" id="{A872BA27-DB72-4F7F-9671-3D310FB79A5B}"/>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a:extLst>
            <a:ext uri="{FF2B5EF4-FFF2-40B4-BE49-F238E27FC236}">
              <a16:creationId xmlns:a16="http://schemas.microsoft.com/office/drawing/2014/main" id="{280E85AE-BF0F-4C98-A709-98D589F068A8}"/>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a:extLst>
            <a:ext uri="{FF2B5EF4-FFF2-40B4-BE49-F238E27FC236}">
              <a16:creationId xmlns:a16="http://schemas.microsoft.com/office/drawing/2014/main" id="{BD73D922-30EA-406C-98AB-1D655D3A06FD}"/>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DBE80E82-31AF-4794-AEDA-91D8038C7CC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13BC0CDA-405C-4AF1-92D9-53D1096B24E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87C2DE02-F439-4232-AA43-60209005EA0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E2593334-5F3F-4CDE-B55A-384C19AEB7E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E3051A4B-85B4-4916-8226-671F85D762E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0AFC00C5-004E-43E6-9284-014F84CC3D2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647BFD6E-A959-48ED-A7E5-4D2EFFE383C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8EF92ABF-5F72-4080-B524-354E0C8DCF5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FB799CB3-6FF8-4FFA-BFE2-6CD9E5487FE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FD2C2F07-C334-4A27-8387-8269850B2ED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2E154A92-FA74-4599-BB3F-6510F6B220F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1A39702A-8A21-41E4-B0FB-163C3B3914F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3B735893-9684-413D-ACE3-6BD70233793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有形固定資産減価償却率について、本市は</a:t>
          </a:r>
          <a:r>
            <a:rPr kumimoji="1" lang="en-US" altLang="ja-JP" sz="1100">
              <a:latin typeface="ＭＳ Ｐゴシック" panose="020B0600070205080204" pitchFamily="50" charset="-128"/>
              <a:ea typeface="ＭＳ Ｐゴシック" panose="020B0600070205080204" pitchFamily="50" charset="-128"/>
            </a:rPr>
            <a:t>53.7%</a:t>
          </a:r>
          <a:r>
            <a:rPr kumimoji="1" lang="ja-JP" altLang="en-US" sz="1100">
              <a:latin typeface="ＭＳ Ｐゴシック" panose="020B0600070205080204" pitchFamily="50" charset="-128"/>
              <a:ea typeface="ＭＳ Ｐゴシック" panose="020B0600070205080204" pitchFamily="50" charset="-128"/>
            </a:rPr>
            <a:t>と類似団体より低い水準にある。これは、庁舎、図書館等の施設を新たに建設したためである。今後は減価償却が進み、それに伴い有形固定資産減価償却率も高くなっていくことが想定される。公共施設等総合管理計画及び個別施設計画に基づき、施設の見直しを行い、維持管理、長寿命化等の対策を行っていく。</a:t>
          </a: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AF87526A-EE5C-4AC4-B7E6-8924387ECCA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DA58939B-E3E6-4542-9DFB-05E9DD3A4C5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9E725CCC-318D-42A9-B90B-B7F0FCB9A8B7}"/>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a:extLst>
            <a:ext uri="{FF2B5EF4-FFF2-40B4-BE49-F238E27FC236}">
              <a16:creationId xmlns:a16="http://schemas.microsoft.com/office/drawing/2014/main" id="{777F92AE-3C3D-489E-86B0-3F8C56358E41}"/>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a:extLst>
            <a:ext uri="{FF2B5EF4-FFF2-40B4-BE49-F238E27FC236}">
              <a16:creationId xmlns:a16="http://schemas.microsoft.com/office/drawing/2014/main" id="{AFC58BC1-B359-433D-98F2-E7CE07CCBCDF}"/>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a:extLst>
            <a:ext uri="{FF2B5EF4-FFF2-40B4-BE49-F238E27FC236}">
              <a16:creationId xmlns:a16="http://schemas.microsoft.com/office/drawing/2014/main" id="{D40BC3AE-BAE6-4A1A-8B55-E254845428D1}"/>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a:extLst>
            <a:ext uri="{FF2B5EF4-FFF2-40B4-BE49-F238E27FC236}">
              <a16:creationId xmlns:a16="http://schemas.microsoft.com/office/drawing/2014/main" id="{8F70D819-4B89-420E-8493-6A2A575E6DEE}"/>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a:extLst>
            <a:ext uri="{FF2B5EF4-FFF2-40B4-BE49-F238E27FC236}">
              <a16:creationId xmlns:a16="http://schemas.microsoft.com/office/drawing/2014/main" id="{F34BB901-C3B7-4E47-9631-01BD69992021}"/>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a:extLst>
            <a:ext uri="{FF2B5EF4-FFF2-40B4-BE49-F238E27FC236}">
              <a16:creationId xmlns:a16="http://schemas.microsoft.com/office/drawing/2014/main" id="{945269CE-46B4-43E3-BBEB-6C2F603C9D1A}"/>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a:extLst>
            <a:ext uri="{FF2B5EF4-FFF2-40B4-BE49-F238E27FC236}">
              <a16:creationId xmlns:a16="http://schemas.microsoft.com/office/drawing/2014/main" id="{F6C25106-AB81-40F2-91A1-EAE40FC85C3C}"/>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a:extLst>
            <a:ext uri="{FF2B5EF4-FFF2-40B4-BE49-F238E27FC236}">
              <a16:creationId xmlns:a16="http://schemas.microsoft.com/office/drawing/2014/main" id="{986BA398-3DFB-419E-8159-557F9A134778}"/>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a:extLst>
            <a:ext uri="{FF2B5EF4-FFF2-40B4-BE49-F238E27FC236}">
              <a16:creationId xmlns:a16="http://schemas.microsoft.com/office/drawing/2014/main" id="{224D1F24-1455-4606-97F2-036AF3BC796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a:extLst>
            <a:ext uri="{FF2B5EF4-FFF2-40B4-BE49-F238E27FC236}">
              <a16:creationId xmlns:a16="http://schemas.microsoft.com/office/drawing/2014/main" id="{2E7A32B6-94C2-437D-A597-8774A9EAA364}"/>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7DFF7AE9-A9F7-4C1E-BEAF-30F6445C18C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18951C05-49DA-44B8-888A-EF82FEFE0F6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2D6CFFF1-E8F2-43FE-9982-F95F697DD56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156845</xdr:rowOff>
    </xdr:from>
    <xdr:to>
      <xdr:col>23</xdr:col>
      <xdr:colOff>85090</xdr:colOff>
      <xdr:row>34</xdr:row>
      <xdr:rowOff>165735</xdr:rowOff>
    </xdr:to>
    <xdr:cxnSp macro="">
      <xdr:nvCxnSpPr>
        <xdr:cNvPr id="71" name="直線コネクタ 70">
          <a:extLst>
            <a:ext uri="{FF2B5EF4-FFF2-40B4-BE49-F238E27FC236}">
              <a16:creationId xmlns:a16="http://schemas.microsoft.com/office/drawing/2014/main" id="{A56CF80E-C11B-4C22-AFD5-6B6DBE029B12}"/>
            </a:ext>
          </a:extLst>
        </xdr:cNvPr>
        <xdr:cNvCxnSpPr/>
      </xdr:nvCxnSpPr>
      <xdr:spPr>
        <a:xfrm flipV="1">
          <a:off x="4760595" y="5557520"/>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72" name="有形固定資産減価償却率最小値テキスト">
          <a:extLst>
            <a:ext uri="{FF2B5EF4-FFF2-40B4-BE49-F238E27FC236}">
              <a16:creationId xmlns:a16="http://schemas.microsoft.com/office/drawing/2014/main" id="{EE6E225B-4F5B-40AF-8FD8-3D9C30A19CCF}"/>
            </a:ext>
          </a:extLst>
        </xdr:cNvPr>
        <xdr:cNvSpPr txBox="1"/>
      </xdr:nvSpPr>
      <xdr:spPr>
        <a:xfrm>
          <a:off x="48133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73" name="直線コネクタ 72">
          <a:extLst>
            <a:ext uri="{FF2B5EF4-FFF2-40B4-BE49-F238E27FC236}">
              <a16:creationId xmlns:a16="http://schemas.microsoft.com/office/drawing/2014/main" id="{294CC2CC-1DAF-4AF2-8484-4DCBDD1C079C}"/>
            </a:ext>
          </a:extLst>
        </xdr:cNvPr>
        <xdr:cNvCxnSpPr/>
      </xdr:nvCxnSpPr>
      <xdr:spPr>
        <a:xfrm>
          <a:off x="4673600" y="676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103522</xdr:rowOff>
    </xdr:from>
    <xdr:ext cx="405111" cy="259045"/>
    <xdr:sp macro="" textlink="">
      <xdr:nvSpPr>
        <xdr:cNvPr id="74" name="有形固定資産減価償却率最大値テキスト">
          <a:extLst>
            <a:ext uri="{FF2B5EF4-FFF2-40B4-BE49-F238E27FC236}">
              <a16:creationId xmlns:a16="http://schemas.microsoft.com/office/drawing/2014/main" id="{4744BC59-E710-4308-8289-C667E0A63296}"/>
            </a:ext>
          </a:extLst>
        </xdr:cNvPr>
        <xdr:cNvSpPr txBox="1"/>
      </xdr:nvSpPr>
      <xdr:spPr>
        <a:xfrm>
          <a:off x="4813300" y="53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156845</xdr:rowOff>
    </xdr:from>
    <xdr:to>
      <xdr:col>23</xdr:col>
      <xdr:colOff>174625</xdr:colOff>
      <xdr:row>27</xdr:row>
      <xdr:rowOff>156845</xdr:rowOff>
    </xdr:to>
    <xdr:cxnSp macro="">
      <xdr:nvCxnSpPr>
        <xdr:cNvPr id="75" name="直線コネクタ 74">
          <a:extLst>
            <a:ext uri="{FF2B5EF4-FFF2-40B4-BE49-F238E27FC236}">
              <a16:creationId xmlns:a16="http://schemas.microsoft.com/office/drawing/2014/main" id="{18581E9B-E92D-41E4-A583-AEC136AA6991}"/>
            </a:ext>
          </a:extLst>
        </xdr:cNvPr>
        <xdr:cNvCxnSpPr/>
      </xdr:nvCxnSpPr>
      <xdr:spPr>
        <a:xfrm>
          <a:off x="4673600" y="55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143527</xdr:rowOff>
    </xdr:from>
    <xdr:ext cx="405111" cy="259045"/>
    <xdr:sp macro="" textlink="">
      <xdr:nvSpPr>
        <xdr:cNvPr id="76" name="有形固定資産減価償却率平均値テキスト">
          <a:extLst>
            <a:ext uri="{FF2B5EF4-FFF2-40B4-BE49-F238E27FC236}">
              <a16:creationId xmlns:a16="http://schemas.microsoft.com/office/drawing/2014/main" id="{48FEC55B-700F-4FE7-BCB0-8A757ADA73B2}"/>
            </a:ext>
          </a:extLst>
        </xdr:cNvPr>
        <xdr:cNvSpPr txBox="1"/>
      </xdr:nvSpPr>
      <xdr:spPr>
        <a:xfrm>
          <a:off x="4813300" y="5887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77" name="フローチャート: 判断 76">
          <a:extLst>
            <a:ext uri="{FF2B5EF4-FFF2-40B4-BE49-F238E27FC236}">
              <a16:creationId xmlns:a16="http://schemas.microsoft.com/office/drawing/2014/main" id="{3380AEF3-12E3-4954-AC67-DFA4F0694500}"/>
            </a:ext>
          </a:extLst>
        </xdr:cNvPr>
        <xdr:cNvSpPr/>
      </xdr:nvSpPr>
      <xdr:spPr>
        <a:xfrm>
          <a:off x="47117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8" name="フローチャート: 判断 77">
          <a:extLst>
            <a:ext uri="{FF2B5EF4-FFF2-40B4-BE49-F238E27FC236}">
              <a16:creationId xmlns:a16="http://schemas.microsoft.com/office/drawing/2014/main" id="{BE11405F-2535-4309-89CE-48A96CFADF39}"/>
            </a:ext>
          </a:extLst>
        </xdr:cNvPr>
        <xdr:cNvSpPr/>
      </xdr:nvSpPr>
      <xdr:spPr>
        <a:xfrm>
          <a:off x="4000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67945</xdr:rowOff>
    </xdr:from>
    <xdr:to>
      <xdr:col>15</xdr:col>
      <xdr:colOff>187325</xdr:colOff>
      <xdr:row>31</xdr:row>
      <xdr:rowOff>169545</xdr:rowOff>
    </xdr:to>
    <xdr:sp macro="" textlink="">
      <xdr:nvSpPr>
        <xdr:cNvPr id="79" name="フローチャート: 判断 78">
          <a:extLst>
            <a:ext uri="{FF2B5EF4-FFF2-40B4-BE49-F238E27FC236}">
              <a16:creationId xmlns:a16="http://schemas.microsoft.com/office/drawing/2014/main" id="{4F15DE1A-B387-49D1-BC08-92228F462F6A}"/>
            </a:ext>
          </a:extLst>
        </xdr:cNvPr>
        <xdr:cNvSpPr/>
      </xdr:nvSpPr>
      <xdr:spPr>
        <a:xfrm>
          <a:off x="3238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88423D58-48E3-4F90-8001-DD1CC8F22D8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50D8145E-0622-4111-A150-461D826DD4F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8370642C-971C-4BB4-8162-E070B7B70FC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FB6A81DC-0B7D-41F8-B3D9-CAC53187438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37BBB617-A3DF-4962-9F18-DECF0311FF37}"/>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121920</xdr:rowOff>
    </xdr:from>
    <xdr:to>
      <xdr:col>23</xdr:col>
      <xdr:colOff>136525</xdr:colOff>
      <xdr:row>32</xdr:row>
      <xdr:rowOff>52070</xdr:rowOff>
    </xdr:to>
    <xdr:sp macro="" textlink="">
      <xdr:nvSpPr>
        <xdr:cNvPr id="85" name="楕円 84">
          <a:extLst>
            <a:ext uri="{FF2B5EF4-FFF2-40B4-BE49-F238E27FC236}">
              <a16:creationId xmlns:a16="http://schemas.microsoft.com/office/drawing/2014/main" id="{83443301-F2C9-4203-B547-3E6F0FD69F8D}"/>
            </a:ext>
          </a:extLst>
        </xdr:cNvPr>
        <xdr:cNvSpPr/>
      </xdr:nvSpPr>
      <xdr:spPr>
        <a:xfrm>
          <a:off x="4711700" y="62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100347</xdr:rowOff>
    </xdr:from>
    <xdr:ext cx="405111" cy="259045"/>
    <xdr:sp macro="" textlink="">
      <xdr:nvSpPr>
        <xdr:cNvPr id="86" name="有形固定資産減価償却率該当値テキスト">
          <a:extLst>
            <a:ext uri="{FF2B5EF4-FFF2-40B4-BE49-F238E27FC236}">
              <a16:creationId xmlns:a16="http://schemas.microsoft.com/office/drawing/2014/main" id="{9E0A68FA-84BB-43BC-BCCD-DB2C9DACC7C8}"/>
            </a:ext>
          </a:extLst>
        </xdr:cNvPr>
        <xdr:cNvSpPr txBox="1"/>
      </xdr:nvSpPr>
      <xdr:spPr>
        <a:xfrm>
          <a:off x="4813300" y="6186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165100</xdr:rowOff>
    </xdr:from>
    <xdr:to>
      <xdr:col>19</xdr:col>
      <xdr:colOff>187325</xdr:colOff>
      <xdr:row>32</xdr:row>
      <xdr:rowOff>95250</xdr:rowOff>
    </xdr:to>
    <xdr:sp macro="" textlink="">
      <xdr:nvSpPr>
        <xdr:cNvPr id="87" name="楕円 86">
          <a:extLst>
            <a:ext uri="{FF2B5EF4-FFF2-40B4-BE49-F238E27FC236}">
              <a16:creationId xmlns:a16="http://schemas.microsoft.com/office/drawing/2014/main" id="{656DCA9B-9F1D-417F-A57C-1E048976A643}"/>
            </a:ext>
          </a:extLst>
        </xdr:cNvPr>
        <xdr:cNvSpPr/>
      </xdr:nvSpPr>
      <xdr:spPr>
        <a:xfrm>
          <a:off x="4000500" y="625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1270</xdr:rowOff>
    </xdr:from>
    <xdr:to>
      <xdr:col>23</xdr:col>
      <xdr:colOff>85725</xdr:colOff>
      <xdr:row>32</xdr:row>
      <xdr:rowOff>44450</xdr:rowOff>
    </xdr:to>
    <xdr:cxnSp macro="">
      <xdr:nvCxnSpPr>
        <xdr:cNvPr id="88" name="直線コネクタ 87">
          <a:extLst>
            <a:ext uri="{FF2B5EF4-FFF2-40B4-BE49-F238E27FC236}">
              <a16:creationId xmlns:a16="http://schemas.microsoft.com/office/drawing/2014/main" id="{8BE9A30D-9AA4-48EF-BB7D-57EE6A67777B}"/>
            </a:ext>
          </a:extLst>
        </xdr:cNvPr>
        <xdr:cNvCxnSpPr/>
      </xdr:nvCxnSpPr>
      <xdr:spPr>
        <a:xfrm flipV="1">
          <a:off x="4051300" y="6259195"/>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114105</xdr:rowOff>
    </xdr:from>
    <xdr:ext cx="405111" cy="259045"/>
    <xdr:sp macro="" textlink="">
      <xdr:nvSpPr>
        <xdr:cNvPr id="89" name="n_1aveValue有形固定資産減価償却率">
          <a:extLst>
            <a:ext uri="{FF2B5EF4-FFF2-40B4-BE49-F238E27FC236}">
              <a16:creationId xmlns:a16="http://schemas.microsoft.com/office/drawing/2014/main" id="{EF8F7AE6-10DF-42F1-A513-20B1168D7115}"/>
            </a:ext>
          </a:extLst>
        </xdr:cNvPr>
        <xdr:cNvSpPr txBox="1"/>
      </xdr:nvSpPr>
      <xdr:spPr>
        <a:xfrm>
          <a:off x="3836044" y="585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14622</xdr:rowOff>
    </xdr:from>
    <xdr:ext cx="405111" cy="259045"/>
    <xdr:sp macro="" textlink="">
      <xdr:nvSpPr>
        <xdr:cNvPr id="90" name="n_2aveValue有形固定資産減価償却率">
          <a:extLst>
            <a:ext uri="{FF2B5EF4-FFF2-40B4-BE49-F238E27FC236}">
              <a16:creationId xmlns:a16="http://schemas.microsoft.com/office/drawing/2014/main" id="{62C695DB-33AF-483A-AE92-281512608D1F}"/>
            </a:ext>
          </a:extLst>
        </xdr:cNvPr>
        <xdr:cNvSpPr txBox="1"/>
      </xdr:nvSpPr>
      <xdr:spPr>
        <a:xfrm>
          <a:off x="3086744" y="5929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86377</xdr:rowOff>
    </xdr:from>
    <xdr:ext cx="405111" cy="259045"/>
    <xdr:sp macro="" textlink="">
      <xdr:nvSpPr>
        <xdr:cNvPr id="91" name="n_1mainValue有形固定資産減価償却率">
          <a:extLst>
            <a:ext uri="{FF2B5EF4-FFF2-40B4-BE49-F238E27FC236}">
              <a16:creationId xmlns:a16="http://schemas.microsoft.com/office/drawing/2014/main" id="{2B5F97CA-BE99-4666-B702-A5A884E589E3}"/>
            </a:ext>
          </a:extLst>
        </xdr:cNvPr>
        <xdr:cNvSpPr txBox="1"/>
      </xdr:nvSpPr>
      <xdr:spPr>
        <a:xfrm>
          <a:off x="3836044"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C5DF809F-BE21-4510-86BD-94F442A9B87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a:extLst>
            <a:ext uri="{FF2B5EF4-FFF2-40B4-BE49-F238E27FC236}">
              <a16:creationId xmlns:a16="http://schemas.microsoft.com/office/drawing/2014/main" id="{FC416325-685A-4B99-8490-716225BE9177}"/>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94" name="正方形/長方形 93">
          <a:extLst>
            <a:ext uri="{FF2B5EF4-FFF2-40B4-BE49-F238E27FC236}">
              <a16:creationId xmlns:a16="http://schemas.microsoft.com/office/drawing/2014/main" id="{700950E4-2958-40B4-ABB7-24390324428B}"/>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95153B2E-61F7-4059-AC56-7FD5065B5D6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A89F7A16-E333-442F-8333-E5630F3B2DF5}"/>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id="{85FD2E9E-DCA0-4E6E-9FA3-869DE6198AF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id="{EA903BC5-E6BE-4DD8-B6E8-E9BF3F4C32A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id="{D6F8BD69-4D15-40F7-B680-70E38E3FDA2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id="{F3826A38-B167-4CFA-A8BB-1EF37095973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12FD3390-8F25-4A36-BAB5-ABB3E44F833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7B73D106-6368-48A9-9E55-7AF1DBEE52B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EB85BD54-9BCB-4ACE-9769-B49ACFF5595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id="{53E0E363-035B-4F02-B4A0-2655C799408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過去に起債した元利償還金の償還終了に伴い将来負担額は減少傾向にあるものの、今後は普通建設事業に対する起債の発行により、将来負担額の増加が見込まれる。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E8EA735E-5468-4CBF-A268-32A1D69DB30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C11924FC-8689-4FB0-9B1D-9717716EF12A}"/>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a:extLst>
            <a:ext uri="{FF2B5EF4-FFF2-40B4-BE49-F238E27FC236}">
              <a16:creationId xmlns:a16="http://schemas.microsoft.com/office/drawing/2014/main" id="{854EEBB0-8F5D-4EE3-B4B6-629B593B9DCF}"/>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a:extLst>
            <a:ext uri="{FF2B5EF4-FFF2-40B4-BE49-F238E27FC236}">
              <a16:creationId xmlns:a16="http://schemas.microsoft.com/office/drawing/2014/main" id="{46A9C9D8-738E-4AB6-8B9F-4FCCC44807DD}"/>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a:extLst>
            <a:ext uri="{FF2B5EF4-FFF2-40B4-BE49-F238E27FC236}">
              <a16:creationId xmlns:a16="http://schemas.microsoft.com/office/drawing/2014/main" id="{1C84D001-95F7-4A04-8655-3CC3D5935462}"/>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0" name="テキスト ボックス 109">
          <a:extLst>
            <a:ext uri="{FF2B5EF4-FFF2-40B4-BE49-F238E27FC236}">
              <a16:creationId xmlns:a16="http://schemas.microsoft.com/office/drawing/2014/main" id="{87AE6B33-827E-4AEC-9787-11B96E94329F}"/>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a:extLst>
            <a:ext uri="{FF2B5EF4-FFF2-40B4-BE49-F238E27FC236}">
              <a16:creationId xmlns:a16="http://schemas.microsoft.com/office/drawing/2014/main" id="{362F0328-6FA7-401C-924E-4BDB24CA7A52}"/>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2" name="テキスト ボックス 111">
          <a:extLst>
            <a:ext uri="{FF2B5EF4-FFF2-40B4-BE49-F238E27FC236}">
              <a16:creationId xmlns:a16="http://schemas.microsoft.com/office/drawing/2014/main" id="{4BFEC744-5D21-48C3-8B38-DDF026FC2B94}"/>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a:extLst>
            <a:ext uri="{FF2B5EF4-FFF2-40B4-BE49-F238E27FC236}">
              <a16:creationId xmlns:a16="http://schemas.microsoft.com/office/drawing/2014/main" id="{3B8F81EB-5FF9-4D2E-A83F-2C18F348905D}"/>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4" name="テキスト ボックス 113">
          <a:extLst>
            <a:ext uri="{FF2B5EF4-FFF2-40B4-BE49-F238E27FC236}">
              <a16:creationId xmlns:a16="http://schemas.microsoft.com/office/drawing/2014/main" id="{31EEEED7-7260-4F2E-9312-0E7AB6C12372}"/>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a:extLst>
            <a:ext uri="{FF2B5EF4-FFF2-40B4-BE49-F238E27FC236}">
              <a16:creationId xmlns:a16="http://schemas.microsoft.com/office/drawing/2014/main" id="{33AE62A0-95ED-4A75-AD31-B4826723711D}"/>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6" name="テキスト ボックス 115">
          <a:extLst>
            <a:ext uri="{FF2B5EF4-FFF2-40B4-BE49-F238E27FC236}">
              <a16:creationId xmlns:a16="http://schemas.microsoft.com/office/drawing/2014/main" id="{83D11454-F412-42FB-9BF7-828E2E152B12}"/>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id="{B4A99271-6B8F-43BA-9893-608F7A19234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8" name="テキスト ボックス 117">
          <a:extLst>
            <a:ext uri="{FF2B5EF4-FFF2-40B4-BE49-F238E27FC236}">
              <a16:creationId xmlns:a16="http://schemas.microsoft.com/office/drawing/2014/main" id="{2F1C1709-1474-4F1A-8CBC-A399154CAFDD}"/>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可能年数グラフ枠">
          <a:extLst>
            <a:ext uri="{FF2B5EF4-FFF2-40B4-BE49-F238E27FC236}">
              <a16:creationId xmlns:a16="http://schemas.microsoft.com/office/drawing/2014/main" id="{196BEF9E-7020-492D-B7DC-99494352900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11642</xdr:rowOff>
    </xdr:from>
    <xdr:to>
      <xdr:col>76</xdr:col>
      <xdr:colOff>21589</xdr:colOff>
      <xdr:row>34</xdr:row>
      <xdr:rowOff>151342</xdr:rowOff>
    </xdr:to>
    <xdr:cxnSp macro="">
      <xdr:nvCxnSpPr>
        <xdr:cNvPr id="120" name="直線コネクタ 119">
          <a:extLst>
            <a:ext uri="{FF2B5EF4-FFF2-40B4-BE49-F238E27FC236}">
              <a16:creationId xmlns:a16="http://schemas.microsoft.com/office/drawing/2014/main" id="{EA76AA68-21D6-4EB8-BB1E-89B606485AC0}"/>
            </a:ext>
          </a:extLst>
        </xdr:cNvPr>
        <xdr:cNvCxnSpPr/>
      </xdr:nvCxnSpPr>
      <xdr:spPr>
        <a:xfrm flipV="1">
          <a:off x="14793595" y="5240867"/>
          <a:ext cx="1269"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可能年数最小値テキスト">
          <a:extLst>
            <a:ext uri="{FF2B5EF4-FFF2-40B4-BE49-F238E27FC236}">
              <a16:creationId xmlns:a16="http://schemas.microsoft.com/office/drawing/2014/main" id="{B577D901-C124-410F-9B8C-DF6684ABEC4E}"/>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a:extLst>
            <a:ext uri="{FF2B5EF4-FFF2-40B4-BE49-F238E27FC236}">
              <a16:creationId xmlns:a16="http://schemas.microsoft.com/office/drawing/2014/main" id="{E95FECD6-930A-4DDA-938F-6954ADED021D}"/>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129769</xdr:rowOff>
    </xdr:from>
    <xdr:ext cx="405111" cy="259045"/>
    <xdr:sp macro="" textlink="">
      <xdr:nvSpPr>
        <xdr:cNvPr id="123" name="債務償還可能年数最大値テキスト">
          <a:extLst>
            <a:ext uri="{FF2B5EF4-FFF2-40B4-BE49-F238E27FC236}">
              <a16:creationId xmlns:a16="http://schemas.microsoft.com/office/drawing/2014/main" id="{87E1C465-20BE-4EB9-A09E-968D6AE5F6F3}"/>
            </a:ext>
          </a:extLst>
        </xdr:cNvPr>
        <xdr:cNvSpPr txBox="1"/>
      </xdr:nvSpPr>
      <xdr:spPr>
        <a:xfrm>
          <a:off x="14846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11642</xdr:rowOff>
    </xdr:from>
    <xdr:to>
      <xdr:col>76</xdr:col>
      <xdr:colOff>111125</xdr:colOff>
      <xdr:row>26</xdr:row>
      <xdr:rowOff>11642</xdr:rowOff>
    </xdr:to>
    <xdr:cxnSp macro="">
      <xdr:nvCxnSpPr>
        <xdr:cNvPr id="124" name="直線コネクタ 123">
          <a:extLst>
            <a:ext uri="{FF2B5EF4-FFF2-40B4-BE49-F238E27FC236}">
              <a16:creationId xmlns:a16="http://schemas.microsoft.com/office/drawing/2014/main" id="{DB39293F-CD84-4272-9E62-6832F84E10E1}"/>
            </a:ext>
          </a:extLst>
        </xdr:cNvPr>
        <xdr:cNvCxnSpPr/>
      </xdr:nvCxnSpPr>
      <xdr:spPr>
        <a:xfrm>
          <a:off x="14706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41574</xdr:rowOff>
    </xdr:from>
    <xdr:ext cx="340478" cy="259045"/>
    <xdr:sp macro="" textlink="">
      <xdr:nvSpPr>
        <xdr:cNvPr id="125" name="債務償還可能年数平均値テキスト">
          <a:extLst>
            <a:ext uri="{FF2B5EF4-FFF2-40B4-BE49-F238E27FC236}">
              <a16:creationId xmlns:a16="http://schemas.microsoft.com/office/drawing/2014/main" id="{ED589B97-92F7-484B-A3A1-FF44CE1ADDD4}"/>
            </a:ext>
          </a:extLst>
        </xdr:cNvPr>
        <xdr:cNvSpPr txBox="1"/>
      </xdr:nvSpPr>
      <xdr:spPr>
        <a:xfrm>
          <a:off x="14846300" y="5785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26" name="フローチャート: 判断 125">
          <a:extLst>
            <a:ext uri="{FF2B5EF4-FFF2-40B4-BE49-F238E27FC236}">
              <a16:creationId xmlns:a16="http://schemas.microsoft.com/office/drawing/2014/main" id="{ED13CE2C-842E-472C-AE37-19C326DF0ED4}"/>
            </a:ext>
          </a:extLst>
        </xdr:cNvPr>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F5390BA0-AE65-4DE9-865C-39B7F8352F3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14223544-C0B8-4C6E-9491-DEC67066F9B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3044A12D-3342-4DF0-88DC-A540C0ECC812}"/>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EDB1E595-C5BF-4A78-AE60-1F490384FE8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66B8C4FF-FCA4-4F31-9AE7-162E4DB5286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a:extLst>
            <a:ext uri="{FF2B5EF4-FFF2-40B4-BE49-F238E27FC236}">
              <a16:creationId xmlns:a16="http://schemas.microsoft.com/office/drawing/2014/main" id="{4CD24909-33B9-4457-9D1E-4A5CAE88B35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a:extLst>
            <a:ext uri="{FF2B5EF4-FFF2-40B4-BE49-F238E27FC236}">
              <a16:creationId xmlns:a16="http://schemas.microsoft.com/office/drawing/2014/main" id="{C3DB0D6A-A276-44E7-B769-E5029DE384F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a:extLst>
            <a:ext uri="{FF2B5EF4-FFF2-40B4-BE49-F238E27FC236}">
              <a16:creationId xmlns:a16="http://schemas.microsoft.com/office/drawing/2014/main" id="{D6BBD302-7B89-431A-9B11-703A5C32451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a:extLst>
            <a:ext uri="{FF2B5EF4-FFF2-40B4-BE49-F238E27FC236}">
              <a16:creationId xmlns:a16="http://schemas.microsoft.com/office/drawing/2014/main" id="{84690045-1058-425D-84D9-32255B44363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a:extLst>
            <a:ext uri="{FF2B5EF4-FFF2-40B4-BE49-F238E27FC236}">
              <a16:creationId xmlns:a16="http://schemas.microsoft.com/office/drawing/2014/main" id="{E510A748-30CF-4F11-A73E-9D84146C412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a:extLst>
            <a:ext uri="{FF2B5EF4-FFF2-40B4-BE49-F238E27FC236}">
              <a16:creationId xmlns:a16="http://schemas.microsoft.com/office/drawing/2014/main" id="{F17A5F84-385A-4B7B-B783-F156E56C88D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8EAA593-84F9-44D6-B96C-473C5BCA9E7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869676B-80DC-4B37-99A1-4F521FBB879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2AB102D-7CB3-4BF0-843E-DB6FDFAFCFE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BF9FACC-F10D-4D81-AA04-8EFEF14AFED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愛知県みよし市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E2EB97D-7BE8-40FA-B788-B457EEBF515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28341FA-4050-4486-81C6-66C4B1480AA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2237215-D527-4773-97BA-FDA654ACF6B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1032297-3C6B-4EBF-8679-262326A8A14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650EFC1-71FF-4929-A6A8-C1A2320D7FD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2DB27B3-357D-44C7-850E-40E2B30F692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61,081
59,200
32.19
26,429,093
24,087,498
2,204,525
19,255,967
7,548,250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80A34BC-6032-4850-B532-788D3416EB5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EFAA5C8-C3B4-4691-AB4A-F9933485F32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674B309-E952-4952-AB23-2B40CEC06F4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3854784-6747-4EDC-8187-4A6556F59AA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5D19474-7DD4-4890-B720-B3A506C8DDE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F492D9D-83CC-4807-B359-837B48EC4A2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2F1C87F-9970-491F-8F7E-0C36F0E6B32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CB83CE9-EE39-4AE2-9F42-DCAD008AAD8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0EACD43-A6A5-4B81-BF70-8596FAEA620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503EC66-FF12-472D-8500-57CCD2ADDA4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390A13C-FED3-441B-82AF-50EFCFE8E28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51B0C2B-62B3-4240-8253-54DDA0DE3F4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3D38BCA-BBE4-420F-84E1-92272ED3D37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0ADC100-B415-4A79-9D8E-E927D3843E1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BD7DCA1-D375-4C5F-913C-C241164652A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39C7A84-1B3D-4262-B61E-35A9D5BA848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C708856-7AF5-444A-8B25-3C4EBCBFCFF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F108C20-300C-48F1-8589-11FC09B4C71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880D401E-8113-4C82-85AB-A5818215A96B}"/>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CC95F57-B0BF-4D2B-8ECF-644625DE689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FD133147-6823-4ECE-BC3B-19CB03FA806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2E9A525-A860-4522-B4D7-B1CABDE5886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49291985-04EF-4F62-989E-2D7FBA8E184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9795E34D-97BC-4B45-A813-39FA113206D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7C7C639E-FA2F-433E-A4A0-DC9B27EF30A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D1E1AF24-0FF9-408F-A8B4-9F51A4FC3B4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E21B0773-68AF-46D8-9B8D-4C1EBC221ED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D4788CC-77B5-4D53-A951-B525C3C81DF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B161CA41-6645-45DA-AC1C-2154BA907F5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363EF1B6-43BE-4045-A52A-CEA14C43736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2539C71D-F24E-48D0-8F2E-111BD330E40F}"/>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623A6E7D-CDBD-484F-9D91-C4CE1DBD6E2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B7435052-FFF5-4FE8-95D7-32F36779CE86}"/>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B222D7B6-E57E-4BF5-815D-1C0F6AAB201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937BDB69-AF11-4F52-BCCA-7F32DE96D7A8}"/>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D491BEEF-3C8B-4158-AE79-D4DE89284A18}"/>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8161CDD0-584D-4C15-864B-EDA3E0D94F6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8B5868BD-6F6D-4A57-AE53-119B6EC14A59}"/>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5B33D37E-D20C-480B-BDED-35597B27874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B968E212-B8A5-40DF-A44A-2637376CF87E}"/>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BE694772-4FE2-4B87-997B-86845E6A8CCF}"/>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49AD1E5F-44B0-487F-8C33-106C8BE54AB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1C71CDF9-C54E-45CD-A14E-DB4FB586B906}"/>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C5522AC1-C610-4095-9729-8AE5A40B9E8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42</xdr:row>
      <xdr:rowOff>70485</xdr:rowOff>
    </xdr:to>
    <xdr:cxnSp macro="">
      <xdr:nvCxnSpPr>
        <xdr:cNvPr id="56" name="直線コネクタ 55">
          <a:extLst>
            <a:ext uri="{FF2B5EF4-FFF2-40B4-BE49-F238E27FC236}">
              <a16:creationId xmlns:a16="http://schemas.microsoft.com/office/drawing/2014/main" id="{D2919B89-E99B-4A13-B3F5-DCF20129537B}"/>
            </a:ext>
          </a:extLst>
        </xdr:cNvPr>
        <xdr:cNvCxnSpPr/>
      </xdr:nvCxnSpPr>
      <xdr:spPr>
        <a:xfrm flipV="1">
          <a:off x="4634865" y="58426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a:extLst>
            <a:ext uri="{FF2B5EF4-FFF2-40B4-BE49-F238E27FC236}">
              <a16:creationId xmlns:a16="http://schemas.microsoft.com/office/drawing/2014/main" id="{4019B684-2E33-4AC4-85B5-BB441D2C8DFE}"/>
            </a:ext>
          </a:extLst>
        </xdr:cNvPr>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a:extLst>
            <a:ext uri="{FF2B5EF4-FFF2-40B4-BE49-F238E27FC236}">
              <a16:creationId xmlns:a16="http://schemas.microsoft.com/office/drawing/2014/main" id="{0E6BF3F0-BCC1-4C71-9F08-251D23EA38FA}"/>
            </a:ext>
          </a:extLst>
        </xdr:cNvPr>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59" name="【道路】&#10;有形固定資産減価償却率最大値テキスト">
          <a:extLst>
            <a:ext uri="{FF2B5EF4-FFF2-40B4-BE49-F238E27FC236}">
              <a16:creationId xmlns:a16="http://schemas.microsoft.com/office/drawing/2014/main" id="{CB9903DC-1B45-4462-899A-9EC99285DC2A}"/>
            </a:ext>
          </a:extLst>
        </xdr:cNvPr>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0" name="直線コネクタ 59">
          <a:extLst>
            <a:ext uri="{FF2B5EF4-FFF2-40B4-BE49-F238E27FC236}">
              <a16:creationId xmlns:a16="http://schemas.microsoft.com/office/drawing/2014/main" id="{2C67445C-1391-43B1-AF47-86FFC0D2EDB3}"/>
            </a:ext>
          </a:extLst>
        </xdr:cNvPr>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160672</xdr:rowOff>
    </xdr:from>
    <xdr:ext cx="405111" cy="259045"/>
    <xdr:sp macro="" textlink="">
      <xdr:nvSpPr>
        <xdr:cNvPr id="61" name="【道路】&#10;有形固定資産減価償却率平均値テキスト">
          <a:extLst>
            <a:ext uri="{FF2B5EF4-FFF2-40B4-BE49-F238E27FC236}">
              <a16:creationId xmlns:a16="http://schemas.microsoft.com/office/drawing/2014/main" id="{657A3DD1-5AF7-4B1D-8B56-7149294EBDE7}"/>
            </a:ext>
          </a:extLst>
        </xdr:cNvPr>
        <xdr:cNvSpPr txBox="1"/>
      </xdr:nvSpPr>
      <xdr:spPr>
        <a:xfrm>
          <a:off x="4673600" y="633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62" name="フローチャート: 判断 61">
          <a:extLst>
            <a:ext uri="{FF2B5EF4-FFF2-40B4-BE49-F238E27FC236}">
              <a16:creationId xmlns:a16="http://schemas.microsoft.com/office/drawing/2014/main" id="{40C203EF-DB56-4699-A972-22A2F761F5B5}"/>
            </a:ext>
          </a:extLst>
        </xdr:cNvPr>
        <xdr:cNvSpPr/>
      </xdr:nvSpPr>
      <xdr:spPr>
        <a:xfrm>
          <a:off x="4584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162560</xdr:rowOff>
    </xdr:from>
    <xdr:to>
      <xdr:col>20</xdr:col>
      <xdr:colOff>38100</xdr:colOff>
      <xdr:row>38</xdr:row>
      <xdr:rowOff>92710</xdr:rowOff>
    </xdr:to>
    <xdr:sp macro="" textlink="">
      <xdr:nvSpPr>
        <xdr:cNvPr id="63" name="フローチャート: 判断 62">
          <a:extLst>
            <a:ext uri="{FF2B5EF4-FFF2-40B4-BE49-F238E27FC236}">
              <a16:creationId xmlns:a16="http://schemas.microsoft.com/office/drawing/2014/main" id="{4083305D-3C72-47B3-840B-1887A2558BC7}"/>
            </a:ext>
          </a:extLst>
        </xdr:cNvPr>
        <xdr:cNvSpPr/>
      </xdr:nvSpPr>
      <xdr:spPr>
        <a:xfrm>
          <a:off x="3746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29210</xdr:rowOff>
    </xdr:from>
    <xdr:to>
      <xdr:col>15</xdr:col>
      <xdr:colOff>101600</xdr:colOff>
      <xdr:row>38</xdr:row>
      <xdr:rowOff>130810</xdr:rowOff>
    </xdr:to>
    <xdr:sp macro="" textlink="">
      <xdr:nvSpPr>
        <xdr:cNvPr id="64" name="フローチャート: 判断 63">
          <a:extLst>
            <a:ext uri="{FF2B5EF4-FFF2-40B4-BE49-F238E27FC236}">
              <a16:creationId xmlns:a16="http://schemas.microsoft.com/office/drawing/2014/main" id="{E122C9E3-4CBE-44AB-B780-3D539FE6A8A4}"/>
            </a:ext>
          </a:extLst>
        </xdr:cNvPr>
        <xdr:cNvSpPr/>
      </xdr:nvSpPr>
      <xdr:spPr>
        <a:xfrm>
          <a:off x="2857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6341F5C8-EC00-43FB-91D1-83C2C1B47B3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9801C1F1-AAAF-4072-8D62-46B0F65D0A7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28F6C895-41B0-4966-9C4B-8BA286F3EF8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8C5C0C6-16AC-482E-A1F7-D6E0493F880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E245D8F-04F2-41BF-98FB-44DBFACD454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82550</xdr:rowOff>
    </xdr:from>
    <xdr:to>
      <xdr:col>24</xdr:col>
      <xdr:colOff>114300</xdr:colOff>
      <xdr:row>39</xdr:row>
      <xdr:rowOff>12700</xdr:rowOff>
    </xdr:to>
    <xdr:sp macro="" textlink="">
      <xdr:nvSpPr>
        <xdr:cNvPr id="70" name="楕円 69">
          <a:extLst>
            <a:ext uri="{FF2B5EF4-FFF2-40B4-BE49-F238E27FC236}">
              <a16:creationId xmlns:a16="http://schemas.microsoft.com/office/drawing/2014/main" id="{6F30BB13-1A8D-4B7D-92A4-303BEE7004EE}"/>
            </a:ext>
          </a:extLst>
        </xdr:cNvPr>
        <xdr:cNvSpPr/>
      </xdr:nvSpPr>
      <xdr:spPr>
        <a:xfrm>
          <a:off x="45847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60977</xdr:rowOff>
    </xdr:from>
    <xdr:ext cx="405111" cy="259045"/>
    <xdr:sp macro="" textlink="">
      <xdr:nvSpPr>
        <xdr:cNvPr id="71" name="【道路】&#10;有形固定資産減価償却率該当値テキスト">
          <a:extLst>
            <a:ext uri="{FF2B5EF4-FFF2-40B4-BE49-F238E27FC236}">
              <a16:creationId xmlns:a16="http://schemas.microsoft.com/office/drawing/2014/main" id="{7C14D2EC-15BA-4F8D-A1C6-A0A0B819B366}"/>
            </a:ext>
          </a:extLst>
        </xdr:cNvPr>
        <xdr:cNvSpPr txBox="1"/>
      </xdr:nvSpPr>
      <xdr:spPr>
        <a:xfrm>
          <a:off x="467360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93980</xdr:rowOff>
    </xdr:from>
    <xdr:to>
      <xdr:col>20</xdr:col>
      <xdr:colOff>38100</xdr:colOff>
      <xdr:row>39</xdr:row>
      <xdr:rowOff>24130</xdr:rowOff>
    </xdr:to>
    <xdr:sp macro="" textlink="">
      <xdr:nvSpPr>
        <xdr:cNvPr id="72" name="楕円 71">
          <a:extLst>
            <a:ext uri="{FF2B5EF4-FFF2-40B4-BE49-F238E27FC236}">
              <a16:creationId xmlns:a16="http://schemas.microsoft.com/office/drawing/2014/main" id="{17CBF8EC-966E-48E0-BF55-C173AD9DBD2C}"/>
            </a:ext>
          </a:extLst>
        </xdr:cNvPr>
        <xdr:cNvSpPr/>
      </xdr:nvSpPr>
      <xdr:spPr>
        <a:xfrm>
          <a:off x="3746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133350</xdr:rowOff>
    </xdr:from>
    <xdr:to>
      <xdr:col>24</xdr:col>
      <xdr:colOff>63500</xdr:colOff>
      <xdr:row>38</xdr:row>
      <xdr:rowOff>144780</xdr:rowOff>
    </xdr:to>
    <xdr:cxnSp macro="">
      <xdr:nvCxnSpPr>
        <xdr:cNvPr id="73" name="直線コネクタ 72">
          <a:extLst>
            <a:ext uri="{FF2B5EF4-FFF2-40B4-BE49-F238E27FC236}">
              <a16:creationId xmlns:a16="http://schemas.microsoft.com/office/drawing/2014/main" id="{2129A628-991E-4A24-960F-AA5B44F581F9}"/>
            </a:ext>
          </a:extLst>
        </xdr:cNvPr>
        <xdr:cNvCxnSpPr/>
      </xdr:nvCxnSpPr>
      <xdr:spPr>
        <a:xfrm flipV="1">
          <a:off x="3797300" y="66484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109237</xdr:rowOff>
    </xdr:from>
    <xdr:ext cx="405111" cy="259045"/>
    <xdr:sp macro="" textlink="">
      <xdr:nvSpPr>
        <xdr:cNvPr id="74" name="n_1aveValue【道路】&#10;有形固定資産減価償却率">
          <a:extLst>
            <a:ext uri="{FF2B5EF4-FFF2-40B4-BE49-F238E27FC236}">
              <a16:creationId xmlns:a16="http://schemas.microsoft.com/office/drawing/2014/main" id="{7707E2C7-71C9-417C-AEC8-BF3E225AFAE7}"/>
            </a:ext>
          </a:extLst>
        </xdr:cNvPr>
        <xdr:cNvSpPr txBox="1"/>
      </xdr:nvSpPr>
      <xdr:spPr>
        <a:xfrm>
          <a:off x="3582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147337</xdr:rowOff>
    </xdr:from>
    <xdr:ext cx="405111" cy="259045"/>
    <xdr:sp macro="" textlink="">
      <xdr:nvSpPr>
        <xdr:cNvPr id="75" name="n_2aveValue【道路】&#10;有形固定資産減価償却率">
          <a:extLst>
            <a:ext uri="{FF2B5EF4-FFF2-40B4-BE49-F238E27FC236}">
              <a16:creationId xmlns:a16="http://schemas.microsoft.com/office/drawing/2014/main" id="{B61EA124-B327-454C-BC8A-0E36D113C40E}"/>
            </a:ext>
          </a:extLst>
        </xdr:cNvPr>
        <xdr:cNvSpPr txBox="1"/>
      </xdr:nvSpPr>
      <xdr:spPr>
        <a:xfrm>
          <a:off x="27057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15257</xdr:rowOff>
    </xdr:from>
    <xdr:ext cx="405111" cy="259045"/>
    <xdr:sp macro="" textlink="">
      <xdr:nvSpPr>
        <xdr:cNvPr id="76" name="n_1mainValue【道路】&#10;有形固定資産減価償却率">
          <a:extLst>
            <a:ext uri="{FF2B5EF4-FFF2-40B4-BE49-F238E27FC236}">
              <a16:creationId xmlns:a16="http://schemas.microsoft.com/office/drawing/2014/main" id="{A8732DDF-BE18-4889-947F-D7B66EBEE3E4}"/>
            </a:ext>
          </a:extLst>
        </xdr:cNvPr>
        <xdr:cNvSpPr txBox="1"/>
      </xdr:nvSpPr>
      <xdr:spPr>
        <a:xfrm>
          <a:off x="3582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id="{696E024B-D74A-4D7D-BD31-82B8EE0172A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id="{83891F6C-825D-4D6D-A97B-7908C886C60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id="{6F8736AC-E5DE-4BA0-A3BC-3F9826F2F5E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id="{DB6CC537-D801-4C8D-B8D7-5F6C81A30C9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id="{F5682FA2-52A5-4749-9C9C-A8E64DC2F8E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id="{6732FDCF-986A-43D6-8D81-266732A3D07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id="{DAEFE270-7D13-4B1C-86CC-E40F7E0960F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id="{837B057B-31C5-47FB-B875-41DB6F3D873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a:extLst>
            <a:ext uri="{FF2B5EF4-FFF2-40B4-BE49-F238E27FC236}">
              <a16:creationId xmlns:a16="http://schemas.microsoft.com/office/drawing/2014/main" id="{B77FAED7-880F-4895-8C11-F0B8F01A4A4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id="{829065D5-B1CE-4D01-9290-32BDD7E8175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a:extLst>
            <a:ext uri="{FF2B5EF4-FFF2-40B4-BE49-F238E27FC236}">
              <a16:creationId xmlns:a16="http://schemas.microsoft.com/office/drawing/2014/main" id="{C0E57951-C278-418C-85FB-A581B046023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a:extLst>
            <a:ext uri="{FF2B5EF4-FFF2-40B4-BE49-F238E27FC236}">
              <a16:creationId xmlns:a16="http://schemas.microsoft.com/office/drawing/2014/main" id="{93B04F63-A3B2-4062-9B92-CEDD0674D67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a:extLst>
            <a:ext uri="{FF2B5EF4-FFF2-40B4-BE49-F238E27FC236}">
              <a16:creationId xmlns:a16="http://schemas.microsoft.com/office/drawing/2014/main" id="{8E2B5D9A-8486-4F7D-92C6-2A4731ECD51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a:extLst>
            <a:ext uri="{FF2B5EF4-FFF2-40B4-BE49-F238E27FC236}">
              <a16:creationId xmlns:a16="http://schemas.microsoft.com/office/drawing/2014/main" id="{DD708B4A-9A9D-4646-9C1C-7A88B0F72714}"/>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a:extLst>
            <a:ext uri="{FF2B5EF4-FFF2-40B4-BE49-F238E27FC236}">
              <a16:creationId xmlns:a16="http://schemas.microsoft.com/office/drawing/2014/main" id="{6EA39406-E65B-4868-88AB-43A56AAD95C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a:extLst>
            <a:ext uri="{FF2B5EF4-FFF2-40B4-BE49-F238E27FC236}">
              <a16:creationId xmlns:a16="http://schemas.microsoft.com/office/drawing/2014/main" id="{695FDE7B-D22D-4169-B971-FE0AF2F96A8C}"/>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a:extLst>
            <a:ext uri="{FF2B5EF4-FFF2-40B4-BE49-F238E27FC236}">
              <a16:creationId xmlns:a16="http://schemas.microsoft.com/office/drawing/2014/main" id="{104B565C-90F9-4BFA-AB51-45BD095B9A2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a:extLst>
            <a:ext uri="{FF2B5EF4-FFF2-40B4-BE49-F238E27FC236}">
              <a16:creationId xmlns:a16="http://schemas.microsoft.com/office/drawing/2014/main" id="{16A3C9A4-B81B-42E9-A660-E5FD4BB7762F}"/>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a:extLst>
            <a:ext uri="{FF2B5EF4-FFF2-40B4-BE49-F238E27FC236}">
              <a16:creationId xmlns:a16="http://schemas.microsoft.com/office/drawing/2014/main" id="{029A6F82-0417-4783-9C89-F1ECC703A27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a:extLst>
            <a:ext uri="{FF2B5EF4-FFF2-40B4-BE49-F238E27FC236}">
              <a16:creationId xmlns:a16="http://schemas.microsoft.com/office/drawing/2014/main" id="{0AD3D221-DA11-4DB7-8599-CCE54C457199}"/>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a16="http://schemas.microsoft.com/office/drawing/2014/main" id="{F6D93EF6-19C2-400A-99E0-4DE780D203E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a:extLst>
            <a:ext uri="{FF2B5EF4-FFF2-40B4-BE49-F238E27FC236}">
              <a16:creationId xmlns:a16="http://schemas.microsoft.com/office/drawing/2014/main" id="{83AE3837-1373-4C55-B004-865D61D12BA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a:extLst>
            <a:ext uri="{FF2B5EF4-FFF2-40B4-BE49-F238E27FC236}">
              <a16:creationId xmlns:a16="http://schemas.microsoft.com/office/drawing/2014/main" id="{89D48588-1427-4855-BE18-CB53A97CB30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44291</xdr:rowOff>
    </xdr:from>
    <xdr:to>
      <xdr:col>54</xdr:col>
      <xdr:colOff>189865</xdr:colOff>
      <xdr:row>41</xdr:row>
      <xdr:rowOff>142189</xdr:rowOff>
    </xdr:to>
    <xdr:cxnSp macro="">
      <xdr:nvCxnSpPr>
        <xdr:cNvPr id="100" name="直線コネクタ 99">
          <a:extLst>
            <a:ext uri="{FF2B5EF4-FFF2-40B4-BE49-F238E27FC236}">
              <a16:creationId xmlns:a16="http://schemas.microsoft.com/office/drawing/2014/main" id="{AC6C7C67-1023-4D68-A287-446E1641409E}"/>
            </a:ext>
          </a:extLst>
        </xdr:cNvPr>
        <xdr:cNvCxnSpPr/>
      </xdr:nvCxnSpPr>
      <xdr:spPr>
        <a:xfrm flipV="1">
          <a:off x="10476865" y="5873591"/>
          <a:ext cx="0" cy="1298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146016</xdr:rowOff>
    </xdr:from>
    <xdr:ext cx="469744" cy="259045"/>
    <xdr:sp macro="" textlink="">
      <xdr:nvSpPr>
        <xdr:cNvPr id="101" name="【道路】&#10;一人当たり延長最小値テキスト">
          <a:extLst>
            <a:ext uri="{FF2B5EF4-FFF2-40B4-BE49-F238E27FC236}">
              <a16:creationId xmlns:a16="http://schemas.microsoft.com/office/drawing/2014/main" id="{3670ECD1-7BAC-4B5F-808D-36D486026B26}"/>
            </a:ext>
          </a:extLst>
        </xdr:cNvPr>
        <xdr:cNvSpPr txBox="1"/>
      </xdr:nvSpPr>
      <xdr:spPr>
        <a:xfrm>
          <a:off x="10515600" y="717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142189</xdr:rowOff>
    </xdr:from>
    <xdr:to>
      <xdr:col>55</xdr:col>
      <xdr:colOff>88900</xdr:colOff>
      <xdr:row>41</xdr:row>
      <xdr:rowOff>142189</xdr:rowOff>
    </xdr:to>
    <xdr:cxnSp macro="">
      <xdr:nvCxnSpPr>
        <xdr:cNvPr id="102" name="直線コネクタ 101">
          <a:extLst>
            <a:ext uri="{FF2B5EF4-FFF2-40B4-BE49-F238E27FC236}">
              <a16:creationId xmlns:a16="http://schemas.microsoft.com/office/drawing/2014/main" id="{2D9B77A6-83DD-40F6-8C23-1F9480DA216F}"/>
            </a:ext>
          </a:extLst>
        </xdr:cNvPr>
        <xdr:cNvCxnSpPr/>
      </xdr:nvCxnSpPr>
      <xdr:spPr>
        <a:xfrm>
          <a:off x="10388600" y="717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162418</xdr:rowOff>
    </xdr:from>
    <xdr:ext cx="534377" cy="259045"/>
    <xdr:sp macro="" textlink="">
      <xdr:nvSpPr>
        <xdr:cNvPr id="103" name="【道路】&#10;一人当たり延長最大値テキスト">
          <a:extLst>
            <a:ext uri="{FF2B5EF4-FFF2-40B4-BE49-F238E27FC236}">
              <a16:creationId xmlns:a16="http://schemas.microsoft.com/office/drawing/2014/main" id="{D450BDA0-AE86-497F-8660-54B515AA0F18}"/>
            </a:ext>
          </a:extLst>
        </xdr:cNvPr>
        <xdr:cNvSpPr txBox="1"/>
      </xdr:nvSpPr>
      <xdr:spPr>
        <a:xfrm>
          <a:off x="10515600" y="564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44291</xdr:rowOff>
    </xdr:from>
    <xdr:to>
      <xdr:col>55</xdr:col>
      <xdr:colOff>88900</xdr:colOff>
      <xdr:row>34</xdr:row>
      <xdr:rowOff>44291</xdr:rowOff>
    </xdr:to>
    <xdr:cxnSp macro="">
      <xdr:nvCxnSpPr>
        <xdr:cNvPr id="104" name="直線コネクタ 103">
          <a:extLst>
            <a:ext uri="{FF2B5EF4-FFF2-40B4-BE49-F238E27FC236}">
              <a16:creationId xmlns:a16="http://schemas.microsoft.com/office/drawing/2014/main" id="{C33B843B-6E96-43C5-BF75-9EBA072CE8F0}"/>
            </a:ext>
          </a:extLst>
        </xdr:cNvPr>
        <xdr:cNvCxnSpPr/>
      </xdr:nvCxnSpPr>
      <xdr:spPr>
        <a:xfrm>
          <a:off x="10388600" y="587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52805</xdr:rowOff>
    </xdr:from>
    <xdr:ext cx="534377" cy="259045"/>
    <xdr:sp macro="" textlink="">
      <xdr:nvSpPr>
        <xdr:cNvPr id="105" name="【道路】&#10;一人当たり延長平均値テキスト">
          <a:extLst>
            <a:ext uri="{FF2B5EF4-FFF2-40B4-BE49-F238E27FC236}">
              <a16:creationId xmlns:a16="http://schemas.microsoft.com/office/drawing/2014/main" id="{759E0C3F-F58D-4AA9-8A93-F378BD42D3DB}"/>
            </a:ext>
          </a:extLst>
        </xdr:cNvPr>
        <xdr:cNvSpPr txBox="1"/>
      </xdr:nvSpPr>
      <xdr:spPr>
        <a:xfrm>
          <a:off x="10515600" y="6910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74378</xdr:rowOff>
    </xdr:from>
    <xdr:to>
      <xdr:col>55</xdr:col>
      <xdr:colOff>50800</xdr:colOff>
      <xdr:row>41</xdr:row>
      <xdr:rowOff>4528</xdr:rowOff>
    </xdr:to>
    <xdr:sp macro="" textlink="">
      <xdr:nvSpPr>
        <xdr:cNvPr id="106" name="フローチャート: 判断 105">
          <a:extLst>
            <a:ext uri="{FF2B5EF4-FFF2-40B4-BE49-F238E27FC236}">
              <a16:creationId xmlns:a16="http://schemas.microsoft.com/office/drawing/2014/main" id="{1DAF5E16-04D0-4C9C-8FBC-6473CD5D09AB}"/>
            </a:ext>
          </a:extLst>
        </xdr:cNvPr>
        <xdr:cNvSpPr/>
      </xdr:nvSpPr>
      <xdr:spPr>
        <a:xfrm>
          <a:off x="10426700" y="693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64700</xdr:rowOff>
    </xdr:from>
    <xdr:to>
      <xdr:col>50</xdr:col>
      <xdr:colOff>165100</xdr:colOff>
      <xdr:row>40</xdr:row>
      <xdr:rowOff>166300</xdr:rowOff>
    </xdr:to>
    <xdr:sp macro="" textlink="">
      <xdr:nvSpPr>
        <xdr:cNvPr id="107" name="フローチャート: 判断 106">
          <a:extLst>
            <a:ext uri="{FF2B5EF4-FFF2-40B4-BE49-F238E27FC236}">
              <a16:creationId xmlns:a16="http://schemas.microsoft.com/office/drawing/2014/main" id="{9DDA284C-F18D-494F-8D79-11CA8FC6BEC3}"/>
            </a:ext>
          </a:extLst>
        </xdr:cNvPr>
        <xdr:cNvSpPr/>
      </xdr:nvSpPr>
      <xdr:spPr>
        <a:xfrm>
          <a:off x="9588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76435</xdr:rowOff>
    </xdr:from>
    <xdr:to>
      <xdr:col>46</xdr:col>
      <xdr:colOff>38100</xdr:colOff>
      <xdr:row>41</xdr:row>
      <xdr:rowOff>6585</xdr:rowOff>
    </xdr:to>
    <xdr:sp macro="" textlink="">
      <xdr:nvSpPr>
        <xdr:cNvPr id="108" name="フローチャート: 判断 107">
          <a:extLst>
            <a:ext uri="{FF2B5EF4-FFF2-40B4-BE49-F238E27FC236}">
              <a16:creationId xmlns:a16="http://schemas.microsoft.com/office/drawing/2014/main" id="{97B1917F-A579-48CA-A747-B1A3B25098FF}"/>
            </a:ext>
          </a:extLst>
        </xdr:cNvPr>
        <xdr:cNvSpPr/>
      </xdr:nvSpPr>
      <xdr:spPr>
        <a:xfrm>
          <a:off x="8699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1EB05C63-4D0D-4F80-90EC-8AA0504A490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77BE2A21-178F-444B-9FC0-D431CC2D657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B9F2380D-7F73-40D3-AB48-9A43E9C959E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FF7F0A7F-AB73-4020-881C-F2CA227B196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57BC0593-BF82-486F-80A1-8CB4D309944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164941</xdr:rowOff>
    </xdr:from>
    <xdr:to>
      <xdr:col>55</xdr:col>
      <xdr:colOff>50800</xdr:colOff>
      <xdr:row>34</xdr:row>
      <xdr:rowOff>95091</xdr:rowOff>
    </xdr:to>
    <xdr:sp macro="" textlink="">
      <xdr:nvSpPr>
        <xdr:cNvPr id="114" name="楕円 113">
          <a:extLst>
            <a:ext uri="{FF2B5EF4-FFF2-40B4-BE49-F238E27FC236}">
              <a16:creationId xmlns:a16="http://schemas.microsoft.com/office/drawing/2014/main" id="{61E35EA5-9C5E-4C64-998E-9E7948479F33}"/>
            </a:ext>
          </a:extLst>
        </xdr:cNvPr>
        <xdr:cNvSpPr/>
      </xdr:nvSpPr>
      <xdr:spPr>
        <a:xfrm>
          <a:off x="10426700" y="582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117968</xdr:rowOff>
    </xdr:from>
    <xdr:ext cx="534377" cy="259045"/>
    <xdr:sp macro="" textlink="">
      <xdr:nvSpPr>
        <xdr:cNvPr id="115" name="【道路】&#10;一人当たり延長該当値テキスト">
          <a:extLst>
            <a:ext uri="{FF2B5EF4-FFF2-40B4-BE49-F238E27FC236}">
              <a16:creationId xmlns:a16="http://schemas.microsoft.com/office/drawing/2014/main" id="{7B765485-5B5C-4DF7-B8B2-B4E58B3D6835}"/>
            </a:ext>
          </a:extLst>
        </xdr:cNvPr>
        <xdr:cNvSpPr txBox="1"/>
      </xdr:nvSpPr>
      <xdr:spPr>
        <a:xfrm>
          <a:off x="10515600" y="577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148730</xdr:rowOff>
    </xdr:from>
    <xdr:to>
      <xdr:col>50</xdr:col>
      <xdr:colOff>165100</xdr:colOff>
      <xdr:row>38</xdr:row>
      <xdr:rowOff>78880</xdr:rowOff>
    </xdr:to>
    <xdr:sp macro="" textlink="">
      <xdr:nvSpPr>
        <xdr:cNvPr id="116" name="楕円 115">
          <a:extLst>
            <a:ext uri="{FF2B5EF4-FFF2-40B4-BE49-F238E27FC236}">
              <a16:creationId xmlns:a16="http://schemas.microsoft.com/office/drawing/2014/main" id="{1F847CD6-9547-4941-B88C-B5358AFF024A}"/>
            </a:ext>
          </a:extLst>
        </xdr:cNvPr>
        <xdr:cNvSpPr/>
      </xdr:nvSpPr>
      <xdr:spPr>
        <a:xfrm>
          <a:off x="9588500" y="649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44291</xdr:rowOff>
    </xdr:from>
    <xdr:to>
      <xdr:col>55</xdr:col>
      <xdr:colOff>0</xdr:colOff>
      <xdr:row>38</xdr:row>
      <xdr:rowOff>28080</xdr:rowOff>
    </xdr:to>
    <xdr:cxnSp macro="">
      <xdr:nvCxnSpPr>
        <xdr:cNvPr id="117" name="直線コネクタ 116">
          <a:extLst>
            <a:ext uri="{FF2B5EF4-FFF2-40B4-BE49-F238E27FC236}">
              <a16:creationId xmlns:a16="http://schemas.microsoft.com/office/drawing/2014/main" id="{34E72918-456B-43C9-9C3E-A12FD00D256D}"/>
            </a:ext>
          </a:extLst>
        </xdr:cNvPr>
        <xdr:cNvCxnSpPr/>
      </xdr:nvCxnSpPr>
      <xdr:spPr>
        <a:xfrm flipV="1">
          <a:off x="9639300" y="5873591"/>
          <a:ext cx="838200" cy="66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157427</xdr:rowOff>
    </xdr:from>
    <xdr:ext cx="534377" cy="259045"/>
    <xdr:sp macro="" textlink="">
      <xdr:nvSpPr>
        <xdr:cNvPr id="118" name="n_1aveValue【道路】&#10;一人当たり延長">
          <a:extLst>
            <a:ext uri="{FF2B5EF4-FFF2-40B4-BE49-F238E27FC236}">
              <a16:creationId xmlns:a16="http://schemas.microsoft.com/office/drawing/2014/main" id="{8B525879-95B9-4E6D-A195-9DB3A13073D7}"/>
            </a:ext>
          </a:extLst>
        </xdr:cNvPr>
        <xdr:cNvSpPr txBox="1"/>
      </xdr:nvSpPr>
      <xdr:spPr>
        <a:xfrm>
          <a:off x="93594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23112</xdr:rowOff>
    </xdr:from>
    <xdr:ext cx="534377" cy="259045"/>
    <xdr:sp macro="" textlink="">
      <xdr:nvSpPr>
        <xdr:cNvPr id="119" name="n_2aveValue【道路】&#10;一人当たり延長">
          <a:extLst>
            <a:ext uri="{FF2B5EF4-FFF2-40B4-BE49-F238E27FC236}">
              <a16:creationId xmlns:a16="http://schemas.microsoft.com/office/drawing/2014/main" id="{CCDA7378-9366-4BAF-B56F-2C200912459E}"/>
            </a:ext>
          </a:extLst>
        </xdr:cNvPr>
        <xdr:cNvSpPr txBox="1"/>
      </xdr:nvSpPr>
      <xdr:spPr>
        <a:xfrm>
          <a:off x="8483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95407</xdr:rowOff>
    </xdr:from>
    <xdr:ext cx="534377" cy="259045"/>
    <xdr:sp macro="" textlink="">
      <xdr:nvSpPr>
        <xdr:cNvPr id="120" name="n_1mainValue【道路】&#10;一人当たり延長">
          <a:extLst>
            <a:ext uri="{FF2B5EF4-FFF2-40B4-BE49-F238E27FC236}">
              <a16:creationId xmlns:a16="http://schemas.microsoft.com/office/drawing/2014/main" id="{8093A9E0-F3E9-4D51-84D9-2B633C7AE989}"/>
            </a:ext>
          </a:extLst>
        </xdr:cNvPr>
        <xdr:cNvSpPr txBox="1"/>
      </xdr:nvSpPr>
      <xdr:spPr>
        <a:xfrm>
          <a:off x="9359411" y="626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a:extLst>
            <a:ext uri="{FF2B5EF4-FFF2-40B4-BE49-F238E27FC236}">
              <a16:creationId xmlns:a16="http://schemas.microsoft.com/office/drawing/2014/main" id="{C1C7FFB8-B23D-4266-B034-58B7E8C834B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a:extLst>
            <a:ext uri="{FF2B5EF4-FFF2-40B4-BE49-F238E27FC236}">
              <a16:creationId xmlns:a16="http://schemas.microsoft.com/office/drawing/2014/main" id="{4674E414-D571-4D20-BF44-10F4DFBF6CA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a:extLst>
            <a:ext uri="{FF2B5EF4-FFF2-40B4-BE49-F238E27FC236}">
              <a16:creationId xmlns:a16="http://schemas.microsoft.com/office/drawing/2014/main" id="{EC0C9E00-85DD-4C0D-8F98-C81E6E43395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a:extLst>
            <a:ext uri="{FF2B5EF4-FFF2-40B4-BE49-F238E27FC236}">
              <a16:creationId xmlns:a16="http://schemas.microsoft.com/office/drawing/2014/main" id="{2A1DAEA4-59B6-498B-8032-7BA02BFDB80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a:extLst>
            <a:ext uri="{FF2B5EF4-FFF2-40B4-BE49-F238E27FC236}">
              <a16:creationId xmlns:a16="http://schemas.microsoft.com/office/drawing/2014/main" id="{E04564DA-28AE-4B72-97FF-4AEDC0DDA8D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a:extLst>
            <a:ext uri="{FF2B5EF4-FFF2-40B4-BE49-F238E27FC236}">
              <a16:creationId xmlns:a16="http://schemas.microsoft.com/office/drawing/2014/main" id="{161930EA-1685-45D2-8900-F8DE4151284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a:extLst>
            <a:ext uri="{FF2B5EF4-FFF2-40B4-BE49-F238E27FC236}">
              <a16:creationId xmlns:a16="http://schemas.microsoft.com/office/drawing/2014/main" id="{55B6BA01-22CD-4D9D-B3C4-B37139D0B10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a:extLst>
            <a:ext uri="{FF2B5EF4-FFF2-40B4-BE49-F238E27FC236}">
              <a16:creationId xmlns:a16="http://schemas.microsoft.com/office/drawing/2014/main" id="{77BF101A-9AC6-4AF4-A851-E5CA83549E4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a:extLst>
            <a:ext uri="{FF2B5EF4-FFF2-40B4-BE49-F238E27FC236}">
              <a16:creationId xmlns:a16="http://schemas.microsoft.com/office/drawing/2014/main" id="{8D493ADA-852E-49C0-9E8A-D1C17FE2E9A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a:extLst>
            <a:ext uri="{FF2B5EF4-FFF2-40B4-BE49-F238E27FC236}">
              <a16:creationId xmlns:a16="http://schemas.microsoft.com/office/drawing/2014/main" id="{3FF4BF31-8707-42DA-8AFF-B13773C60AC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a:extLst>
            <a:ext uri="{FF2B5EF4-FFF2-40B4-BE49-F238E27FC236}">
              <a16:creationId xmlns:a16="http://schemas.microsoft.com/office/drawing/2014/main" id="{165784EE-C7D3-4818-9964-FC51006104B8}"/>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a:extLst>
            <a:ext uri="{FF2B5EF4-FFF2-40B4-BE49-F238E27FC236}">
              <a16:creationId xmlns:a16="http://schemas.microsoft.com/office/drawing/2014/main" id="{51DF1797-0D68-48C3-9905-D98F705CAED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a:extLst>
            <a:ext uri="{FF2B5EF4-FFF2-40B4-BE49-F238E27FC236}">
              <a16:creationId xmlns:a16="http://schemas.microsoft.com/office/drawing/2014/main" id="{5C236EF0-2F15-4CF3-A6E1-8036B879F3FD}"/>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a:extLst>
            <a:ext uri="{FF2B5EF4-FFF2-40B4-BE49-F238E27FC236}">
              <a16:creationId xmlns:a16="http://schemas.microsoft.com/office/drawing/2014/main" id="{DE2FC4EB-714A-4B6C-A326-6F898716997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a:extLst>
            <a:ext uri="{FF2B5EF4-FFF2-40B4-BE49-F238E27FC236}">
              <a16:creationId xmlns:a16="http://schemas.microsoft.com/office/drawing/2014/main" id="{AE91B5C5-1309-421C-B5EA-1D11687D9DB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a:extLst>
            <a:ext uri="{FF2B5EF4-FFF2-40B4-BE49-F238E27FC236}">
              <a16:creationId xmlns:a16="http://schemas.microsoft.com/office/drawing/2014/main" id="{9AD72B7B-AA16-45A3-9AF3-03948FD7814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a:extLst>
            <a:ext uri="{FF2B5EF4-FFF2-40B4-BE49-F238E27FC236}">
              <a16:creationId xmlns:a16="http://schemas.microsoft.com/office/drawing/2014/main" id="{F0EBD3FB-44C0-45B8-8E03-D88D58FBD8A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a:extLst>
            <a:ext uri="{FF2B5EF4-FFF2-40B4-BE49-F238E27FC236}">
              <a16:creationId xmlns:a16="http://schemas.microsoft.com/office/drawing/2014/main" id="{F9FA0819-274C-4918-8321-AC08D67BA73A}"/>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a:extLst>
            <a:ext uri="{FF2B5EF4-FFF2-40B4-BE49-F238E27FC236}">
              <a16:creationId xmlns:a16="http://schemas.microsoft.com/office/drawing/2014/main" id="{0DD593A3-7ACD-496C-AE10-7F10858C887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a:extLst>
            <a:ext uri="{FF2B5EF4-FFF2-40B4-BE49-F238E27FC236}">
              <a16:creationId xmlns:a16="http://schemas.microsoft.com/office/drawing/2014/main" id="{EAC385E7-B04C-4602-A92A-790CB7413EF7}"/>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a:extLst>
            <a:ext uri="{FF2B5EF4-FFF2-40B4-BE49-F238E27FC236}">
              <a16:creationId xmlns:a16="http://schemas.microsoft.com/office/drawing/2014/main" id="{5BF54ACE-D134-42E9-8C70-21D0AA140F2A}"/>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a:extLst>
            <a:ext uri="{FF2B5EF4-FFF2-40B4-BE49-F238E27FC236}">
              <a16:creationId xmlns:a16="http://schemas.microsoft.com/office/drawing/2014/main" id="{444C67F2-0BF7-40E4-803E-DEB5A1D0646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a:extLst>
            <a:ext uri="{FF2B5EF4-FFF2-40B4-BE49-F238E27FC236}">
              <a16:creationId xmlns:a16="http://schemas.microsoft.com/office/drawing/2014/main" id="{F6D07A74-898D-4F9A-B89C-7942886FA2B4}"/>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a:extLst>
            <a:ext uri="{FF2B5EF4-FFF2-40B4-BE49-F238E27FC236}">
              <a16:creationId xmlns:a16="http://schemas.microsoft.com/office/drawing/2014/main" id="{626A2B41-03BE-4216-8B02-4E93D1F6919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91440</xdr:rowOff>
    </xdr:to>
    <xdr:cxnSp macro="">
      <xdr:nvCxnSpPr>
        <xdr:cNvPr id="145" name="直線コネクタ 144">
          <a:extLst>
            <a:ext uri="{FF2B5EF4-FFF2-40B4-BE49-F238E27FC236}">
              <a16:creationId xmlns:a16="http://schemas.microsoft.com/office/drawing/2014/main" id="{94743B54-6A80-4576-91A9-4340D6B47376}"/>
            </a:ext>
          </a:extLst>
        </xdr:cNvPr>
        <xdr:cNvCxnSpPr/>
      </xdr:nvCxnSpPr>
      <xdr:spPr>
        <a:xfrm flipV="1">
          <a:off x="4634865" y="9759315"/>
          <a:ext cx="0"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46" name="【橋りょう・トンネル】&#10;有形固定資産減価償却率最小値テキスト">
          <a:extLst>
            <a:ext uri="{FF2B5EF4-FFF2-40B4-BE49-F238E27FC236}">
              <a16:creationId xmlns:a16="http://schemas.microsoft.com/office/drawing/2014/main" id="{771C0300-6808-4E79-A9B7-76E73D7D67F1}"/>
            </a:ext>
          </a:extLst>
        </xdr:cNvPr>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47" name="直線コネクタ 146">
          <a:extLst>
            <a:ext uri="{FF2B5EF4-FFF2-40B4-BE49-F238E27FC236}">
              <a16:creationId xmlns:a16="http://schemas.microsoft.com/office/drawing/2014/main" id="{2FB22C8F-6702-4B37-A07C-1694C99818E4}"/>
            </a:ext>
          </a:extLst>
        </xdr:cNvPr>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48" name="【橋りょう・トンネル】&#10;有形固定資産減価償却率最大値テキスト">
          <a:extLst>
            <a:ext uri="{FF2B5EF4-FFF2-40B4-BE49-F238E27FC236}">
              <a16:creationId xmlns:a16="http://schemas.microsoft.com/office/drawing/2014/main" id="{BA7E521E-91E9-4773-9BD4-DFE738514CB0}"/>
            </a:ext>
          </a:extLst>
        </xdr:cNvPr>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49" name="直線コネクタ 148">
          <a:extLst>
            <a:ext uri="{FF2B5EF4-FFF2-40B4-BE49-F238E27FC236}">
              <a16:creationId xmlns:a16="http://schemas.microsoft.com/office/drawing/2014/main" id="{2BFB49B6-FBA3-4535-B4E2-62645F9A4DB4}"/>
            </a:ext>
          </a:extLst>
        </xdr:cNvPr>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31132</xdr:rowOff>
    </xdr:from>
    <xdr:ext cx="405111" cy="259045"/>
    <xdr:sp macro="" textlink="">
      <xdr:nvSpPr>
        <xdr:cNvPr id="150" name="【橋りょう・トンネル】&#10;有形固定資産減価償却率平均値テキスト">
          <a:extLst>
            <a:ext uri="{FF2B5EF4-FFF2-40B4-BE49-F238E27FC236}">
              <a16:creationId xmlns:a16="http://schemas.microsoft.com/office/drawing/2014/main" id="{FD3C7D42-6D43-4969-B4E8-A9766FD15D0A}"/>
            </a:ext>
          </a:extLst>
        </xdr:cNvPr>
        <xdr:cNvSpPr txBox="1"/>
      </xdr:nvSpPr>
      <xdr:spPr>
        <a:xfrm>
          <a:off x="4673600" y="1014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51" name="フローチャート: 判断 150">
          <a:extLst>
            <a:ext uri="{FF2B5EF4-FFF2-40B4-BE49-F238E27FC236}">
              <a16:creationId xmlns:a16="http://schemas.microsoft.com/office/drawing/2014/main" id="{F93DC348-3E58-4973-8FDD-581D1CE5B2D1}"/>
            </a:ext>
          </a:extLst>
        </xdr:cNvPr>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52" name="フローチャート: 判断 151">
          <a:extLst>
            <a:ext uri="{FF2B5EF4-FFF2-40B4-BE49-F238E27FC236}">
              <a16:creationId xmlns:a16="http://schemas.microsoft.com/office/drawing/2014/main" id="{E5B49CFE-54EC-4435-9FA8-C658054E28D4}"/>
            </a:ext>
          </a:extLst>
        </xdr:cNvPr>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57785</xdr:rowOff>
    </xdr:from>
    <xdr:to>
      <xdr:col>15</xdr:col>
      <xdr:colOff>101600</xdr:colOff>
      <xdr:row>60</xdr:row>
      <xdr:rowOff>159385</xdr:rowOff>
    </xdr:to>
    <xdr:sp macro="" textlink="">
      <xdr:nvSpPr>
        <xdr:cNvPr id="153" name="フローチャート: 判断 152">
          <a:extLst>
            <a:ext uri="{FF2B5EF4-FFF2-40B4-BE49-F238E27FC236}">
              <a16:creationId xmlns:a16="http://schemas.microsoft.com/office/drawing/2014/main" id="{66A11A87-E75C-47C5-A2FA-9E8211A111F8}"/>
            </a:ext>
          </a:extLst>
        </xdr:cNvPr>
        <xdr:cNvSpPr/>
      </xdr:nvSpPr>
      <xdr:spPr>
        <a:xfrm>
          <a:off x="2857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E5981085-F67F-49CD-8B3D-940D989C247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C82A18E3-8D53-47AE-9D35-D9D94516AE4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6F58F231-D8C7-40D0-AF17-96A5C276F56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B6B6EFA0-5DE7-4319-9F8D-7B5C017CEE5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6CC1EC1A-4BEA-4B01-BDF8-609F15F78E9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13970</xdr:rowOff>
    </xdr:from>
    <xdr:to>
      <xdr:col>24</xdr:col>
      <xdr:colOff>114300</xdr:colOff>
      <xdr:row>61</xdr:row>
      <xdr:rowOff>115570</xdr:rowOff>
    </xdr:to>
    <xdr:sp macro="" textlink="">
      <xdr:nvSpPr>
        <xdr:cNvPr id="159" name="楕円 158">
          <a:extLst>
            <a:ext uri="{FF2B5EF4-FFF2-40B4-BE49-F238E27FC236}">
              <a16:creationId xmlns:a16="http://schemas.microsoft.com/office/drawing/2014/main" id="{0A52A48E-60B6-4B46-AED6-CAA875A56687}"/>
            </a:ext>
          </a:extLst>
        </xdr:cNvPr>
        <xdr:cNvSpPr/>
      </xdr:nvSpPr>
      <xdr:spPr>
        <a:xfrm>
          <a:off x="45847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163847</xdr:rowOff>
    </xdr:from>
    <xdr:ext cx="405111" cy="259045"/>
    <xdr:sp macro="" textlink="">
      <xdr:nvSpPr>
        <xdr:cNvPr id="160" name="【橋りょう・トンネル】&#10;有形固定資産減価償却率該当値テキスト">
          <a:extLst>
            <a:ext uri="{FF2B5EF4-FFF2-40B4-BE49-F238E27FC236}">
              <a16:creationId xmlns:a16="http://schemas.microsoft.com/office/drawing/2014/main" id="{D71A2D7D-ED07-48B4-AAEA-3A31DADBBB21}"/>
            </a:ext>
          </a:extLst>
        </xdr:cNvPr>
        <xdr:cNvSpPr txBox="1"/>
      </xdr:nvSpPr>
      <xdr:spPr>
        <a:xfrm>
          <a:off x="4673600"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36830</xdr:rowOff>
    </xdr:from>
    <xdr:to>
      <xdr:col>20</xdr:col>
      <xdr:colOff>38100</xdr:colOff>
      <xdr:row>61</xdr:row>
      <xdr:rowOff>138430</xdr:rowOff>
    </xdr:to>
    <xdr:sp macro="" textlink="">
      <xdr:nvSpPr>
        <xdr:cNvPr id="161" name="楕円 160">
          <a:extLst>
            <a:ext uri="{FF2B5EF4-FFF2-40B4-BE49-F238E27FC236}">
              <a16:creationId xmlns:a16="http://schemas.microsoft.com/office/drawing/2014/main" id="{89D00595-1B0C-40A9-AC64-2367039FFE8B}"/>
            </a:ext>
          </a:extLst>
        </xdr:cNvPr>
        <xdr:cNvSpPr/>
      </xdr:nvSpPr>
      <xdr:spPr>
        <a:xfrm>
          <a:off x="3746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64770</xdr:rowOff>
    </xdr:from>
    <xdr:to>
      <xdr:col>24</xdr:col>
      <xdr:colOff>63500</xdr:colOff>
      <xdr:row>61</xdr:row>
      <xdr:rowOff>87630</xdr:rowOff>
    </xdr:to>
    <xdr:cxnSp macro="">
      <xdr:nvCxnSpPr>
        <xdr:cNvPr id="162" name="直線コネクタ 161">
          <a:extLst>
            <a:ext uri="{FF2B5EF4-FFF2-40B4-BE49-F238E27FC236}">
              <a16:creationId xmlns:a16="http://schemas.microsoft.com/office/drawing/2014/main" id="{C2D0D443-60F1-42D0-BF75-8AB73E4CCBFC}"/>
            </a:ext>
          </a:extLst>
        </xdr:cNvPr>
        <xdr:cNvCxnSpPr/>
      </xdr:nvCxnSpPr>
      <xdr:spPr>
        <a:xfrm flipV="1">
          <a:off x="3797300" y="105232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149242</xdr:rowOff>
    </xdr:from>
    <xdr:ext cx="405111" cy="259045"/>
    <xdr:sp macro="" textlink="">
      <xdr:nvSpPr>
        <xdr:cNvPr id="163" name="n_1aveValue【橋りょう・トンネル】&#10;有形固定資産減価償却率">
          <a:extLst>
            <a:ext uri="{FF2B5EF4-FFF2-40B4-BE49-F238E27FC236}">
              <a16:creationId xmlns:a16="http://schemas.microsoft.com/office/drawing/2014/main" id="{8DD40B8D-FF46-4C25-BED4-D8C198D9F952}"/>
            </a:ext>
          </a:extLst>
        </xdr:cNvPr>
        <xdr:cNvSpPr txBox="1"/>
      </xdr:nvSpPr>
      <xdr:spPr>
        <a:xfrm>
          <a:off x="35820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4462</xdr:rowOff>
    </xdr:from>
    <xdr:ext cx="405111" cy="259045"/>
    <xdr:sp macro="" textlink="">
      <xdr:nvSpPr>
        <xdr:cNvPr id="164" name="n_2aveValue【橋りょう・トンネル】&#10;有形固定資産減価償却率">
          <a:extLst>
            <a:ext uri="{FF2B5EF4-FFF2-40B4-BE49-F238E27FC236}">
              <a16:creationId xmlns:a16="http://schemas.microsoft.com/office/drawing/2014/main" id="{C5681AF1-60A4-4EB6-B965-86C5BF771190}"/>
            </a:ext>
          </a:extLst>
        </xdr:cNvPr>
        <xdr:cNvSpPr txBox="1"/>
      </xdr:nvSpPr>
      <xdr:spPr>
        <a:xfrm>
          <a:off x="2705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129557</xdr:rowOff>
    </xdr:from>
    <xdr:ext cx="405111" cy="259045"/>
    <xdr:sp macro="" textlink="">
      <xdr:nvSpPr>
        <xdr:cNvPr id="165" name="n_1mainValue【橋りょう・トンネル】&#10;有形固定資産減価償却率">
          <a:extLst>
            <a:ext uri="{FF2B5EF4-FFF2-40B4-BE49-F238E27FC236}">
              <a16:creationId xmlns:a16="http://schemas.microsoft.com/office/drawing/2014/main" id="{C9892776-30C7-4F5C-A040-BA5D9891DF6D}"/>
            </a:ext>
          </a:extLst>
        </xdr:cNvPr>
        <xdr:cNvSpPr txBox="1"/>
      </xdr:nvSpPr>
      <xdr:spPr>
        <a:xfrm>
          <a:off x="3582044"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a:extLst>
            <a:ext uri="{FF2B5EF4-FFF2-40B4-BE49-F238E27FC236}">
              <a16:creationId xmlns:a16="http://schemas.microsoft.com/office/drawing/2014/main" id="{DF0A32BD-EEF3-454D-AD19-88863CD0FE1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a:extLst>
            <a:ext uri="{FF2B5EF4-FFF2-40B4-BE49-F238E27FC236}">
              <a16:creationId xmlns:a16="http://schemas.microsoft.com/office/drawing/2014/main" id="{783BF13C-13A7-4322-BE09-ED651DF00B2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a:extLst>
            <a:ext uri="{FF2B5EF4-FFF2-40B4-BE49-F238E27FC236}">
              <a16:creationId xmlns:a16="http://schemas.microsoft.com/office/drawing/2014/main" id="{210C31A3-332F-45FE-B88F-AB9F9EAC04E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a:extLst>
            <a:ext uri="{FF2B5EF4-FFF2-40B4-BE49-F238E27FC236}">
              <a16:creationId xmlns:a16="http://schemas.microsoft.com/office/drawing/2014/main" id="{EDFCD129-5AE8-43EE-8F1D-65050361843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a:extLst>
            <a:ext uri="{FF2B5EF4-FFF2-40B4-BE49-F238E27FC236}">
              <a16:creationId xmlns:a16="http://schemas.microsoft.com/office/drawing/2014/main" id="{BDDB5A67-1C27-4E82-ACA7-3A9931188A1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a:extLst>
            <a:ext uri="{FF2B5EF4-FFF2-40B4-BE49-F238E27FC236}">
              <a16:creationId xmlns:a16="http://schemas.microsoft.com/office/drawing/2014/main" id="{883DAEC5-214A-4904-B1F2-76801360659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a:extLst>
            <a:ext uri="{FF2B5EF4-FFF2-40B4-BE49-F238E27FC236}">
              <a16:creationId xmlns:a16="http://schemas.microsoft.com/office/drawing/2014/main" id="{1788AF19-C2A9-4A34-BF49-F9F95043460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a:extLst>
            <a:ext uri="{FF2B5EF4-FFF2-40B4-BE49-F238E27FC236}">
              <a16:creationId xmlns:a16="http://schemas.microsoft.com/office/drawing/2014/main" id="{2C64F07D-FF53-48B2-9D37-C534C3479D5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a:extLst>
            <a:ext uri="{FF2B5EF4-FFF2-40B4-BE49-F238E27FC236}">
              <a16:creationId xmlns:a16="http://schemas.microsoft.com/office/drawing/2014/main" id="{899A031C-1B39-46D9-936B-F62C7DF7EDC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a:extLst>
            <a:ext uri="{FF2B5EF4-FFF2-40B4-BE49-F238E27FC236}">
              <a16:creationId xmlns:a16="http://schemas.microsoft.com/office/drawing/2014/main" id="{91124F57-0A93-44AB-8809-DF1069FA6C2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6" name="直線コネクタ 175">
          <a:extLst>
            <a:ext uri="{FF2B5EF4-FFF2-40B4-BE49-F238E27FC236}">
              <a16:creationId xmlns:a16="http://schemas.microsoft.com/office/drawing/2014/main" id="{B1981C71-32D1-4B6A-A140-06CC597EFDDA}"/>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7" name="テキスト ボックス 176">
          <a:extLst>
            <a:ext uri="{FF2B5EF4-FFF2-40B4-BE49-F238E27FC236}">
              <a16:creationId xmlns:a16="http://schemas.microsoft.com/office/drawing/2014/main" id="{B6108054-0A03-4871-9EB9-30B5C21CE6BE}"/>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8" name="直線コネクタ 177">
          <a:extLst>
            <a:ext uri="{FF2B5EF4-FFF2-40B4-BE49-F238E27FC236}">
              <a16:creationId xmlns:a16="http://schemas.microsoft.com/office/drawing/2014/main" id="{30984316-8048-40F2-9C04-EE941BE0978C}"/>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9" name="テキスト ボックス 178">
          <a:extLst>
            <a:ext uri="{FF2B5EF4-FFF2-40B4-BE49-F238E27FC236}">
              <a16:creationId xmlns:a16="http://schemas.microsoft.com/office/drawing/2014/main" id="{8DDC0E3C-0084-42A1-9745-44161F063649}"/>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0" name="直線コネクタ 179">
          <a:extLst>
            <a:ext uri="{FF2B5EF4-FFF2-40B4-BE49-F238E27FC236}">
              <a16:creationId xmlns:a16="http://schemas.microsoft.com/office/drawing/2014/main" id="{7382056B-B05A-4CC4-B0A6-F8E1E3C7D024}"/>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1" name="テキスト ボックス 180">
          <a:extLst>
            <a:ext uri="{FF2B5EF4-FFF2-40B4-BE49-F238E27FC236}">
              <a16:creationId xmlns:a16="http://schemas.microsoft.com/office/drawing/2014/main" id="{259C520B-44B4-42E1-B4D8-638AAD4AC292}"/>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2" name="直線コネクタ 181">
          <a:extLst>
            <a:ext uri="{FF2B5EF4-FFF2-40B4-BE49-F238E27FC236}">
              <a16:creationId xmlns:a16="http://schemas.microsoft.com/office/drawing/2014/main" id="{BB52FBAF-1C95-43F5-80D0-087B9F253E97}"/>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3" name="テキスト ボックス 182">
          <a:extLst>
            <a:ext uri="{FF2B5EF4-FFF2-40B4-BE49-F238E27FC236}">
              <a16:creationId xmlns:a16="http://schemas.microsoft.com/office/drawing/2014/main" id="{0895AE18-4F59-486C-9DA9-52A8C4CFD32A}"/>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a:extLst>
            <a:ext uri="{FF2B5EF4-FFF2-40B4-BE49-F238E27FC236}">
              <a16:creationId xmlns:a16="http://schemas.microsoft.com/office/drawing/2014/main" id="{7846A33B-168D-475A-8F81-7D6EFF9C267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5" name="テキスト ボックス 184">
          <a:extLst>
            <a:ext uri="{FF2B5EF4-FFF2-40B4-BE49-F238E27FC236}">
              <a16:creationId xmlns:a16="http://schemas.microsoft.com/office/drawing/2014/main" id="{D7595B45-4D27-47FB-80FA-C4EA684B1C2D}"/>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橋りょう・トンネル】&#10;一人当たり有形固定資産（償却資産）額グラフ枠">
          <a:extLst>
            <a:ext uri="{FF2B5EF4-FFF2-40B4-BE49-F238E27FC236}">
              <a16:creationId xmlns:a16="http://schemas.microsoft.com/office/drawing/2014/main" id="{9CC9A1E9-E60E-4DB2-9677-37DEB181344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61040</xdr:rowOff>
    </xdr:from>
    <xdr:to>
      <xdr:col>54</xdr:col>
      <xdr:colOff>189865</xdr:colOff>
      <xdr:row>63</xdr:row>
      <xdr:rowOff>170707</xdr:rowOff>
    </xdr:to>
    <xdr:cxnSp macro="">
      <xdr:nvCxnSpPr>
        <xdr:cNvPr id="187" name="直線コネクタ 186">
          <a:extLst>
            <a:ext uri="{FF2B5EF4-FFF2-40B4-BE49-F238E27FC236}">
              <a16:creationId xmlns:a16="http://schemas.microsoft.com/office/drawing/2014/main" id="{01AF7DEC-BD13-4F89-8DA0-72FF7A4455E5}"/>
            </a:ext>
          </a:extLst>
        </xdr:cNvPr>
        <xdr:cNvCxnSpPr/>
      </xdr:nvCxnSpPr>
      <xdr:spPr>
        <a:xfrm flipV="1">
          <a:off x="10476865" y="9662240"/>
          <a:ext cx="0" cy="130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378565" cy="259045"/>
    <xdr:sp macro="" textlink="">
      <xdr:nvSpPr>
        <xdr:cNvPr id="188" name="【橋りょう・トンネル】&#10;一人当たり有形固定資産（償却資産）額最小値テキスト">
          <a:extLst>
            <a:ext uri="{FF2B5EF4-FFF2-40B4-BE49-F238E27FC236}">
              <a16:creationId xmlns:a16="http://schemas.microsoft.com/office/drawing/2014/main" id="{8CEED813-CF7A-4AB7-8AF2-5AB5D72B0CB5}"/>
            </a:ext>
          </a:extLst>
        </xdr:cNvPr>
        <xdr:cNvSpPr txBox="1"/>
      </xdr:nvSpPr>
      <xdr:spPr>
        <a:xfrm>
          <a:off x="10515600" y="1097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189" name="直線コネクタ 188">
          <a:extLst>
            <a:ext uri="{FF2B5EF4-FFF2-40B4-BE49-F238E27FC236}">
              <a16:creationId xmlns:a16="http://schemas.microsoft.com/office/drawing/2014/main" id="{0A163486-226B-4EE3-8C51-E5A6E4274EB0}"/>
            </a:ext>
          </a:extLst>
        </xdr:cNvPr>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7717</xdr:rowOff>
    </xdr:from>
    <xdr:ext cx="599010" cy="259045"/>
    <xdr:sp macro="" textlink="">
      <xdr:nvSpPr>
        <xdr:cNvPr id="190" name="【橋りょう・トンネル】&#10;一人当たり有形固定資産（償却資産）額最大値テキスト">
          <a:extLst>
            <a:ext uri="{FF2B5EF4-FFF2-40B4-BE49-F238E27FC236}">
              <a16:creationId xmlns:a16="http://schemas.microsoft.com/office/drawing/2014/main" id="{4AAD5134-BA29-4CA3-878B-A1BF7748163B}"/>
            </a:ext>
          </a:extLst>
        </xdr:cNvPr>
        <xdr:cNvSpPr txBox="1"/>
      </xdr:nvSpPr>
      <xdr:spPr>
        <a:xfrm>
          <a:off x="10515600" y="943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61040</xdr:rowOff>
    </xdr:from>
    <xdr:to>
      <xdr:col>55</xdr:col>
      <xdr:colOff>88900</xdr:colOff>
      <xdr:row>56</xdr:row>
      <xdr:rowOff>61040</xdr:rowOff>
    </xdr:to>
    <xdr:cxnSp macro="">
      <xdr:nvCxnSpPr>
        <xdr:cNvPr id="191" name="直線コネクタ 190">
          <a:extLst>
            <a:ext uri="{FF2B5EF4-FFF2-40B4-BE49-F238E27FC236}">
              <a16:creationId xmlns:a16="http://schemas.microsoft.com/office/drawing/2014/main" id="{B4FE4088-4352-418D-9379-0FEC3354ADED}"/>
            </a:ext>
          </a:extLst>
        </xdr:cNvPr>
        <xdr:cNvCxnSpPr/>
      </xdr:nvCxnSpPr>
      <xdr:spPr>
        <a:xfrm>
          <a:off x="10388600" y="966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39290</xdr:rowOff>
    </xdr:from>
    <xdr:ext cx="599010" cy="259045"/>
    <xdr:sp macro="" textlink="">
      <xdr:nvSpPr>
        <xdr:cNvPr id="192" name="【橋りょう・トンネル】&#10;一人当たり有形固定資産（償却資産）額平均値テキスト">
          <a:extLst>
            <a:ext uri="{FF2B5EF4-FFF2-40B4-BE49-F238E27FC236}">
              <a16:creationId xmlns:a16="http://schemas.microsoft.com/office/drawing/2014/main" id="{D86652DB-B939-425E-9386-05ACB5B483C6}"/>
            </a:ext>
          </a:extLst>
        </xdr:cNvPr>
        <xdr:cNvSpPr txBox="1"/>
      </xdr:nvSpPr>
      <xdr:spPr>
        <a:xfrm>
          <a:off x="10515600" y="10326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16413</xdr:rowOff>
    </xdr:from>
    <xdr:to>
      <xdr:col>55</xdr:col>
      <xdr:colOff>50800</xdr:colOff>
      <xdr:row>61</xdr:row>
      <xdr:rowOff>118013</xdr:rowOff>
    </xdr:to>
    <xdr:sp macro="" textlink="">
      <xdr:nvSpPr>
        <xdr:cNvPr id="193" name="フローチャート: 判断 192">
          <a:extLst>
            <a:ext uri="{FF2B5EF4-FFF2-40B4-BE49-F238E27FC236}">
              <a16:creationId xmlns:a16="http://schemas.microsoft.com/office/drawing/2014/main" id="{C8424A01-9E55-40B0-B1D3-3FA4991E4541}"/>
            </a:ext>
          </a:extLst>
        </xdr:cNvPr>
        <xdr:cNvSpPr/>
      </xdr:nvSpPr>
      <xdr:spPr>
        <a:xfrm>
          <a:off x="10426700" y="1047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36333</xdr:rowOff>
    </xdr:from>
    <xdr:to>
      <xdr:col>50</xdr:col>
      <xdr:colOff>165100</xdr:colOff>
      <xdr:row>61</xdr:row>
      <xdr:rowOff>137933</xdr:rowOff>
    </xdr:to>
    <xdr:sp macro="" textlink="">
      <xdr:nvSpPr>
        <xdr:cNvPr id="194" name="フローチャート: 判断 193">
          <a:extLst>
            <a:ext uri="{FF2B5EF4-FFF2-40B4-BE49-F238E27FC236}">
              <a16:creationId xmlns:a16="http://schemas.microsoft.com/office/drawing/2014/main" id="{22FC33E0-2655-4E8A-A2CB-2E1E6C6E251C}"/>
            </a:ext>
          </a:extLst>
        </xdr:cNvPr>
        <xdr:cNvSpPr/>
      </xdr:nvSpPr>
      <xdr:spPr>
        <a:xfrm>
          <a:off x="9588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43628</xdr:rowOff>
    </xdr:from>
    <xdr:to>
      <xdr:col>46</xdr:col>
      <xdr:colOff>38100</xdr:colOff>
      <xdr:row>61</xdr:row>
      <xdr:rowOff>145228</xdr:rowOff>
    </xdr:to>
    <xdr:sp macro="" textlink="">
      <xdr:nvSpPr>
        <xdr:cNvPr id="195" name="フローチャート: 判断 194">
          <a:extLst>
            <a:ext uri="{FF2B5EF4-FFF2-40B4-BE49-F238E27FC236}">
              <a16:creationId xmlns:a16="http://schemas.microsoft.com/office/drawing/2014/main" id="{0C61B929-F082-4E00-B0D0-4D9F6EB61802}"/>
            </a:ext>
          </a:extLst>
        </xdr:cNvPr>
        <xdr:cNvSpPr/>
      </xdr:nvSpPr>
      <xdr:spPr>
        <a:xfrm>
          <a:off x="8699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a:extLst>
            <a:ext uri="{FF2B5EF4-FFF2-40B4-BE49-F238E27FC236}">
              <a16:creationId xmlns:a16="http://schemas.microsoft.com/office/drawing/2014/main" id="{7480B652-FD29-43B2-BA01-DAEB93E7CC5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a:extLst>
            <a:ext uri="{FF2B5EF4-FFF2-40B4-BE49-F238E27FC236}">
              <a16:creationId xmlns:a16="http://schemas.microsoft.com/office/drawing/2014/main" id="{1368FF6F-375A-40C6-BADD-9289893193B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a:extLst>
            <a:ext uri="{FF2B5EF4-FFF2-40B4-BE49-F238E27FC236}">
              <a16:creationId xmlns:a16="http://schemas.microsoft.com/office/drawing/2014/main" id="{3B7DB040-DC12-44BC-AC51-76A36883E3E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17D20985-9BAC-4841-BC45-9B0D1C214BC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739A4DF1-7C15-4CE5-B684-64E138510FD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53777</xdr:rowOff>
    </xdr:from>
    <xdr:to>
      <xdr:col>55</xdr:col>
      <xdr:colOff>50800</xdr:colOff>
      <xdr:row>62</xdr:row>
      <xdr:rowOff>155377</xdr:rowOff>
    </xdr:to>
    <xdr:sp macro="" textlink="">
      <xdr:nvSpPr>
        <xdr:cNvPr id="201" name="楕円 200">
          <a:extLst>
            <a:ext uri="{FF2B5EF4-FFF2-40B4-BE49-F238E27FC236}">
              <a16:creationId xmlns:a16="http://schemas.microsoft.com/office/drawing/2014/main" id="{41575490-AC4C-452C-BE50-4D5776D23327}"/>
            </a:ext>
          </a:extLst>
        </xdr:cNvPr>
        <xdr:cNvSpPr/>
      </xdr:nvSpPr>
      <xdr:spPr>
        <a:xfrm>
          <a:off x="10426700" y="1068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32204</xdr:rowOff>
    </xdr:from>
    <xdr:ext cx="599010" cy="259045"/>
    <xdr:sp macro="" textlink="">
      <xdr:nvSpPr>
        <xdr:cNvPr id="202" name="【橋りょう・トンネル】&#10;一人当たり有形固定資産（償却資産）額該当値テキスト">
          <a:extLst>
            <a:ext uri="{FF2B5EF4-FFF2-40B4-BE49-F238E27FC236}">
              <a16:creationId xmlns:a16="http://schemas.microsoft.com/office/drawing/2014/main" id="{52728AE7-5B77-43F6-ABF8-FB49758F22E7}"/>
            </a:ext>
          </a:extLst>
        </xdr:cNvPr>
        <xdr:cNvSpPr txBox="1"/>
      </xdr:nvSpPr>
      <xdr:spPr>
        <a:xfrm>
          <a:off x="10515600" y="1066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55087</xdr:rowOff>
    </xdr:from>
    <xdr:to>
      <xdr:col>50</xdr:col>
      <xdr:colOff>165100</xdr:colOff>
      <xdr:row>62</xdr:row>
      <xdr:rowOff>156687</xdr:rowOff>
    </xdr:to>
    <xdr:sp macro="" textlink="">
      <xdr:nvSpPr>
        <xdr:cNvPr id="203" name="楕円 202">
          <a:extLst>
            <a:ext uri="{FF2B5EF4-FFF2-40B4-BE49-F238E27FC236}">
              <a16:creationId xmlns:a16="http://schemas.microsoft.com/office/drawing/2014/main" id="{0BBA0FBD-8B76-4EC8-BD5F-29B1FE298714}"/>
            </a:ext>
          </a:extLst>
        </xdr:cNvPr>
        <xdr:cNvSpPr/>
      </xdr:nvSpPr>
      <xdr:spPr>
        <a:xfrm>
          <a:off x="9588500" y="1068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104577</xdr:rowOff>
    </xdr:from>
    <xdr:to>
      <xdr:col>55</xdr:col>
      <xdr:colOff>0</xdr:colOff>
      <xdr:row>62</xdr:row>
      <xdr:rowOff>105887</xdr:rowOff>
    </xdr:to>
    <xdr:cxnSp macro="">
      <xdr:nvCxnSpPr>
        <xdr:cNvPr id="204" name="直線コネクタ 203">
          <a:extLst>
            <a:ext uri="{FF2B5EF4-FFF2-40B4-BE49-F238E27FC236}">
              <a16:creationId xmlns:a16="http://schemas.microsoft.com/office/drawing/2014/main" id="{8CECF7DE-D474-4615-976F-7403BEE0E838}"/>
            </a:ext>
          </a:extLst>
        </xdr:cNvPr>
        <xdr:cNvCxnSpPr/>
      </xdr:nvCxnSpPr>
      <xdr:spPr>
        <a:xfrm flipV="1">
          <a:off x="9639300" y="10734477"/>
          <a:ext cx="838200" cy="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154460</xdr:rowOff>
    </xdr:from>
    <xdr:ext cx="599010" cy="259045"/>
    <xdr:sp macro="" textlink="">
      <xdr:nvSpPr>
        <xdr:cNvPr id="205" name="n_1aveValue【橋りょう・トンネル】&#10;一人当たり有形固定資産（償却資産）額">
          <a:extLst>
            <a:ext uri="{FF2B5EF4-FFF2-40B4-BE49-F238E27FC236}">
              <a16:creationId xmlns:a16="http://schemas.microsoft.com/office/drawing/2014/main" id="{79A6719F-2D24-4B92-8F16-D7D40A6E5193}"/>
            </a:ext>
          </a:extLst>
        </xdr:cNvPr>
        <xdr:cNvSpPr txBox="1"/>
      </xdr:nvSpPr>
      <xdr:spPr>
        <a:xfrm>
          <a:off x="93270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161755</xdr:rowOff>
    </xdr:from>
    <xdr:ext cx="599010" cy="259045"/>
    <xdr:sp macro="" textlink="">
      <xdr:nvSpPr>
        <xdr:cNvPr id="206" name="n_2aveValue【橋りょう・トンネル】&#10;一人当たり有形固定資産（償却資産）額">
          <a:extLst>
            <a:ext uri="{FF2B5EF4-FFF2-40B4-BE49-F238E27FC236}">
              <a16:creationId xmlns:a16="http://schemas.microsoft.com/office/drawing/2014/main" id="{2CCA3416-B54B-462E-8998-8BCE0569610F}"/>
            </a:ext>
          </a:extLst>
        </xdr:cNvPr>
        <xdr:cNvSpPr txBox="1"/>
      </xdr:nvSpPr>
      <xdr:spPr>
        <a:xfrm>
          <a:off x="8450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147814</xdr:rowOff>
    </xdr:from>
    <xdr:ext cx="599010" cy="259045"/>
    <xdr:sp macro="" textlink="">
      <xdr:nvSpPr>
        <xdr:cNvPr id="207" name="n_1mainValue【橋りょう・トンネル】&#10;一人当たり有形固定資産（償却資産）額">
          <a:extLst>
            <a:ext uri="{FF2B5EF4-FFF2-40B4-BE49-F238E27FC236}">
              <a16:creationId xmlns:a16="http://schemas.microsoft.com/office/drawing/2014/main" id="{4F74CB7D-9CBA-4221-BDFB-6D34DAFC7136}"/>
            </a:ext>
          </a:extLst>
        </xdr:cNvPr>
        <xdr:cNvSpPr txBox="1"/>
      </xdr:nvSpPr>
      <xdr:spPr>
        <a:xfrm>
          <a:off x="9327095" y="10777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a:extLst>
            <a:ext uri="{FF2B5EF4-FFF2-40B4-BE49-F238E27FC236}">
              <a16:creationId xmlns:a16="http://schemas.microsoft.com/office/drawing/2014/main" id="{7AD6DC3C-68E9-454C-8194-6C8F2C3DC91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a:extLst>
            <a:ext uri="{FF2B5EF4-FFF2-40B4-BE49-F238E27FC236}">
              <a16:creationId xmlns:a16="http://schemas.microsoft.com/office/drawing/2014/main" id="{C7C78A4F-1E81-4CE1-89E7-D7B92C59EC0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a:extLst>
            <a:ext uri="{FF2B5EF4-FFF2-40B4-BE49-F238E27FC236}">
              <a16:creationId xmlns:a16="http://schemas.microsoft.com/office/drawing/2014/main" id="{EAEBFE03-3728-4C7B-B872-6B2E2EA4129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a:extLst>
            <a:ext uri="{FF2B5EF4-FFF2-40B4-BE49-F238E27FC236}">
              <a16:creationId xmlns:a16="http://schemas.microsoft.com/office/drawing/2014/main" id="{6D9CA00C-AAC7-4607-9054-0F468FFDAB9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a:extLst>
            <a:ext uri="{FF2B5EF4-FFF2-40B4-BE49-F238E27FC236}">
              <a16:creationId xmlns:a16="http://schemas.microsoft.com/office/drawing/2014/main" id="{7ABDF478-76FE-4465-A155-59B747D5751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a:extLst>
            <a:ext uri="{FF2B5EF4-FFF2-40B4-BE49-F238E27FC236}">
              <a16:creationId xmlns:a16="http://schemas.microsoft.com/office/drawing/2014/main" id="{63A318B2-7E4F-4470-B85D-8CC8500A929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a:extLst>
            <a:ext uri="{FF2B5EF4-FFF2-40B4-BE49-F238E27FC236}">
              <a16:creationId xmlns:a16="http://schemas.microsoft.com/office/drawing/2014/main" id="{47D19369-F1C8-4B1C-BC13-1B37F318542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a:extLst>
            <a:ext uri="{FF2B5EF4-FFF2-40B4-BE49-F238E27FC236}">
              <a16:creationId xmlns:a16="http://schemas.microsoft.com/office/drawing/2014/main" id="{2A07BFCD-ED7C-4FFC-A06D-E849652C158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a:extLst>
            <a:ext uri="{FF2B5EF4-FFF2-40B4-BE49-F238E27FC236}">
              <a16:creationId xmlns:a16="http://schemas.microsoft.com/office/drawing/2014/main" id="{98518FC9-4170-402B-8BEE-6833CBBED48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a:extLst>
            <a:ext uri="{FF2B5EF4-FFF2-40B4-BE49-F238E27FC236}">
              <a16:creationId xmlns:a16="http://schemas.microsoft.com/office/drawing/2014/main" id="{A0728F36-E164-43DF-883E-5DAD37A51AE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8" name="直線コネクタ 217">
          <a:extLst>
            <a:ext uri="{FF2B5EF4-FFF2-40B4-BE49-F238E27FC236}">
              <a16:creationId xmlns:a16="http://schemas.microsoft.com/office/drawing/2014/main" id="{84AE7C82-C3B7-4E95-9D3A-79024898348B}"/>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19" name="テキスト ボックス 218">
          <a:extLst>
            <a:ext uri="{FF2B5EF4-FFF2-40B4-BE49-F238E27FC236}">
              <a16:creationId xmlns:a16="http://schemas.microsoft.com/office/drawing/2014/main" id="{205D608D-24DC-469F-A67C-BB36D4EA2942}"/>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0" name="直線コネクタ 219">
          <a:extLst>
            <a:ext uri="{FF2B5EF4-FFF2-40B4-BE49-F238E27FC236}">
              <a16:creationId xmlns:a16="http://schemas.microsoft.com/office/drawing/2014/main" id="{A8CD2F05-20AB-4E12-8B8E-11955DA09548}"/>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1" name="テキスト ボックス 220">
          <a:extLst>
            <a:ext uri="{FF2B5EF4-FFF2-40B4-BE49-F238E27FC236}">
              <a16:creationId xmlns:a16="http://schemas.microsoft.com/office/drawing/2014/main" id="{C9AC1B73-B459-48A4-8F64-16DBC67D7FEF}"/>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2" name="直線コネクタ 221">
          <a:extLst>
            <a:ext uri="{FF2B5EF4-FFF2-40B4-BE49-F238E27FC236}">
              <a16:creationId xmlns:a16="http://schemas.microsoft.com/office/drawing/2014/main" id="{FA3536B0-44CE-4CF5-B55E-E2CDE0A0353B}"/>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3" name="テキスト ボックス 222">
          <a:extLst>
            <a:ext uri="{FF2B5EF4-FFF2-40B4-BE49-F238E27FC236}">
              <a16:creationId xmlns:a16="http://schemas.microsoft.com/office/drawing/2014/main" id="{0F329250-52EF-4E02-8BF6-A758B57DEE04}"/>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4" name="直線コネクタ 223">
          <a:extLst>
            <a:ext uri="{FF2B5EF4-FFF2-40B4-BE49-F238E27FC236}">
              <a16:creationId xmlns:a16="http://schemas.microsoft.com/office/drawing/2014/main" id="{544BF0B7-ABE6-4419-9288-6C238BA370C7}"/>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5" name="テキスト ボックス 224">
          <a:extLst>
            <a:ext uri="{FF2B5EF4-FFF2-40B4-BE49-F238E27FC236}">
              <a16:creationId xmlns:a16="http://schemas.microsoft.com/office/drawing/2014/main" id="{EFD00E3F-2C32-4D39-9AA6-CE23A05E1A4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6" name="直線コネクタ 225">
          <a:extLst>
            <a:ext uri="{FF2B5EF4-FFF2-40B4-BE49-F238E27FC236}">
              <a16:creationId xmlns:a16="http://schemas.microsoft.com/office/drawing/2014/main" id="{4B0F4F20-7CD6-44A8-A355-C39AEFE77DAD}"/>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7" name="テキスト ボックス 226">
          <a:extLst>
            <a:ext uri="{FF2B5EF4-FFF2-40B4-BE49-F238E27FC236}">
              <a16:creationId xmlns:a16="http://schemas.microsoft.com/office/drawing/2014/main" id="{E4CCC4B6-230E-40B6-BA1B-501BD471ABF4}"/>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8" name="直線コネクタ 227">
          <a:extLst>
            <a:ext uri="{FF2B5EF4-FFF2-40B4-BE49-F238E27FC236}">
              <a16:creationId xmlns:a16="http://schemas.microsoft.com/office/drawing/2014/main" id="{08F78C3C-BFF5-4EAB-876A-51862973B014}"/>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29" name="テキスト ボックス 228">
          <a:extLst>
            <a:ext uri="{FF2B5EF4-FFF2-40B4-BE49-F238E27FC236}">
              <a16:creationId xmlns:a16="http://schemas.microsoft.com/office/drawing/2014/main" id="{43775EBA-A0ED-4B94-909D-5D3AE8048475}"/>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a:extLst>
            <a:ext uri="{FF2B5EF4-FFF2-40B4-BE49-F238E27FC236}">
              <a16:creationId xmlns:a16="http://schemas.microsoft.com/office/drawing/2014/main" id="{8CE8DE83-278B-4086-9035-55E840274FA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a:extLst>
            <a:ext uri="{FF2B5EF4-FFF2-40B4-BE49-F238E27FC236}">
              <a16:creationId xmlns:a16="http://schemas.microsoft.com/office/drawing/2014/main" id="{3460728D-CE09-45B2-90F7-828C597A7FD2}"/>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公営住宅】&#10;有形固定資産減価償却率グラフ枠">
          <a:extLst>
            <a:ext uri="{FF2B5EF4-FFF2-40B4-BE49-F238E27FC236}">
              <a16:creationId xmlns:a16="http://schemas.microsoft.com/office/drawing/2014/main" id="{FCAF7555-328A-41A9-B04F-7C98FEA825F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157299</xdr:rowOff>
    </xdr:from>
    <xdr:to>
      <xdr:col>24</xdr:col>
      <xdr:colOff>62865</xdr:colOff>
      <xdr:row>86</xdr:row>
      <xdr:rowOff>60961</xdr:rowOff>
    </xdr:to>
    <xdr:cxnSp macro="">
      <xdr:nvCxnSpPr>
        <xdr:cNvPr id="233" name="直線コネクタ 232">
          <a:extLst>
            <a:ext uri="{FF2B5EF4-FFF2-40B4-BE49-F238E27FC236}">
              <a16:creationId xmlns:a16="http://schemas.microsoft.com/office/drawing/2014/main" id="{F6F9364F-D9DD-4220-9B6D-E8BE26F31D07}"/>
            </a:ext>
          </a:extLst>
        </xdr:cNvPr>
        <xdr:cNvCxnSpPr/>
      </xdr:nvCxnSpPr>
      <xdr:spPr>
        <a:xfrm flipV="1">
          <a:off x="4634865" y="1335894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340478" cy="259045"/>
    <xdr:sp macro="" textlink="">
      <xdr:nvSpPr>
        <xdr:cNvPr id="234" name="【公営住宅】&#10;有形固定資産減価償却率最小値テキスト">
          <a:extLst>
            <a:ext uri="{FF2B5EF4-FFF2-40B4-BE49-F238E27FC236}">
              <a16:creationId xmlns:a16="http://schemas.microsoft.com/office/drawing/2014/main" id="{4C5D6A81-4A96-454D-899F-EF9A105C959E}"/>
            </a:ext>
          </a:extLst>
        </xdr:cNvPr>
        <xdr:cNvSpPr txBox="1"/>
      </xdr:nvSpPr>
      <xdr:spPr>
        <a:xfrm>
          <a:off x="46736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35" name="直線コネクタ 234">
          <a:extLst>
            <a:ext uri="{FF2B5EF4-FFF2-40B4-BE49-F238E27FC236}">
              <a16:creationId xmlns:a16="http://schemas.microsoft.com/office/drawing/2014/main" id="{11090B41-12D7-42F1-87A1-4D78C46F0E66}"/>
            </a:ext>
          </a:extLst>
        </xdr:cNvPr>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103976</xdr:rowOff>
    </xdr:from>
    <xdr:ext cx="405111" cy="259045"/>
    <xdr:sp macro="" textlink="">
      <xdr:nvSpPr>
        <xdr:cNvPr id="236" name="【公営住宅】&#10;有形固定資産減価償却率最大値テキスト">
          <a:extLst>
            <a:ext uri="{FF2B5EF4-FFF2-40B4-BE49-F238E27FC236}">
              <a16:creationId xmlns:a16="http://schemas.microsoft.com/office/drawing/2014/main" id="{56DCA663-F2CB-41E4-B7EC-5C3BE97CD777}"/>
            </a:ext>
          </a:extLst>
        </xdr:cNvPr>
        <xdr:cNvSpPr txBox="1"/>
      </xdr:nvSpPr>
      <xdr:spPr>
        <a:xfrm>
          <a:off x="4673600" y="1313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157299</xdr:rowOff>
    </xdr:from>
    <xdr:to>
      <xdr:col>24</xdr:col>
      <xdr:colOff>152400</xdr:colOff>
      <xdr:row>77</xdr:row>
      <xdr:rowOff>157299</xdr:rowOff>
    </xdr:to>
    <xdr:cxnSp macro="">
      <xdr:nvCxnSpPr>
        <xdr:cNvPr id="237" name="直線コネクタ 236">
          <a:extLst>
            <a:ext uri="{FF2B5EF4-FFF2-40B4-BE49-F238E27FC236}">
              <a16:creationId xmlns:a16="http://schemas.microsoft.com/office/drawing/2014/main" id="{FDB35AD8-BB44-4140-A58D-D4F03D9013AA}"/>
            </a:ext>
          </a:extLst>
        </xdr:cNvPr>
        <xdr:cNvCxnSpPr/>
      </xdr:nvCxnSpPr>
      <xdr:spPr>
        <a:xfrm>
          <a:off x="4546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124477</xdr:rowOff>
    </xdr:from>
    <xdr:ext cx="405111" cy="259045"/>
    <xdr:sp macro="" textlink="">
      <xdr:nvSpPr>
        <xdr:cNvPr id="238" name="【公営住宅】&#10;有形固定資産減価償却率平均値テキスト">
          <a:extLst>
            <a:ext uri="{FF2B5EF4-FFF2-40B4-BE49-F238E27FC236}">
              <a16:creationId xmlns:a16="http://schemas.microsoft.com/office/drawing/2014/main" id="{985EE0D4-FDA5-42B4-81E8-AC344F21CA05}"/>
            </a:ext>
          </a:extLst>
        </xdr:cNvPr>
        <xdr:cNvSpPr txBox="1"/>
      </xdr:nvSpPr>
      <xdr:spPr>
        <a:xfrm>
          <a:off x="4673600" y="1366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39" name="フローチャート: 判断 238">
          <a:extLst>
            <a:ext uri="{FF2B5EF4-FFF2-40B4-BE49-F238E27FC236}">
              <a16:creationId xmlns:a16="http://schemas.microsoft.com/office/drawing/2014/main" id="{0E2ABB26-C29E-40E8-BCD7-C713293BFDE5}"/>
            </a:ext>
          </a:extLst>
        </xdr:cNvPr>
        <xdr:cNvSpPr/>
      </xdr:nvSpPr>
      <xdr:spPr>
        <a:xfrm>
          <a:off x="4584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103232</xdr:rowOff>
    </xdr:from>
    <xdr:to>
      <xdr:col>20</xdr:col>
      <xdr:colOff>38100</xdr:colOff>
      <xdr:row>81</xdr:row>
      <xdr:rowOff>33382</xdr:rowOff>
    </xdr:to>
    <xdr:sp macro="" textlink="">
      <xdr:nvSpPr>
        <xdr:cNvPr id="240" name="フローチャート: 判断 239">
          <a:extLst>
            <a:ext uri="{FF2B5EF4-FFF2-40B4-BE49-F238E27FC236}">
              <a16:creationId xmlns:a16="http://schemas.microsoft.com/office/drawing/2014/main" id="{F60DBECE-496F-492D-8B16-4F6DB87FB6C9}"/>
            </a:ext>
          </a:extLst>
        </xdr:cNvPr>
        <xdr:cNvSpPr/>
      </xdr:nvSpPr>
      <xdr:spPr>
        <a:xfrm>
          <a:off x="3746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165281</xdr:rowOff>
    </xdr:from>
    <xdr:to>
      <xdr:col>15</xdr:col>
      <xdr:colOff>101600</xdr:colOff>
      <xdr:row>81</xdr:row>
      <xdr:rowOff>95431</xdr:rowOff>
    </xdr:to>
    <xdr:sp macro="" textlink="">
      <xdr:nvSpPr>
        <xdr:cNvPr id="241" name="フローチャート: 判断 240">
          <a:extLst>
            <a:ext uri="{FF2B5EF4-FFF2-40B4-BE49-F238E27FC236}">
              <a16:creationId xmlns:a16="http://schemas.microsoft.com/office/drawing/2014/main" id="{BB97BE07-6297-4B97-B243-1E145FA17A64}"/>
            </a:ext>
          </a:extLst>
        </xdr:cNvPr>
        <xdr:cNvSpPr/>
      </xdr:nvSpPr>
      <xdr:spPr>
        <a:xfrm>
          <a:off x="2857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BE4A6CD9-7BD8-4404-992B-386AADA9FD2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E17D8F45-BB8D-4A4F-A693-69EEB57BF9D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A7B22147-1FF5-4F2E-96F9-A2EFCCB30D8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4C80C018-767E-45DD-BB03-ABEA9012E5A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2539C807-204F-4BA9-8DA4-2DBA3E039C2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117929</xdr:rowOff>
    </xdr:from>
    <xdr:to>
      <xdr:col>24</xdr:col>
      <xdr:colOff>114300</xdr:colOff>
      <xdr:row>82</xdr:row>
      <xdr:rowOff>48079</xdr:rowOff>
    </xdr:to>
    <xdr:sp macro="" textlink="">
      <xdr:nvSpPr>
        <xdr:cNvPr id="247" name="楕円 246">
          <a:extLst>
            <a:ext uri="{FF2B5EF4-FFF2-40B4-BE49-F238E27FC236}">
              <a16:creationId xmlns:a16="http://schemas.microsoft.com/office/drawing/2014/main" id="{2E0C6EFF-5F38-4035-8B63-6C12ED966317}"/>
            </a:ext>
          </a:extLst>
        </xdr:cNvPr>
        <xdr:cNvSpPr/>
      </xdr:nvSpPr>
      <xdr:spPr>
        <a:xfrm>
          <a:off x="4584700" y="1400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96356</xdr:rowOff>
    </xdr:from>
    <xdr:ext cx="405111" cy="259045"/>
    <xdr:sp macro="" textlink="">
      <xdr:nvSpPr>
        <xdr:cNvPr id="248" name="【公営住宅】&#10;有形固定資産減価償却率該当値テキスト">
          <a:extLst>
            <a:ext uri="{FF2B5EF4-FFF2-40B4-BE49-F238E27FC236}">
              <a16:creationId xmlns:a16="http://schemas.microsoft.com/office/drawing/2014/main" id="{02BAA631-98B9-4480-B8FE-D429A7E7C4E0}"/>
            </a:ext>
          </a:extLst>
        </xdr:cNvPr>
        <xdr:cNvSpPr txBox="1"/>
      </xdr:nvSpPr>
      <xdr:spPr>
        <a:xfrm>
          <a:off x="4673600" y="13983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121194</xdr:rowOff>
    </xdr:from>
    <xdr:to>
      <xdr:col>20</xdr:col>
      <xdr:colOff>38100</xdr:colOff>
      <xdr:row>82</xdr:row>
      <xdr:rowOff>51344</xdr:rowOff>
    </xdr:to>
    <xdr:sp macro="" textlink="">
      <xdr:nvSpPr>
        <xdr:cNvPr id="249" name="楕円 248">
          <a:extLst>
            <a:ext uri="{FF2B5EF4-FFF2-40B4-BE49-F238E27FC236}">
              <a16:creationId xmlns:a16="http://schemas.microsoft.com/office/drawing/2014/main" id="{DE696A83-63BB-40E7-9D4A-CAC2302DB7B5}"/>
            </a:ext>
          </a:extLst>
        </xdr:cNvPr>
        <xdr:cNvSpPr/>
      </xdr:nvSpPr>
      <xdr:spPr>
        <a:xfrm>
          <a:off x="3746500" y="1400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168729</xdr:rowOff>
    </xdr:from>
    <xdr:to>
      <xdr:col>24</xdr:col>
      <xdr:colOff>63500</xdr:colOff>
      <xdr:row>82</xdr:row>
      <xdr:rowOff>544</xdr:rowOff>
    </xdr:to>
    <xdr:cxnSp macro="">
      <xdr:nvCxnSpPr>
        <xdr:cNvPr id="250" name="直線コネクタ 249">
          <a:extLst>
            <a:ext uri="{FF2B5EF4-FFF2-40B4-BE49-F238E27FC236}">
              <a16:creationId xmlns:a16="http://schemas.microsoft.com/office/drawing/2014/main" id="{C1A2D142-7FA2-4BC0-AD29-BB7EAD431415}"/>
            </a:ext>
          </a:extLst>
        </xdr:cNvPr>
        <xdr:cNvCxnSpPr/>
      </xdr:nvCxnSpPr>
      <xdr:spPr>
        <a:xfrm flipV="1">
          <a:off x="3797300" y="1405617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49909</xdr:rowOff>
    </xdr:from>
    <xdr:ext cx="405111" cy="259045"/>
    <xdr:sp macro="" textlink="">
      <xdr:nvSpPr>
        <xdr:cNvPr id="251" name="n_1aveValue【公営住宅】&#10;有形固定資産減価償却率">
          <a:extLst>
            <a:ext uri="{FF2B5EF4-FFF2-40B4-BE49-F238E27FC236}">
              <a16:creationId xmlns:a16="http://schemas.microsoft.com/office/drawing/2014/main" id="{68D33854-ACCD-4D86-A485-B53679D2C2E0}"/>
            </a:ext>
          </a:extLst>
        </xdr:cNvPr>
        <xdr:cNvSpPr txBox="1"/>
      </xdr:nvSpPr>
      <xdr:spPr>
        <a:xfrm>
          <a:off x="3582044" y="135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111958</xdr:rowOff>
    </xdr:from>
    <xdr:ext cx="405111" cy="259045"/>
    <xdr:sp macro="" textlink="">
      <xdr:nvSpPr>
        <xdr:cNvPr id="252" name="n_2aveValue【公営住宅】&#10;有形固定資産減価償却率">
          <a:extLst>
            <a:ext uri="{FF2B5EF4-FFF2-40B4-BE49-F238E27FC236}">
              <a16:creationId xmlns:a16="http://schemas.microsoft.com/office/drawing/2014/main" id="{71FBC375-19FA-4F0C-932D-EF755E07A9CC}"/>
            </a:ext>
          </a:extLst>
        </xdr:cNvPr>
        <xdr:cNvSpPr txBox="1"/>
      </xdr:nvSpPr>
      <xdr:spPr>
        <a:xfrm>
          <a:off x="2705744"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42471</xdr:rowOff>
    </xdr:from>
    <xdr:ext cx="405111" cy="259045"/>
    <xdr:sp macro="" textlink="">
      <xdr:nvSpPr>
        <xdr:cNvPr id="253" name="n_1mainValue【公営住宅】&#10;有形固定資産減価償却率">
          <a:extLst>
            <a:ext uri="{FF2B5EF4-FFF2-40B4-BE49-F238E27FC236}">
              <a16:creationId xmlns:a16="http://schemas.microsoft.com/office/drawing/2014/main" id="{4C1BD005-F630-4243-9BCB-2B7B549372FC}"/>
            </a:ext>
          </a:extLst>
        </xdr:cNvPr>
        <xdr:cNvSpPr txBox="1"/>
      </xdr:nvSpPr>
      <xdr:spPr>
        <a:xfrm>
          <a:off x="3582044" y="1410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a:extLst>
            <a:ext uri="{FF2B5EF4-FFF2-40B4-BE49-F238E27FC236}">
              <a16:creationId xmlns:a16="http://schemas.microsoft.com/office/drawing/2014/main" id="{A43492DA-BA10-4CA9-9724-F36B7AFFA59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a:extLst>
            <a:ext uri="{FF2B5EF4-FFF2-40B4-BE49-F238E27FC236}">
              <a16:creationId xmlns:a16="http://schemas.microsoft.com/office/drawing/2014/main" id="{279DEC09-A74A-4C94-9E34-66152823CE5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a:extLst>
            <a:ext uri="{FF2B5EF4-FFF2-40B4-BE49-F238E27FC236}">
              <a16:creationId xmlns:a16="http://schemas.microsoft.com/office/drawing/2014/main" id="{9193298C-AE9C-4B10-8AF4-91664426174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a:extLst>
            <a:ext uri="{FF2B5EF4-FFF2-40B4-BE49-F238E27FC236}">
              <a16:creationId xmlns:a16="http://schemas.microsoft.com/office/drawing/2014/main" id="{C0591321-99F7-4B45-BC36-A9973B08D74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a:extLst>
            <a:ext uri="{FF2B5EF4-FFF2-40B4-BE49-F238E27FC236}">
              <a16:creationId xmlns:a16="http://schemas.microsoft.com/office/drawing/2014/main" id="{C79839BE-1E35-4B21-8493-17801AD60A4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a:extLst>
            <a:ext uri="{FF2B5EF4-FFF2-40B4-BE49-F238E27FC236}">
              <a16:creationId xmlns:a16="http://schemas.microsoft.com/office/drawing/2014/main" id="{76903467-5D53-4A10-A42C-8C61816729D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a:extLst>
            <a:ext uri="{FF2B5EF4-FFF2-40B4-BE49-F238E27FC236}">
              <a16:creationId xmlns:a16="http://schemas.microsoft.com/office/drawing/2014/main" id="{97E0B576-CC4E-4131-9288-35A066B19D1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a:extLst>
            <a:ext uri="{FF2B5EF4-FFF2-40B4-BE49-F238E27FC236}">
              <a16:creationId xmlns:a16="http://schemas.microsoft.com/office/drawing/2014/main" id="{61B569F1-578B-4301-853C-F646D10915A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a:extLst>
            <a:ext uri="{FF2B5EF4-FFF2-40B4-BE49-F238E27FC236}">
              <a16:creationId xmlns:a16="http://schemas.microsoft.com/office/drawing/2014/main" id="{55AEBAC3-4DA7-48FF-840A-D1ACEE695C3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a:extLst>
            <a:ext uri="{FF2B5EF4-FFF2-40B4-BE49-F238E27FC236}">
              <a16:creationId xmlns:a16="http://schemas.microsoft.com/office/drawing/2014/main" id="{CD2D3E84-586E-4051-92A7-0A08A2E5F61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4" name="直線コネクタ 263">
          <a:extLst>
            <a:ext uri="{FF2B5EF4-FFF2-40B4-BE49-F238E27FC236}">
              <a16:creationId xmlns:a16="http://schemas.microsoft.com/office/drawing/2014/main" id="{11165842-B066-4521-8726-43F62CB6970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5" name="テキスト ボックス 264">
          <a:extLst>
            <a:ext uri="{FF2B5EF4-FFF2-40B4-BE49-F238E27FC236}">
              <a16:creationId xmlns:a16="http://schemas.microsoft.com/office/drawing/2014/main" id="{8D76D4BF-BEE4-40B5-ADB1-7001BE2C80A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6" name="直線コネクタ 265">
          <a:extLst>
            <a:ext uri="{FF2B5EF4-FFF2-40B4-BE49-F238E27FC236}">
              <a16:creationId xmlns:a16="http://schemas.microsoft.com/office/drawing/2014/main" id="{BE076732-038E-47F2-BED3-6074DEC4BBE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7" name="テキスト ボックス 266">
          <a:extLst>
            <a:ext uri="{FF2B5EF4-FFF2-40B4-BE49-F238E27FC236}">
              <a16:creationId xmlns:a16="http://schemas.microsoft.com/office/drawing/2014/main" id="{26E02FA4-DC49-4A6A-95D2-609CC302C92F}"/>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8" name="直線コネクタ 267">
          <a:extLst>
            <a:ext uri="{FF2B5EF4-FFF2-40B4-BE49-F238E27FC236}">
              <a16:creationId xmlns:a16="http://schemas.microsoft.com/office/drawing/2014/main" id="{CBCFB758-43DE-4848-8DC0-EBA05E732EC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9" name="テキスト ボックス 268">
          <a:extLst>
            <a:ext uri="{FF2B5EF4-FFF2-40B4-BE49-F238E27FC236}">
              <a16:creationId xmlns:a16="http://schemas.microsoft.com/office/drawing/2014/main" id="{CC66192C-7C80-47AC-A726-5D3393ECF38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0" name="直線コネクタ 269">
          <a:extLst>
            <a:ext uri="{FF2B5EF4-FFF2-40B4-BE49-F238E27FC236}">
              <a16:creationId xmlns:a16="http://schemas.microsoft.com/office/drawing/2014/main" id="{E9DCA55F-2ABC-474E-869B-31FEBB6DBC2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1" name="テキスト ボックス 270">
          <a:extLst>
            <a:ext uri="{FF2B5EF4-FFF2-40B4-BE49-F238E27FC236}">
              <a16:creationId xmlns:a16="http://schemas.microsoft.com/office/drawing/2014/main" id="{470DDF53-AE5A-4FD6-BE06-C3530BB3C304}"/>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2" name="直線コネクタ 271">
          <a:extLst>
            <a:ext uri="{FF2B5EF4-FFF2-40B4-BE49-F238E27FC236}">
              <a16:creationId xmlns:a16="http://schemas.microsoft.com/office/drawing/2014/main" id="{D4A6F0F7-1DAE-4F90-AB0A-31A0C4BBA7E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3" name="テキスト ボックス 272">
          <a:extLst>
            <a:ext uri="{FF2B5EF4-FFF2-40B4-BE49-F238E27FC236}">
              <a16:creationId xmlns:a16="http://schemas.microsoft.com/office/drawing/2014/main" id="{5EB6CF0A-6831-4D70-B207-82D7E0934896}"/>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a:extLst>
            <a:ext uri="{FF2B5EF4-FFF2-40B4-BE49-F238E27FC236}">
              <a16:creationId xmlns:a16="http://schemas.microsoft.com/office/drawing/2014/main" id="{B9DFDFD8-B36B-4CF5-8FB2-25DF01E9447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a:extLst>
            <a:ext uri="{FF2B5EF4-FFF2-40B4-BE49-F238E27FC236}">
              <a16:creationId xmlns:a16="http://schemas.microsoft.com/office/drawing/2014/main" id="{51C66144-B13E-48F7-8726-CE259F37214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公営住宅】&#10;一人当たり面積グラフ枠">
          <a:extLst>
            <a:ext uri="{FF2B5EF4-FFF2-40B4-BE49-F238E27FC236}">
              <a16:creationId xmlns:a16="http://schemas.microsoft.com/office/drawing/2014/main" id="{207139C7-4EA5-4EE9-99FE-514BF7CA730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32004</xdr:rowOff>
    </xdr:from>
    <xdr:to>
      <xdr:col>54</xdr:col>
      <xdr:colOff>189865</xdr:colOff>
      <xdr:row>86</xdr:row>
      <xdr:rowOff>108965</xdr:rowOff>
    </xdr:to>
    <xdr:cxnSp macro="">
      <xdr:nvCxnSpPr>
        <xdr:cNvPr id="277" name="直線コネクタ 276">
          <a:extLst>
            <a:ext uri="{FF2B5EF4-FFF2-40B4-BE49-F238E27FC236}">
              <a16:creationId xmlns:a16="http://schemas.microsoft.com/office/drawing/2014/main" id="{E974B947-AEFB-4C5E-8F91-5E72E0D3C7CF}"/>
            </a:ext>
          </a:extLst>
        </xdr:cNvPr>
        <xdr:cNvCxnSpPr/>
      </xdr:nvCxnSpPr>
      <xdr:spPr>
        <a:xfrm flipV="1">
          <a:off x="10476865" y="13576554"/>
          <a:ext cx="0" cy="1277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278" name="【公営住宅】&#10;一人当たり面積最小値テキスト">
          <a:extLst>
            <a:ext uri="{FF2B5EF4-FFF2-40B4-BE49-F238E27FC236}">
              <a16:creationId xmlns:a16="http://schemas.microsoft.com/office/drawing/2014/main" id="{609C5F33-4B1E-4372-BBFA-452F2F6A30B7}"/>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79" name="直線コネクタ 278">
          <a:extLst>
            <a:ext uri="{FF2B5EF4-FFF2-40B4-BE49-F238E27FC236}">
              <a16:creationId xmlns:a16="http://schemas.microsoft.com/office/drawing/2014/main" id="{F3F1BDF4-AA97-4A30-8B19-1F151479A26E}"/>
            </a:ext>
          </a:extLst>
        </xdr:cNvPr>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150131</xdr:rowOff>
    </xdr:from>
    <xdr:ext cx="469744" cy="259045"/>
    <xdr:sp macro="" textlink="">
      <xdr:nvSpPr>
        <xdr:cNvPr id="280" name="【公営住宅】&#10;一人当たり面積最大値テキスト">
          <a:extLst>
            <a:ext uri="{FF2B5EF4-FFF2-40B4-BE49-F238E27FC236}">
              <a16:creationId xmlns:a16="http://schemas.microsoft.com/office/drawing/2014/main" id="{0B6CE1B3-3603-4733-81D5-4CBCADB09957}"/>
            </a:ext>
          </a:extLst>
        </xdr:cNvPr>
        <xdr:cNvSpPr txBox="1"/>
      </xdr:nvSpPr>
      <xdr:spPr>
        <a:xfrm>
          <a:off x="10515600" y="1335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32004</xdr:rowOff>
    </xdr:from>
    <xdr:to>
      <xdr:col>55</xdr:col>
      <xdr:colOff>88900</xdr:colOff>
      <xdr:row>79</xdr:row>
      <xdr:rowOff>32004</xdr:rowOff>
    </xdr:to>
    <xdr:cxnSp macro="">
      <xdr:nvCxnSpPr>
        <xdr:cNvPr id="281" name="直線コネクタ 280">
          <a:extLst>
            <a:ext uri="{FF2B5EF4-FFF2-40B4-BE49-F238E27FC236}">
              <a16:creationId xmlns:a16="http://schemas.microsoft.com/office/drawing/2014/main" id="{C9B3D708-1198-4BF5-BB59-0294659A891B}"/>
            </a:ext>
          </a:extLst>
        </xdr:cNvPr>
        <xdr:cNvCxnSpPr/>
      </xdr:nvCxnSpPr>
      <xdr:spPr>
        <a:xfrm>
          <a:off x="10388600" y="13576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33799</xdr:rowOff>
    </xdr:from>
    <xdr:ext cx="469744" cy="259045"/>
    <xdr:sp macro="" textlink="">
      <xdr:nvSpPr>
        <xdr:cNvPr id="282" name="【公営住宅】&#10;一人当たり面積平均値テキスト">
          <a:extLst>
            <a:ext uri="{FF2B5EF4-FFF2-40B4-BE49-F238E27FC236}">
              <a16:creationId xmlns:a16="http://schemas.microsoft.com/office/drawing/2014/main" id="{45817C58-6F12-4FE1-8776-D9ED7B3882EE}"/>
            </a:ext>
          </a:extLst>
        </xdr:cNvPr>
        <xdr:cNvSpPr txBox="1"/>
      </xdr:nvSpPr>
      <xdr:spPr>
        <a:xfrm>
          <a:off x="10515600" y="14264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10922</xdr:rowOff>
    </xdr:from>
    <xdr:to>
      <xdr:col>55</xdr:col>
      <xdr:colOff>50800</xdr:colOff>
      <xdr:row>84</xdr:row>
      <xdr:rowOff>112522</xdr:rowOff>
    </xdr:to>
    <xdr:sp macro="" textlink="">
      <xdr:nvSpPr>
        <xdr:cNvPr id="283" name="フローチャート: 判断 282">
          <a:extLst>
            <a:ext uri="{FF2B5EF4-FFF2-40B4-BE49-F238E27FC236}">
              <a16:creationId xmlns:a16="http://schemas.microsoft.com/office/drawing/2014/main" id="{88DFB683-FE35-4FAC-A1BB-754D8F4B97FC}"/>
            </a:ext>
          </a:extLst>
        </xdr:cNvPr>
        <xdr:cNvSpPr/>
      </xdr:nvSpPr>
      <xdr:spPr>
        <a:xfrm>
          <a:off x="104267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10922</xdr:rowOff>
    </xdr:from>
    <xdr:to>
      <xdr:col>50</xdr:col>
      <xdr:colOff>165100</xdr:colOff>
      <xdr:row>84</xdr:row>
      <xdr:rowOff>112522</xdr:rowOff>
    </xdr:to>
    <xdr:sp macro="" textlink="">
      <xdr:nvSpPr>
        <xdr:cNvPr id="284" name="フローチャート: 判断 283">
          <a:extLst>
            <a:ext uri="{FF2B5EF4-FFF2-40B4-BE49-F238E27FC236}">
              <a16:creationId xmlns:a16="http://schemas.microsoft.com/office/drawing/2014/main" id="{7B82AF79-0CB7-4648-90F7-3DF33E66442C}"/>
            </a:ext>
          </a:extLst>
        </xdr:cNvPr>
        <xdr:cNvSpPr/>
      </xdr:nvSpPr>
      <xdr:spPr>
        <a:xfrm>
          <a:off x="9588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6350</xdr:rowOff>
    </xdr:from>
    <xdr:to>
      <xdr:col>46</xdr:col>
      <xdr:colOff>38100</xdr:colOff>
      <xdr:row>84</xdr:row>
      <xdr:rowOff>107950</xdr:rowOff>
    </xdr:to>
    <xdr:sp macro="" textlink="">
      <xdr:nvSpPr>
        <xdr:cNvPr id="285" name="フローチャート: 判断 284">
          <a:extLst>
            <a:ext uri="{FF2B5EF4-FFF2-40B4-BE49-F238E27FC236}">
              <a16:creationId xmlns:a16="http://schemas.microsoft.com/office/drawing/2014/main" id="{1911AE44-6A5D-4BF0-9905-9B7884D7D712}"/>
            </a:ext>
          </a:extLst>
        </xdr:cNvPr>
        <xdr:cNvSpPr/>
      </xdr:nvSpPr>
      <xdr:spPr>
        <a:xfrm>
          <a:off x="8699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C583C567-54F5-49E7-BE48-FB23197B8A2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56787620-4344-42B4-888B-562CC692C67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741F45EE-CB45-42D7-BB2B-D2F58119DC9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66366FF9-6B76-458B-A096-7B68E139714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15FC0674-AC42-4D6A-AA2F-69A27237EF9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20065</xdr:rowOff>
    </xdr:from>
    <xdr:to>
      <xdr:col>55</xdr:col>
      <xdr:colOff>50800</xdr:colOff>
      <xdr:row>85</xdr:row>
      <xdr:rowOff>121665</xdr:rowOff>
    </xdr:to>
    <xdr:sp macro="" textlink="">
      <xdr:nvSpPr>
        <xdr:cNvPr id="291" name="楕円 290">
          <a:extLst>
            <a:ext uri="{FF2B5EF4-FFF2-40B4-BE49-F238E27FC236}">
              <a16:creationId xmlns:a16="http://schemas.microsoft.com/office/drawing/2014/main" id="{AB220E6E-EB91-47D0-9408-CB7F5A1AB8B1}"/>
            </a:ext>
          </a:extLst>
        </xdr:cNvPr>
        <xdr:cNvSpPr/>
      </xdr:nvSpPr>
      <xdr:spPr>
        <a:xfrm>
          <a:off x="10426700" y="1459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169942</xdr:rowOff>
    </xdr:from>
    <xdr:ext cx="469744" cy="259045"/>
    <xdr:sp macro="" textlink="">
      <xdr:nvSpPr>
        <xdr:cNvPr id="292" name="【公営住宅】&#10;一人当たり面積該当値テキスト">
          <a:extLst>
            <a:ext uri="{FF2B5EF4-FFF2-40B4-BE49-F238E27FC236}">
              <a16:creationId xmlns:a16="http://schemas.microsoft.com/office/drawing/2014/main" id="{AD79867B-A7A4-4849-9196-F9FE4180321B}"/>
            </a:ext>
          </a:extLst>
        </xdr:cNvPr>
        <xdr:cNvSpPr txBox="1"/>
      </xdr:nvSpPr>
      <xdr:spPr>
        <a:xfrm>
          <a:off x="10515600" y="1457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35306</xdr:rowOff>
    </xdr:from>
    <xdr:to>
      <xdr:col>50</xdr:col>
      <xdr:colOff>165100</xdr:colOff>
      <xdr:row>85</xdr:row>
      <xdr:rowOff>136906</xdr:rowOff>
    </xdr:to>
    <xdr:sp macro="" textlink="">
      <xdr:nvSpPr>
        <xdr:cNvPr id="293" name="楕円 292">
          <a:extLst>
            <a:ext uri="{FF2B5EF4-FFF2-40B4-BE49-F238E27FC236}">
              <a16:creationId xmlns:a16="http://schemas.microsoft.com/office/drawing/2014/main" id="{A4B6E85F-9EF6-48F2-A64B-DFAA53FE4AA5}"/>
            </a:ext>
          </a:extLst>
        </xdr:cNvPr>
        <xdr:cNvSpPr/>
      </xdr:nvSpPr>
      <xdr:spPr>
        <a:xfrm>
          <a:off x="9588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70865</xdr:rowOff>
    </xdr:from>
    <xdr:to>
      <xdr:col>55</xdr:col>
      <xdr:colOff>0</xdr:colOff>
      <xdr:row>85</xdr:row>
      <xdr:rowOff>86106</xdr:rowOff>
    </xdr:to>
    <xdr:cxnSp macro="">
      <xdr:nvCxnSpPr>
        <xdr:cNvPr id="294" name="直線コネクタ 293">
          <a:extLst>
            <a:ext uri="{FF2B5EF4-FFF2-40B4-BE49-F238E27FC236}">
              <a16:creationId xmlns:a16="http://schemas.microsoft.com/office/drawing/2014/main" id="{9B1A6176-0003-4F19-8348-1118D24C0280}"/>
            </a:ext>
          </a:extLst>
        </xdr:cNvPr>
        <xdr:cNvCxnSpPr/>
      </xdr:nvCxnSpPr>
      <xdr:spPr>
        <a:xfrm flipV="1">
          <a:off x="9639300" y="14644115"/>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129049</xdr:rowOff>
    </xdr:from>
    <xdr:ext cx="469744" cy="259045"/>
    <xdr:sp macro="" textlink="">
      <xdr:nvSpPr>
        <xdr:cNvPr id="295" name="n_1aveValue【公営住宅】&#10;一人当たり面積">
          <a:extLst>
            <a:ext uri="{FF2B5EF4-FFF2-40B4-BE49-F238E27FC236}">
              <a16:creationId xmlns:a16="http://schemas.microsoft.com/office/drawing/2014/main" id="{AF40BC4E-F4FF-4C3A-AAB1-ADF1E5299F03}"/>
            </a:ext>
          </a:extLst>
        </xdr:cNvPr>
        <xdr:cNvSpPr txBox="1"/>
      </xdr:nvSpPr>
      <xdr:spPr>
        <a:xfrm>
          <a:off x="93917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124477</xdr:rowOff>
    </xdr:from>
    <xdr:ext cx="469744" cy="259045"/>
    <xdr:sp macro="" textlink="">
      <xdr:nvSpPr>
        <xdr:cNvPr id="296" name="n_2aveValue【公営住宅】&#10;一人当たり面積">
          <a:extLst>
            <a:ext uri="{FF2B5EF4-FFF2-40B4-BE49-F238E27FC236}">
              <a16:creationId xmlns:a16="http://schemas.microsoft.com/office/drawing/2014/main" id="{FEE90530-ACDA-4F1E-BC24-55D01034ED9E}"/>
            </a:ext>
          </a:extLst>
        </xdr:cNvPr>
        <xdr:cNvSpPr txBox="1"/>
      </xdr:nvSpPr>
      <xdr:spPr>
        <a:xfrm>
          <a:off x="8515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128033</xdr:rowOff>
    </xdr:from>
    <xdr:ext cx="469744" cy="259045"/>
    <xdr:sp macro="" textlink="">
      <xdr:nvSpPr>
        <xdr:cNvPr id="297" name="n_1mainValue【公営住宅】&#10;一人当たり面積">
          <a:extLst>
            <a:ext uri="{FF2B5EF4-FFF2-40B4-BE49-F238E27FC236}">
              <a16:creationId xmlns:a16="http://schemas.microsoft.com/office/drawing/2014/main" id="{5D6FD855-34D4-465F-BF87-C0C84FD4F469}"/>
            </a:ext>
          </a:extLst>
        </xdr:cNvPr>
        <xdr:cNvSpPr txBox="1"/>
      </xdr:nvSpPr>
      <xdr:spPr>
        <a:xfrm>
          <a:off x="93917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a:extLst>
            <a:ext uri="{FF2B5EF4-FFF2-40B4-BE49-F238E27FC236}">
              <a16:creationId xmlns:a16="http://schemas.microsoft.com/office/drawing/2014/main" id="{5BFC6193-BCBA-490E-AE7A-375B2D67D62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a:extLst>
            <a:ext uri="{FF2B5EF4-FFF2-40B4-BE49-F238E27FC236}">
              <a16:creationId xmlns:a16="http://schemas.microsoft.com/office/drawing/2014/main" id="{9AE7C491-96A1-4929-A9B0-56A2B5DACD1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a:extLst>
            <a:ext uri="{FF2B5EF4-FFF2-40B4-BE49-F238E27FC236}">
              <a16:creationId xmlns:a16="http://schemas.microsoft.com/office/drawing/2014/main" id="{D3FA5CE8-F9B2-47A3-BC30-1783AD4A83D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a:extLst>
            <a:ext uri="{FF2B5EF4-FFF2-40B4-BE49-F238E27FC236}">
              <a16:creationId xmlns:a16="http://schemas.microsoft.com/office/drawing/2014/main" id="{B168F519-0B63-4EF4-A291-DCC06C92C5D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a:extLst>
            <a:ext uri="{FF2B5EF4-FFF2-40B4-BE49-F238E27FC236}">
              <a16:creationId xmlns:a16="http://schemas.microsoft.com/office/drawing/2014/main" id="{13F30ADE-E940-439C-A1C3-72F16EA0155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a:extLst>
            <a:ext uri="{FF2B5EF4-FFF2-40B4-BE49-F238E27FC236}">
              <a16:creationId xmlns:a16="http://schemas.microsoft.com/office/drawing/2014/main" id="{0946D2B3-0E61-485D-B470-E021D309617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a:extLst>
            <a:ext uri="{FF2B5EF4-FFF2-40B4-BE49-F238E27FC236}">
              <a16:creationId xmlns:a16="http://schemas.microsoft.com/office/drawing/2014/main" id="{3CFE1ACD-FB13-4876-A756-FD10D251FA0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a:extLst>
            <a:ext uri="{FF2B5EF4-FFF2-40B4-BE49-F238E27FC236}">
              <a16:creationId xmlns:a16="http://schemas.microsoft.com/office/drawing/2014/main" id="{88D796DB-48C6-4A02-A28F-2F78CF9F74C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6" name="正方形/長方形 305">
          <a:extLst>
            <a:ext uri="{FF2B5EF4-FFF2-40B4-BE49-F238E27FC236}">
              <a16:creationId xmlns:a16="http://schemas.microsoft.com/office/drawing/2014/main" id="{07A8F5E5-7373-40B7-8095-4C08F71A4BF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7" name="正方形/長方形 306">
          <a:extLst>
            <a:ext uri="{FF2B5EF4-FFF2-40B4-BE49-F238E27FC236}">
              <a16:creationId xmlns:a16="http://schemas.microsoft.com/office/drawing/2014/main" id="{C4C83059-09D5-4169-8FA4-AB403693021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8" name="正方形/長方形 307">
          <a:extLst>
            <a:ext uri="{FF2B5EF4-FFF2-40B4-BE49-F238E27FC236}">
              <a16:creationId xmlns:a16="http://schemas.microsoft.com/office/drawing/2014/main" id="{207AC82B-CA36-4EBE-8CF3-D43A80AB1E3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9" name="正方形/長方形 308">
          <a:extLst>
            <a:ext uri="{FF2B5EF4-FFF2-40B4-BE49-F238E27FC236}">
              <a16:creationId xmlns:a16="http://schemas.microsoft.com/office/drawing/2014/main" id="{59373C08-6C63-446D-B742-0B994C65087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0" name="正方形/長方形 309">
          <a:extLst>
            <a:ext uri="{FF2B5EF4-FFF2-40B4-BE49-F238E27FC236}">
              <a16:creationId xmlns:a16="http://schemas.microsoft.com/office/drawing/2014/main" id="{AFB3AA37-BC74-4872-B297-E8311BE9303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1" name="正方形/長方形 310">
          <a:extLst>
            <a:ext uri="{FF2B5EF4-FFF2-40B4-BE49-F238E27FC236}">
              <a16:creationId xmlns:a16="http://schemas.microsoft.com/office/drawing/2014/main" id="{0E83AB30-32F4-415E-B407-9C56D02C4B7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2" name="正方形/長方形 311">
          <a:extLst>
            <a:ext uri="{FF2B5EF4-FFF2-40B4-BE49-F238E27FC236}">
              <a16:creationId xmlns:a16="http://schemas.microsoft.com/office/drawing/2014/main" id="{D2A7005E-3890-4588-A031-9465C1848A4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3" name="正方形/長方形 312">
          <a:extLst>
            <a:ext uri="{FF2B5EF4-FFF2-40B4-BE49-F238E27FC236}">
              <a16:creationId xmlns:a16="http://schemas.microsoft.com/office/drawing/2014/main" id="{D8E9AEDE-1DCA-4C82-98C9-7786968D0BC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4" name="正方形/長方形 313">
          <a:extLst>
            <a:ext uri="{FF2B5EF4-FFF2-40B4-BE49-F238E27FC236}">
              <a16:creationId xmlns:a16="http://schemas.microsoft.com/office/drawing/2014/main" id="{C2E91017-7200-4237-9396-E1215AC02EA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5" name="正方形/長方形 314">
          <a:extLst>
            <a:ext uri="{FF2B5EF4-FFF2-40B4-BE49-F238E27FC236}">
              <a16:creationId xmlns:a16="http://schemas.microsoft.com/office/drawing/2014/main" id="{01BA8D0E-86B3-4345-81DF-55909AE0FDC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6" name="正方形/長方形 315">
          <a:extLst>
            <a:ext uri="{FF2B5EF4-FFF2-40B4-BE49-F238E27FC236}">
              <a16:creationId xmlns:a16="http://schemas.microsoft.com/office/drawing/2014/main" id="{0A51B3E4-AD25-405B-BDE8-495B671C5A9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7" name="正方形/長方形 316">
          <a:extLst>
            <a:ext uri="{FF2B5EF4-FFF2-40B4-BE49-F238E27FC236}">
              <a16:creationId xmlns:a16="http://schemas.microsoft.com/office/drawing/2014/main" id="{A56C60A8-B246-477F-AE60-BA71E725E1D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8" name="正方形/長方形 317">
          <a:extLst>
            <a:ext uri="{FF2B5EF4-FFF2-40B4-BE49-F238E27FC236}">
              <a16:creationId xmlns:a16="http://schemas.microsoft.com/office/drawing/2014/main" id="{540635F8-0BED-46DE-965A-1C757A0B8ED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9" name="正方形/長方形 318">
          <a:extLst>
            <a:ext uri="{FF2B5EF4-FFF2-40B4-BE49-F238E27FC236}">
              <a16:creationId xmlns:a16="http://schemas.microsoft.com/office/drawing/2014/main" id="{092B4671-B0A8-45E6-B636-8B6B0394919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0" name="正方形/長方形 319">
          <a:extLst>
            <a:ext uri="{FF2B5EF4-FFF2-40B4-BE49-F238E27FC236}">
              <a16:creationId xmlns:a16="http://schemas.microsoft.com/office/drawing/2014/main" id="{DF905523-848F-4DF8-B914-8191729C293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正方形/長方形 320">
          <a:extLst>
            <a:ext uri="{FF2B5EF4-FFF2-40B4-BE49-F238E27FC236}">
              <a16:creationId xmlns:a16="http://schemas.microsoft.com/office/drawing/2014/main" id="{64C2EF40-EB3B-47FF-A110-894C69703FD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2" name="テキスト ボックス 321">
          <a:extLst>
            <a:ext uri="{FF2B5EF4-FFF2-40B4-BE49-F238E27FC236}">
              <a16:creationId xmlns:a16="http://schemas.microsoft.com/office/drawing/2014/main" id="{0FFB4899-6EB6-4008-8362-0B59463C113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3" name="直線コネクタ 322">
          <a:extLst>
            <a:ext uri="{FF2B5EF4-FFF2-40B4-BE49-F238E27FC236}">
              <a16:creationId xmlns:a16="http://schemas.microsoft.com/office/drawing/2014/main" id="{89BF63D4-6E89-4517-975A-812C76F26FE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4" name="直線コネクタ 323">
          <a:extLst>
            <a:ext uri="{FF2B5EF4-FFF2-40B4-BE49-F238E27FC236}">
              <a16:creationId xmlns:a16="http://schemas.microsoft.com/office/drawing/2014/main" id="{083EF73B-BEDF-4ECA-AA79-792453CD354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5" name="テキスト ボックス 324">
          <a:extLst>
            <a:ext uri="{FF2B5EF4-FFF2-40B4-BE49-F238E27FC236}">
              <a16:creationId xmlns:a16="http://schemas.microsoft.com/office/drawing/2014/main" id="{98E6C9B5-7DCC-4163-AB93-8212C15E6106}"/>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6" name="直線コネクタ 325">
          <a:extLst>
            <a:ext uri="{FF2B5EF4-FFF2-40B4-BE49-F238E27FC236}">
              <a16:creationId xmlns:a16="http://schemas.microsoft.com/office/drawing/2014/main" id="{166D0EE8-DCD9-4E78-91C6-151A2F25F69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7" name="テキスト ボックス 326">
          <a:extLst>
            <a:ext uri="{FF2B5EF4-FFF2-40B4-BE49-F238E27FC236}">
              <a16:creationId xmlns:a16="http://schemas.microsoft.com/office/drawing/2014/main" id="{67B750AC-E4B8-4DCB-9821-4319DBE9045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8" name="直線コネクタ 327">
          <a:extLst>
            <a:ext uri="{FF2B5EF4-FFF2-40B4-BE49-F238E27FC236}">
              <a16:creationId xmlns:a16="http://schemas.microsoft.com/office/drawing/2014/main" id="{580677E8-EEA2-4F66-82BD-2DD869D94E5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9" name="テキスト ボックス 328">
          <a:extLst>
            <a:ext uri="{FF2B5EF4-FFF2-40B4-BE49-F238E27FC236}">
              <a16:creationId xmlns:a16="http://schemas.microsoft.com/office/drawing/2014/main" id="{52A1376F-753E-4E45-85C1-0CEAC2ED103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0" name="直線コネクタ 329">
          <a:extLst>
            <a:ext uri="{FF2B5EF4-FFF2-40B4-BE49-F238E27FC236}">
              <a16:creationId xmlns:a16="http://schemas.microsoft.com/office/drawing/2014/main" id="{1BACF677-D60B-42B5-A528-9E88B075DBC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1" name="テキスト ボックス 330">
          <a:extLst>
            <a:ext uri="{FF2B5EF4-FFF2-40B4-BE49-F238E27FC236}">
              <a16:creationId xmlns:a16="http://schemas.microsoft.com/office/drawing/2014/main" id="{9C172DB2-6972-4BC0-8CC3-EDFBF0F2673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2" name="直線コネクタ 331">
          <a:extLst>
            <a:ext uri="{FF2B5EF4-FFF2-40B4-BE49-F238E27FC236}">
              <a16:creationId xmlns:a16="http://schemas.microsoft.com/office/drawing/2014/main" id="{3AA5E476-E1B7-40CA-B9B7-D07CA19EA4F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3" name="テキスト ボックス 332">
          <a:extLst>
            <a:ext uri="{FF2B5EF4-FFF2-40B4-BE49-F238E27FC236}">
              <a16:creationId xmlns:a16="http://schemas.microsoft.com/office/drawing/2014/main" id="{74C45679-C83D-48A3-8720-2C465519F1CE}"/>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4" name="直線コネクタ 333">
          <a:extLst>
            <a:ext uri="{FF2B5EF4-FFF2-40B4-BE49-F238E27FC236}">
              <a16:creationId xmlns:a16="http://schemas.microsoft.com/office/drawing/2014/main" id="{C64FDFA8-FA67-4236-B282-477732CA110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5" name="テキスト ボックス 334">
          <a:extLst>
            <a:ext uri="{FF2B5EF4-FFF2-40B4-BE49-F238E27FC236}">
              <a16:creationId xmlns:a16="http://schemas.microsoft.com/office/drawing/2014/main" id="{B83DC40E-B0B3-449F-BCAD-9279FF1AC84B}"/>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6" name="直線コネクタ 335">
          <a:extLst>
            <a:ext uri="{FF2B5EF4-FFF2-40B4-BE49-F238E27FC236}">
              <a16:creationId xmlns:a16="http://schemas.microsoft.com/office/drawing/2014/main" id="{37576F3A-4664-456B-9D20-679EF1528EF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7" name="テキスト ボックス 336">
          <a:extLst>
            <a:ext uri="{FF2B5EF4-FFF2-40B4-BE49-F238E27FC236}">
              <a16:creationId xmlns:a16="http://schemas.microsoft.com/office/drawing/2014/main" id="{8931ED2E-98A1-460A-9EF3-3EC8333090AD}"/>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8" name="【認定こども園・幼稚園・保育所】&#10;有形固定資産減価償却率グラフ枠">
          <a:extLst>
            <a:ext uri="{FF2B5EF4-FFF2-40B4-BE49-F238E27FC236}">
              <a16:creationId xmlns:a16="http://schemas.microsoft.com/office/drawing/2014/main" id="{F2B7BDE8-0D3C-4E4C-A628-DD1653F6D9C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41</xdr:row>
      <xdr:rowOff>164374</xdr:rowOff>
    </xdr:to>
    <xdr:cxnSp macro="">
      <xdr:nvCxnSpPr>
        <xdr:cNvPr id="339" name="直線コネクタ 338">
          <a:extLst>
            <a:ext uri="{FF2B5EF4-FFF2-40B4-BE49-F238E27FC236}">
              <a16:creationId xmlns:a16="http://schemas.microsoft.com/office/drawing/2014/main" id="{8A75A733-904F-4F0E-86F3-D3CB74111237}"/>
            </a:ext>
          </a:extLst>
        </xdr:cNvPr>
        <xdr:cNvCxnSpPr/>
      </xdr:nvCxnSpPr>
      <xdr:spPr>
        <a:xfrm flipV="1">
          <a:off x="16318864" y="5727519"/>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168201</xdr:rowOff>
    </xdr:from>
    <xdr:ext cx="340478" cy="259045"/>
    <xdr:sp macro="" textlink="">
      <xdr:nvSpPr>
        <xdr:cNvPr id="340" name="【認定こども園・幼稚園・保育所】&#10;有形固定資産減価償却率最小値テキスト">
          <a:extLst>
            <a:ext uri="{FF2B5EF4-FFF2-40B4-BE49-F238E27FC236}">
              <a16:creationId xmlns:a16="http://schemas.microsoft.com/office/drawing/2014/main" id="{6566F6AD-5356-40B3-B009-827E74FF4AD3}"/>
            </a:ext>
          </a:extLst>
        </xdr:cNvPr>
        <xdr:cNvSpPr txBox="1"/>
      </xdr:nvSpPr>
      <xdr:spPr>
        <a:xfrm>
          <a:off x="16357600" y="719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164374</xdr:rowOff>
    </xdr:from>
    <xdr:to>
      <xdr:col>86</xdr:col>
      <xdr:colOff>25400</xdr:colOff>
      <xdr:row>41</xdr:row>
      <xdr:rowOff>164374</xdr:rowOff>
    </xdr:to>
    <xdr:cxnSp macro="">
      <xdr:nvCxnSpPr>
        <xdr:cNvPr id="341" name="直線コネクタ 340">
          <a:extLst>
            <a:ext uri="{FF2B5EF4-FFF2-40B4-BE49-F238E27FC236}">
              <a16:creationId xmlns:a16="http://schemas.microsoft.com/office/drawing/2014/main" id="{1C8FCA41-3285-469F-AFE9-5DCBC1F83D6B}"/>
            </a:ext>
          </a:extLst>
        </xdr:cNvPr>
        <xdr:cNvCxnSpPr/>
      </xdr:nvCxnSpPr>
      <xdr:spPr>
        <a:xfrm>
          <a:off x="16230600" y="719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342" name="【認定こども園・幼稚園・保育所】&#10;有形固定資産減価償却率最大値テキスト">
          <a:extLst>
            <a:ext uri="{FF2B5EF4-FFF2-40B4-BE49-F238E27FC236}">
              <a16:creationId xmlns:a16="http://schemas.microsoft.com/office/drawing/2014/main" id="{FC529DB8-F92E-4841-92AD-A9714746B466}"/>
            </a:ext>
          </a:extLst>
        </xdr:cNvPr>
        <xdr:cNvSpPr txBox="1"/>
      </xdr:nvSpPr>
      <xdr:spPr>
        <a:xfrm>
          <a:off x="16357600"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343" name="直線コネクタ 342">
          <a:extLst>
            <a:ext uri="{FF2B5EF4-FFF2-40B4-BE49-F238E27FC236}">
              <a16:creationId xmlns:a16="http://schemas.microsoft.com/office/drawing/2014/main" id="{E6C42C74-927A-49E3-910D-35DDD40CE033}"/>
            </a:ext>
          </a:extLst>
        </xdr:cNvPr>
        <xdr:cNvCxnSpPr/>
      </xdr:nvCxnSpPr>
      <xdr:spPr>
        <a:xfrm>
          <a:off x="16230600" y="572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125021</xdr:rowOff>
    </xdr:from>
    <xdr:ext cx="405111" cy="259045"/>
    <xdr:sp macro="" textlink="">
      <xdr:nvSpPr>
        <xdr:cNvPr id="344" name="【認定こども園・幼稚園・保育所】&#10;有形固定資産減価償却率平均値テキスト">
          <a:extLst>
            <a:ext uri="{FF2B5EF4-FFF2-40B4-BE49-F238E27FC236}">
              <a16:creationId xmlns:a16="http://schemas.microsoft.com/office/drawing/2014/main" id="{5AE8D90D-96C8-4E04-9EB3-E779122E51CE}"/>
            </a:ext>
          </a:extLst>
        </xdr:cNvPr>
        <xdr:cNvSpPr txBox="1"/>
      </xdr:nvSpPr>
      <xdr:spPr>
        <a:xfrm>
          <a:off x="16357600" y="6125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102144</xdr:rowOff>
    </xdr:from>
    <xdr:to>
      <xdr:col>85</xdr:col>
      <xdr:colOff>177800</xdr:colOff>
      <xdr:row>37</xdr:row>
      <xdr:rowOff>32294</xdr:rowOff>
    </xdr:to>
    <xdr:sp macro="" textlink="">
      <xdr:nvSpPr>
        <xdr:cNvPr id="345" name="フローチャート: 判断 344">
          <a:extLst>
            <a:ext uri="{FF2B5EF4-FFF2-40B4-BE49-F238E27FC236}">
              <a16:creationId xmlns:a16="http://schemas.microsoft.com/office/drawing/2014/main" id="{42A2185B-C612-477D-A5A5-8D7D6B5BEAC6}"/>
            </a:ext>
          </a:extLst>
        </xdr:cNvPr>
        <xdr:cNvSpPr/>
      </xdr:nvSpPr>
      <xdr:spPr>
        <a:xfrm>
          <a:off x="162687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90714</xdr:rowOff>
    </xdr:from>
    <xdr:to>
      <xdr:col>81</xdr:col>
      <xdr:colOff>101600</xdr:colOff>
      <xdr:row>37</xdr:row>
      <xdr:rowOff>20864</xdr:rowOff>
    </xdr:to>
    <xdr:sp macro="" textlink="">
      <xdr:nvSpPr>
        <xdr:cNvPr id="346" name="フローチャート: 判断 345">
          <a:extLst>
            <a:ext uri="{FF2B5EF4-FFF2-40B4-BE49-F238E27FC236}">
              <a16:creationId xmlns:a16="http://schemas.microsoft.com/office/drawing/2014/main" id="{FC824F76-94CB-4D62-A318-DBEC75211888}"/>
            </a:ext>
          </a:extLst>
        </xdr:cNvPr>
        <xdr:cNvSpPr/>
      </xdr:nvSpPr>
      <xdr:spPr>
        <a:xfrm>
          <a:off x="154305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110308</xdr:rowOff>
    </xdr:from>
    <xdr:to>
      <xdr:col>76</xdr:col>
      <xdr:colOff>165100</xdr:colOff>
      <xdr:row>37</xdr:row>
      <xdr:rowOff>40458</xdr:rowOff>
    </xdr:to>
    <xdr:sp macro="" textlink="">
      <xdr:nvSpPr>
        <xdr:cNvPr id="347" name="フローチャート: 判断 346">
          <a:extLst>
            <a:ext uri="{FF2B5EF4-FFF2-40B4-BE49-F238E27FC236}">
              <a16:creationId xmlns:a16="http://schemas.microsoft.com/office/drawing/2014/main" id="{19D252A2-F144-4B49-954B-D6ECF441D429}"/>
            </a:ext>
          </a:extLst>
        </xdr:cNvPr>
        <xdr:cNvSpPr/>
      </xdr:nvSpPr>
      <xdr:spPr>
        <a:xfrm>
          <a:off x="14541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8" name="テキスト ボックス 347">
          <a:extLst>
            <a:ext uri="{FF2B5EF4-FFF2-40B4-BE49-F238E27FC236}">
              <a16:creationId xmlns:a16="http://schemas.microsoft.com/office/drawing/2014/main" id="{9139C636-ECE5-443C-8C8F-5E53636F521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9" name="テキスト ボックス 348">
          <a:extLst>
            <a:ext uri="{FF2B5EF4-FFF2-40B4-BE49-F238E27FC236}">
              <a16:creationId xmlns:a16="http://schemas.microsoft.com/office/drawing/2014/main" id="{98BF24F8-004A-4651-B57C-3B1FD4F9257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0" name="テキスト ボックス 349">
          <a:extLst>
            <a:ext uri="{FF2B5EF4-FFF2-40B4-BE49-F238E27FC236}">
              <a16:creationId xmlns:a16="http://schemas.microsoft.com/office/drawing/2014/main" id="{FDAB20E0-0FAE-4F6D-B91D-1D7AB1104DC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1" name="テキスト ボックス 350">
          <a:extLst>
            <a:ext uri="{FF2B5EF4-FFF2-40B4-BE49-F238E27FC236}">
              <a16:creationId xmlns:a16="http://schemas.microsoft.com/office/drawing/2014/main" id="{61BDB8FA-B138-42EE-8905-D08BC92D8BD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2" name="テキスト ボックス 351">
          <a:extLst>
            <a:ext uri="{FF2B5EF4-FFF2-40B4-BE49-F238E27FC236}">
              <a16:creationId xmlns:a16="http://schemas.microsoft.com/office/drawing/2014/main" id="{F5C9E97D-F673-47F1-ABFE-19F022390E4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98878</xdr:rowOff>
    </xdr:from>
    <xdr:to>
      <xdr:col>85</xdr:col>
      <xdr:colOff>177800</xdr:colOff>
      <xdr:row>39</xdr:row>
      <xdr:rowOff>29028</xdr:rowOff>
    </xdr:to>
    <xdr:sp macro="" textlink="">
      <xdr:nvSpPr>
        <xdr:cNvPr id="353" name="楕円 352">
          <a:extLst>
            <a:ext uri="{FF2B5EF4-FFF2-40B4-BE49-F238E27FC236}">
              <a16:creationId xmlns:a16="http://schemas.microsoft.com/office/drawing/2014/main" id="{AEFF55E6-3CB0-463E-AF40-A23574286A56}"/>
            </a:ext>
          </a:extLst>
        </xdr:cNvPr>
        <xdr:cNvSpPr/>
      </xdr:nvSpPr>
      <xdr:spPr>
        <a:xfrm>
          <a:off x="16268700" y="66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77305</xdr:rowOff>
    </xdr:from>
    <xdr:ext cx="405111" cy="259045"/>
    <xdr:sp macro="" textlink="">
      <xdr:nvSpPr>
        <xdr:cNvPr id="354" name="【認定こども園・幼稚園・保育所】&#10;有形固定資産減価償却率該当値テキスト">
          <a:extLst>
            <a:ext uri="{FF2B5EF4-FFF2-40B4-BE49-F238E27FC236}">
              <a16:creationId xmlns:a16="http://schemas.microsoft.com/office/drawing/2014/main" id="{9CA01F9C-34E1-4223-B910-489CFA3BE05A}"/>
            </a:ext>
          </a:extLst>
        </xdr:cNvPr>
        <xdr:cNvSpPr txBox="1"/>
      </xdr:nvSpPr>
      <xdr:spPr>
        <a:xfrm>
          <a:off x="16357600"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118473</xdr:rowOff>
    </xdr:from>
    <xdr:to>
      <xdr:col>81</xdr:col>
      <xdr:colOff>101600</xdr:colOff>
      <xdr:row>39</xdr:row>
      <xdr:rowOff>48623</xdr:rowOff>
    </xdr:to>
    <xdr:sp macro="" textlink="">
      <xdr:nvSpPr>
        <xdr:cNvPr id="355" name="楕円 354">
          <a:extLst>
            <a:ext uri="{FF2B5EF4-FFF2-40B4-BE49-F238E27FC236}">
              <a16:creationId xmlns:a16="http://schemas.microsoft.com/office/drawing/2014/main" id="{94C798C4-070C-492A-B806-94014A9A2234}"/>
            </a:ext>
          </a:extLst>
        </xdr:cNvPr>
        <xdr:cNvSpPr/>
      </xdr:nvSpPr>
      <xdr:spPr>
        <a:xfrm>
          <a:off x="15430500" y="66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149678</xdr:rowOff>
    </xdr:from>
    <xdr:to>
      <xdr:col>85</xdr:col>
      <xdr:colOff>127000</xdr:colOff>
      <xdr:row>38</xdr:row>
      <xdr:rowOff>169273</xdr:rowOff>
    </xdr:to>
    <xdr:cxnSp macro="">
      <xdr:nvCxnSpPr>
        <xdr:cNvPr id="356" name="直線コネクタ 355">
          <a:extLst>
            <a:ext uri="{FF2B5EF4-FFF2-40B4-BE49-F238E27FC236}">
              <a16:creationId xmlns:a16="http://schemas.microsoft.com/office/drawing/2014/main" id="{96A473A1-8EE4-4AF9-85B4-6E5645F70185}"/>
            </a:ext>
          </a:extLst>
        </xdr:cNvPr>
        <xdr:cNvCxnSpPr/>
      </xdr:nvCxnSpPr>
      <xdr:spPr>
        <a:xfrm flipV="1">
          <a:off x="15481300" y="6664778"/>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37391</xdr:rowOff>
    </xdr:from>
    <xdr:ext cx="405111" cy="259045"/>
    <xdr:sp macro="" textlink="">
      <xdr:nvSpPr>
        <xdr:cNvPr id="357" name="n_1aveValue【認定こども園・幼稚園・保育所】&#10;有形固定資産減価償却率">
          <a:extLst>
            <a:ext uri="{FF2B5EF4-FFF2-40B4-BE49-F238E27FC236}">
              <a16:creationId xmlns:a16="http://schemas.microsoft.com/office/drawing/2014/main" id="{4E93D09D-4591-4B7F-BE2A-718F5C953B80}"/>
            </a:ext>
          </a:extLst>
        </xdr:cNvPr>
        <xdr:cNvSpPr txBox="1"/>
      </xdr:nvSpPr>
      <xdr:spPr>
        <a:xfrm>
          <a:off x="152660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56985</xdr:rowOff>
    </xdr:from>
    <xdr:ext cx="405111" cy="259045"/>
    <xdr:sp macro="" textlink="">
      <xdr:nvSpPr>
        <xdr:cNvPr id="358" name="n_2aveValue【認定こども園・幼稚園・保育所】&#10;有形固定資産減価償却率">
          <a:extLst>
            <a:ext uri="{FF2B5EF4-FFF2-40B4-BE49-F238E27FC236}">
              <a16:creationId xmlns:a16="http://schemas.microsoft.com/office/drawing/2014/main" id="{5760DE18-E651-4D4F-8F2A-6171CE446DBE}"/>
            </a:ext>
          </a:extLst>
        </xdr:cNvPr>
        <xdr:cNvSpPr txBox="1"/>
      </xdr:nvSpPr>
      <xdr:spPr>
        <a:xfrm>
          <a:off x="143897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39750</xdr:rowOff>
    </xdr:from>
    <xdr:ext cx="405111" cy="259045"/>
    <xdr:sp macro="" textlink="">
      <xdr:nvSpPr>
        <xdr:cNvPr id="359" name="n_1mainValue【認定こども園・幼稚園・保育所】&#10;有形固定資産減価償却率">
          <a:extLst>
            <a:ext uri="{FF2B5EF4-FFF2-40B4-BE49-F238E27FC236}">
              <a16:creationId xmlns:a16="http://schemas.microsoft.com/office/drawing/2014/main" id="{5BEDCA07-FFA3-48BC-AD40-B896B7D79A97}"/>
            </a:ext>
          </a:extLst>
        </xdr:cNvPr>
        <xdr:cNvSpPr txBox="1"/>
      </xdr:nvSpPr>
      <xdr:spPr>
        <a:xfrm>
          <a:off x="152660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0" name="正方形/長方形 359">
          <a:extLst>
            <a:ext uri="{FF2B5EF4-FFF2-40B4-BE49-F238E27FC236}">
              <a16:creationId xmlns:a16="http://schemas.microsoft.com/office/drawing/2014/main" id="{8F692D26-8D7D-49FD-8B94-3C0F2F34B38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1" name="正方形/長方形 360">
          <a:extLst>
            <a:ext uri="{FF2B5EF4-FFF2-40B4-BE49-F238E27FC236}">
              <a16:creationId xmlns:a16="http://schemas.microsoft.com/office/drawing/2014/main" id="{0935236E-47A7-4E7C-AFD6-4D4864EE5CB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2" name="正方形/長方形 361">
          <a:extLst>
            <a:ext uri="{FF2B5EF4-FFF2-40B4-BE49-F238E27FC236}">
              <a16:creationId xmlns:a16="http://schemas.microsoft.com/office/drawing/2014/main" id="{F51EA144-0081-465F-B319-A31D4893621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3" name="正方形/長方形 362">
          <a:extLst>
            <a:ext uri="{FF2B5EF4-FFF2-40B4-BE49-F238E27FC236}">
              <a16:creationId xmlns:a16="http://schemas.microsoft.com/office/drawing/2014/main" id="{4EFD7ADD-F8F5-49E1-8659-15B293C6926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4" name="正方形/長方形 363">
          <a:extLst>
            <a:ext uri="{FF2B5EF4-FFF2-40B4-BE49-F238E27FC236}">
              <a16:creationId xmlns:a16="http://schemas.microsoft.com/office/drawing/2014/main" id="{AC52F1F2-11BD-4CEC-B02B-FD081E72834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5" name="正方形/長方形 364">
          <a:extLst>
            <a:ext uri="{FF2B5EF4-FFF2-40B4-BE49-F238E27FC236}">
              <a16:creationId xmlns:a16="http://schemas.microsoft.com/office/drawing/2014/main" id="{11EC090B-18D5-4825-8E7D-57BD7D99887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6" name="正方形/長方形 365">
          <a:extLst>
            <a:ext uri="{FF2B5EF4-FFF2-40B4-BE49-F238E27FC236}">
              <a16:creationId xmlns:a16="http://schemas.microsoft.com/office/drawing/2014/main" id="{33DC7E97-CC96-485B-A116-5C3E09FB47F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7" name="正方形/長方形 366">
          <a:extLst>
            <a:ext uri="{FF2B5EF4-FFF2-40B4-BE49-F238E27FC236}">
              <a16:creationId xmlns:a16="http://schemas.microsoft.com/office/drawing/2014/main" id="{D85CDEC4-EC15-48E7-9A90-30FF19DDA59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8" name="テキスト ボックス 367">
          <a:extLst>
            <a:ext uri="{FF2B5EF4-FFF2-40B4-BE49-F238E27FC236}">
              <a16:creationId xmlns:a16="http://schemas.microsoft.com/office/drawing/2014/main" id="{1221F433-E4B2-439D-8133-A2E132745DE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9" name="直線コネクタ 368">
          <a:extLst>
            <a:ext uri="{FF2B5EF4-FFF2-40B4-BE49-F238E27FC236}">
              <a16:creationId xmlns:a16="http://schemas.microsoft.com/office/drawing/2014/main" id="{A94BCA96-3651-4401-AE6F-C6D0918F948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0" name="直線コネクタ 369">
          <a:extLst>
            <a:ext uri="{FF2B5EF4-FFF2-40B4-BE49-F238E27FC236}">
              <a16:creationId xmlns:a16="http://schemas.microsoft.com/office/drawing/2014/main" id="{70815989-0516-4B37-BFEA-32F0123F8DC3}"/>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1" name="テキスト ボックス 370">
          <a:extLst>
            <a:ext uri="{FF2B5EF4-FFF2-40B4-BE49-F238E27FC236}">
              <a16:creationId xmlns:a16="http://schemas.microsoft.com/office/drawing/2014/main" id="{17218982-79A1-4248-B25D-8EA848C10F9E}"/>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2" name="直線コネクタ 371">
          <a:extLst>
            <a:ext uri="{FF2B5EF4-FFF2-40B4-BE49-F238E27FC236}">
              <a16:creationId xmlns:a16="http://schemas.microsoft.com/office/drawing/2014/main" id="{C35D71EE-4A0F-4801-AB34-9EF4B781C1E3}"/>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3" name="テキスト ボックス 372">
          <a:extLst>
            <a:ext uri="{FF2B5EF4-FFF2-40B4-BE49-F238E27FC236}">
              <a16:creationId xmlns:a16="http://schemas.microsoft.com/office/drawing/2014/main" id="{83335B47-0E8B-46C2-BABA-4BCD42098292}"/>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4" name="直線コネクタ 373">
          <a:extLst>
            <a:ext uri="{FF2B5EF4-FFF2-40B4-BE49-F238E27FC236}">
              <a16:creationId xmlns:a16="http://schemas.microsoft.com/office/drawing/2014/main" id="{B3AB988A-B681-4902-AB72-C3A968339E35}"/>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5" name="テキスト ボックス 374">
          <a:extLst>
            <a:ext uri="{FF2B5EF4-FFF2-40B4-BE49-F238E27FC236}">
              <a16:creationId xmlns:a16="http://schemas.microsoft.com/office/drawing/2014/main" id="{F8466C99-6F95-4F48-AADD-B5D580787168}"/>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6" name="直線コネクタ 375">
          <a:extLst>
            <a:ext uri="{FF2B5EF4-FFF2-40B4-BE49-F238E27FC236}">
              <a16:creationId xmlns:a16="http://schemas.microsoft.com/office/drawing/2014/main" id="{3A9AB0F2-2D7C-40C8-B2ED-D50CE419F73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7" name="テキスト ボックス 376">
          <a:extLst>
            <a:ext uri="{FF2B5EF4-FFF2-40B4-BE49-F238E27FC236}">
              <a16:creationId xmlns:a16="http://schemas.microsoft.com/office/drawing/2014/main" id="{A7D936B0-D997-4B51-B829-CDEA43B33E6E}"/>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8" name="直線コネクタ 377">
          <a:extLst>
            <a:ext uri="{FF2B5EF4-FFF2-40B4-BE49-F238E27FC236}">
              <a16:creationId xmlns:a16="http://schemas.microsoft.com/office/drawing/2014/main" id="{E876DC91-AE54-43D8-9861-87DCBF71A5DF}"/>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9" name="テキスト ボックス 378">
          <a:extLst>
            <a:ext uri="{FF2B5EF4-FFF2-40B4-BE49-F238E27FC236}">
              <a16:creationId xmlns:a16="http://schemas.microsoft.com/office/drawing/2014/main" id="{65C8F776-E279-437E-8C1D-B9B03AD22315}"/>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0" name="直線コネクタ 379">
          <a:extLst>
            <a:ext uri="{FF2B5EF4-FFF2-40B4-BE49-F238E27FC236}">
              <a16:creationId xmlns:a16="http://schemas.microsoft.com/office/drawing/2014/main" id="{C4A5D4DD-BB0F-49A9-B09C-B2F7BE9CC2C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1" name="テキスト ボックス 380">
          <a:extLst>
            <a:ext uri="{FF2B5EF4-FFF2-40B4-BE49-F238E27FC236}">
              <a16:creationId xmlns:a16="http://schemas.microsoft.com/office/drawing/2014/main" id="{66989C07-8C19-43D9-BDEC-764C2B59589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2" name="【認定こども園・幼稚園・保育所】&#10;一人当たり面積グラフ枠">
          <a:extLst>
            <a:ext uri="{FF2B5EF4-FFF2-40B4-BE49-F238E27FC236}">
              <a16:creationId xmlns:a16="http://schemas.microsoft.com/office/drawing/2014/main" id="{69DC0A5A-BB2A-491C-A7D6-EE05629102F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114300</xdr:rowOff>
    </xdr:from>
    <xdr:to>
      <xdr:col>116</xdr:col>
      <xdr:colOff>62864</xdr:colOff>
      <xdr:row>42</xdr:row>
      <xdr:rowOff>22860</xdr:rowOff>
    </xdr:to>
    <xdr:cxnSp macro="">
      <xdr:nvCxnSpPr>
        <xdr:cNvPr id="383" name="直線コネクタ 382">
          <a:extLst>
            <a:ext uri="{FF2B5EF4-FFF2-40B4-BE49-F238E27FC236}">
              <a16:creationId xmlns:a16="http://schemas.microsoft.com/office/drawing/2014/main" id="{1B753E83-0897-48BF-AB5E-232D954FC1AE}"/>
            </a:ext>
          </a:extLst>
        </xdr:cNvPr>
        <xdr:cNvCxnSpPr/>
      </xdr:nvCxnSpPr>
      <xdr:spPr>
        <a:xfrm flipV="1">
          <a:off x="22160864" y="577215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84" name="【認定こども園・幼稚園・保育所】&#10;一人当たり面積最小値テキスト">
          <a:extLst>
            <a:ext uri="{FF2B5EF4-FFF2-40B4-BE49-F238E27FC236}">
              <a16:creationId xmlns:a16="http://schemas.microsoft.com/office/drawing/2014/main" id="{31EE3FEA-B6EA-4DE4-9B8F-0330ACCCC587}"/>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85" name="直線コネクタ 384">
          <a:extLst>
            <a:ext uri="{FF2B5EF4-FFF2-40B4-BE49-F238E27FC236}">
              <a16:creationId xmlns:a16="http://schemas.microsoft.com/office/drawing/2014/main" id="{6BC9D294-EA23-462A-B8F5-266A5797A9E5}"/>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60977</xdr:rowOff>
    </xdr:from>
    <xdr:ext cx="469744" cy="259045"/>
    <xdr:sp macro="" textlink="">
      <xdr:nvSpPr>
        <xdr:cNvPr id="386" name="【認定こども園・幼稚園・保育所】&#10;一人当たり面積最大値テキスト">
          <a:extLst>
            <a:ext uri="{FF2B5EF4-FFF2-40B4-BE49-F238E27FC236}">
              <a16:creationId xmlns:a16="http://schemas.microsoft.com/office/drawing/2014/main" id="{C067394A-5E4E-4C50-92B5-51B4BA3B7C2D}"/>
            </a:ext>
          </a:extLst>
        </xdr:cNvPr>
        <xdr:cNvSpPr txBox="1"/>
      </xdr:nvSpPr>
      <xdr:spPr>
        <a:xfrm>
          <a:off x="22199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114300</xdr:rowOff>
    </xdr:from>
    <xdr:to>
      <xdr:col>116</xdr:col>
      <xdr:colOff>152400</xdr:colOff>
      <xdr:row>33</xdr:row>
      <xdr:rowOff>114300</xdr:rowOff>
    </xdr:to>
    <xdr:cxnSp macro="">
      <xdr:nvCxnSpPr>
        <xdr:cNvPr id="387" name="直線コネクタ 386">
          <a:extLst>
            <a:ext uri="{FF2B5EF4-FFF2-40B4-BE49-F238E27FC236}">
              <a16:creationId xmlns:a16="http://schemas.microsoft.com/office/drawing/2014/main" id="{8D62289B-6829-456C-AF2E-6B6F7A6D778F}"/>
            </a:ext>
          </a:extLst>
        </xdr:cNvPr>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34307</xdr:rowOff>
    </xdr:from>
    <xdr:ext cx="469744" cy="259045"/>
    <xdr:sp macro="" textlink="">
      <xdr:nvSpPr>
        <xdr:cNvPr id="388" name="【認定こども園・幼稚園・保育所】&#10;一人当たり面積平均値テキスト">
          <a:extLst>
            <a:ext uri="{FF2B5EF4-FFF2-40B4-BE49-F238E27FC236}">
              <a16:creationId xmlns:a16="http://schemas.microsoft.com/office/drawing/2014/main" id="{A466EF61-B2CC-4206-9159-99EDF411E89E}"/>
            </a:ext>
          </a:extLst>
        </xdr:cNvPr>
        <xdr:cNvSpPr txBox="1"/>
      </xdr:nvSpPr>
      <xdr:spPr>
        <a:xfrm>
          <a:off x="22199600" y="654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55880</xdr:rowOff>
    </xdr:from>
    <xdr:to>
      <xdr:col>116</xdr:col>
      <xdr:colOff>114300</xdr:colOff>
      <xdr:row>38</xdr:row>
      <xdr:rowOff>157480</xdr:rowOff>
    </xdr:to>
    <xdr:sp macro="" textlink="">
      <xdr:nvSpPr>
        <xdr:cNvPr id="389" name="フローチャート: 判断 388">
          <a:extLst>
            <a:ext uri="{FF2B5EF4-FFF2-40B4-BE49-F238E27FC236}">
              <a16:creationId xmlns:a16="http://schemas.microsoft.com/office/drawing/2014/main" id="{DBE2BD15-FC1A-4730-B369-09A7B8C7B6C7}"/>
            </a:ext>
          </a:extLst>
        </xdr:cNvPr>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113030</xdr:rowOff>
    </xdr:from>
    <xdr:to>
      <xdr:col>112</xdr:col>
      <xdr:colOff>38100</xdr:colOff>
      <xdr:row>39</xdr:row>
      <xdr:rowOff>43180</xdr:rowOff>
    </xdr:to>
    <xdr:sp macro="" textlink="">
      <xdr:nvSpPr>
        <xdr:cNvPr id="390" name="フローチャート: 判断 389">
          <a:extLst>
            <a:ext uri="{FF2B5EF4-FFF2-40B4-BE49-F238E27FC236}">
              <a16:creationId xmlns:a16="http://schemas.microsoft.com/office/drawing/2014/main" id="{D34F9728-1A34-45A7-8781-A29EEB47F54C}"/>
            </a:ext>
          </a:extLst>
        </xdr:cNvPr>
        <xdr:cNvSpPr/>
      </xdr:nvSpPr>
      <xdr:spPr>
        <a:xfrm>
          <a:off x="21272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124460</xdr:rowOff>
    </xdr:from>
    <xdr:to>
      <xdr:col>107</xdr:col>
      <xdr:colOff>101600</xdr:colOff>
      <xdr:row>39</xdr:row>
      <xdr:rowOff>54610</xdr:rowOff>
    </xdr:to>
    <xdr:sp macro="" textlink="">
      <xdr:nvSpPr>
        <xdr:cNvPr id="391" name="フローチャート: 判断 390">
          <a:extLst>
            <a:ext uri="{FF2B5EF4-FFF2-40B4-BE49-F238E27FC236}">
              <a16:creationId xmlns:a16="http://schemas.microsoft.com/office/drawing/2014/main" id="{0C8C58D2-FBB1-4FB4-BE11-0F0A6918EE30}"/>
            </a:ext>
          </a:extLst>
        </xdr:cNvPr>
        <xdr:cNvSpPr/>
      </xdr:nvSpPr>
      <xdr:spPr>
        <a:xfrm>
          <a:off x="20383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4DB4E1D7-DAA6-49F0-826D-1C5CE6E2CAC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5294F034-B32A-494E-9A9C-DDE142A69AD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08372E5E-5E6B-45BA-AD15-8A661BAA2BA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BFD56C0E-67F6-4955-8E5A-D6CDE9A589D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98AE7274-BAFE-489C-85F3-A19EC4DB5F1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116840</xdr:rowOff>
    </xdr:from>
    <xdr:to>
      <xdr:col>116</xdr:col>
      <xdr:colOff>114300</xdr:colOff>
      <xdr:row>37</xdr:row>
      <xdr:rowOff>46990</xdr:rowOff>
    </xdr:to>
    <xdr:sp macro="" textlink="">
      <xdr:nvSpPr>
        <xdr:cNvPr id="397" name="楕円 396">
          <a:extLst>
            <a:ext uri="{FF2B5EF4-FFF2-40B4-BE49-F238E27FC236}">
              <a16:creationId xmlns:a16="http://schemas.microsoft.com/office/drawing/2014/main" id="{A921688A-CD3F-4382-A17B-F5C60D16B16C}"/>
            </a:ext>
          </a:extLst>
        </xdr:cNvPr>
        <xdr:cNvSpPr/>
      </xdr:nvSpPr>
      <xdr:spPr>
        <a:xfrm>
          <a:off x="221107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139717</xdr:rowOff>
    </xdr:from>
    <xdr:ext cx="469744" cy="259045"/>
    <xdr:sp macro="" textlink="">
      <xdr:nvSpPr>
        <xdr:cNvPr id="398" name="【認定こども園・幼稚園・保育所】&#10;一人当たり面積該当値テキスト">
          <a:extLst>
            <a:ext uri="{FF2B5EF4-FFF2-40B4-BE49-F238E27FC236}">
              <a16:creationId xmlns:a16="http://schemas.microsoft.com/office/drawing/2014/main" id="{AFC83AB3-4CA8-41EC-9943-5E264C65B903}"/>
            </a:ext>
          </a:extLst>
        </xdr:cNvPr>
        <xdr:cNvSpPr txBox="1"/>
      </xdr:nvSpPr>
      <xdr:spPr>
        <a:xfrm>
          <a:off x="22199600" y="614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2540</xdr:rowOff>
    </xdr:from>
    <xdr:to>
      <xdr:col>112</xdr:col>
      <xdr:colOff>38100</xdr:colOff>
      <xdr:row>37</xdr:row>
      <xdr:rowOff>104140</xdr:rowOff>
    </xdr:to>
    <xdr:sp macro="" textlink="">
      <xdr:nvSpPr>
        <xdr:cNvPr id="399" name="楕円 398">
          <a:extLst>
            <a:ext uri="{FF2B5EF4-FFF2-40B4-BE49-F238E27FC236}">
              <a16:creationId xmlns:a16="http://schemas.microsoft.com/office/drawing/2014/main" id="{5FF5B87E-8EB4-46B8-B9C7-5C6CF9D6496A}"/>
            </a:ext>
          </a:extLst>
        </xdr:cNvPr>
        <xdr:cNvSpPr/>
      </xdr:nvSpPr>
      <xdr:spPr>
        <a:xfrm>
          <a:off x="21272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167640</xdr:rowOff>
    </xdr:from>
    <xdr:to>
      <xdr:col>116</xdr:col>
      <xdr:colOff>63500</xdr:colOff>
      <xdr:row>37</xdr:row>
      <xdr:rowOff>53340</xdr:rowOff>
    </xdr:to>
    <xdr:cxnSp macro="">
      <xdr:nvCxnSpPr>
        <xdr:cNvPr id="400" name="直線コネクタ 399">
          <a:extLst>
            <a:ext uri="{FF2B5EF4-FFF2-40B4-BE49-F238E27FC236}">
              <a16:creationId xmlns:a16="http://schemas.microsoft.com/office/drawing/2014/main" id="{CA681640-F7B1-4071-8DC7-FF8716DA9E3B}"/>
            </a:ext>
          </a:extLst>
        </xdr:cNvPr>
        <xdr:cNvCxnSpPr/>
      </xdr:nvCxnSpPr>
      <xdr:spPr>
        <a:xfrm flipV="1">
          <a:off x="21323300" y="633984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34307</xdr:rowOff>
    </xdr:from>
    <xdr:ext cx="469744" cy="259045"/>
    <xdr:sp macro="" textlink="">
      <xdr:nvSpPr>
        <xdr:cNvPr id="401" name="n_1aveValue【認定こども園・幼稚園・保育所】&#10;一人当たり面積">
          <a:extLst>
            <a:ext uri="{FF2B5EF4-FFF2-40B4-BE49-F238E27FC236}">
              <a16:creationId xmlns:a16="http://schemas.microsoft.com/office/drawing/2014/main" id="{FC0F98E3-25F2-4958-BFF1-8743E89639CD}"/>
            </a:ext>
          </a:extLst>
        </xdr:cNvPr>
        <xdr:cNvSpPr txBox="1"/>
      </xdr:nvSpPr>
      <xdr:spPr>
        <a:xfrm>
          <a:off x="210757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71137</xdr:rowOff>
    </xdr:from>
    <xdr:ext cx="469744" cy="259045"/>
    <xdr:sp macro="" textlink="">
      <xdr:nvSpPr>
        <xdr:cNvPr id="402" name="n_2aveValue【認定こども園・幼稚園・保育所】&#10;一人当たり面積">
          <a:extLst>
            <a:ext uri="{FF2B5EF4-FFF2-40B4-BE49-F238E27FC236}">
              <a16:creationId xmlns:a16="http://schemas.microsoft.com/office/drawing/2014/main" id="{2BE8749A-3524-4D70-9806-0228F5DBCDC5}"/>
            </a:ext>
          </a:extLst>
        </xdr:cNvPr>
        <xdr:cNvSpPr txBox="1"/>
      </xdr:nvSpPr>
      <xdr:spPr>
        <a:xfrm>
          <a:off x="20199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120667</xdr:rowOff>
    </xdr:from>
    <xdr:ext cx="469744" cy="259045"/>
    <xdr:sp macro="" textlink="">
      <xdr:nvSpPr>
        <xdr:cNvPr id="403" name="n_1mainValue【認定こども園・幼稚園・保育所】&#10;一人当たり面積">
          <a:extLst>
            <a:ext uri="{FF2B5EF4-FFF2-40B4-BE49-F238E27FC236}">
              <a16:creationId xmlns:a16="http://schemas.microsoft.com/office/drawing/2014/main" id="{2D29CD31-980F-4B3F-91B6-9B17ADF66572}"/>
            </a:ext>
          </a:extLst>
        </xdr:cNvPr>
        <xdr:cNvSpPr txBox="1"/>
      </xdr:nvSpPr>
      <xdr:spPr>
        <a:xfrm>
          <a:off x="21075727" y="612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a:extLst>
            <a:ext uri="{FF2B5EF4-FFF2-40B4-BE49-F238E27FC236}">
              <a16:creationId xmlns:a16="http://schemas.microsoft.com/office/drawing/2014/main" id="{280BE49E-4666-4C0D-AEC5-96352844CC4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a:extLst>
            <a:ext uri="{FF2B5EF4-FFF2-40B4-BE49-F238E27FC236}">
              <a16:creationId xmlns:a16="http://schemas.microsoft.com/office/drawing/2014/main" id="{B55539F0-EB14-4867-9B3A-2DACDD710F6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a:extLst>
            <a:ext uri="{FF2B5EF4-FFF2-40B4-BE49-F238E27FC236}">
              <a16:creationId xmlns:a16="http://schemas.microsoft.com/office/drawing/2014/main" id="{F39ED78D-E9A2-4D5C-A362-64E53543DF8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a:extLst>
            <a:ext uri="{FF2B5EF4-FFF2-40B4-BE49-F238E27FC236}">
              <a16:creationId xmlns:a16="http://schemas.microsoft.com/office/drawing/2014/main" id="{4F25480A-5363-4BBE-A488-0B49D650AD1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a:extLst>
            <a:ext uri="{FF2B5EF4-FFF2-40B4-BE49-F238E27FC236}">
              <a16:creationId xmlns:a16="http://schemas.microsoft.com/office/drawing/2014/main" id="{B37F6296-9E06-4D1E-BF41-FD551230033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a:extLst>
            <a:ext uri="{FF2B5EF4-FFF2-40B4-BE49-F238E27FC236}">
              <a16:creationId xmlns:a16="http://schemas.microsoft.com/office/drawing/2014/main" id="{0FEC38AA-20F8-48EE-A7DE-2323C59E417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a:extLst>
            <a:ext uri="{FF2B5EF4-FFF2-40B4-BE49-F238E27FC236}">
              <a16:creationId xmlns:a16="http://schemas.microsoft.com/office/drawing/2014/main" id="{05057CD3-B351-4C07-8603-22608BF4D7D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a:extLst>
            <a:ext uri="{FF2B5EF4-FFF2-40B4-BE49-F238E27FC236}">
              <a16:creationId xmlns:a16="http://schemas.microsoft.com/office/drawing/2014/main" id="{17DA7EA7-B55F-4CB4-9B9A-2B4BD1E5BC9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a:extLst>
            <a:ext uri="{FF2B5EF4-FFF2-40B4-BE49-F238E27FC236}">
              <a16:creationId xmlns:a16="http://schemas.microsoft.com/office/drawing/2014/main" id="{D525183D-9F92-4A2B-8D9A-FA7F2BB3926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a:extLst>
            <a:ext uri="{FF2B5EF4-FFF2-40B4-BE49-F238E27FC236}">
              <a16:creationId xmlns:a16="http://schemas.microsoft.com/office/drawing/2014/main" id="{5EB68A90-57F5-4532-842E-196B81A0D45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4" name="テキスト ボックス 413">
          <a:extLst>
            <a:ext uri="{FF2B5EF4-FFF2-40B4-BE49-F238E27FC236}">
              <a16:creationId xmlns:a16="http://schemas.microsoft.com/office/drawing/2014/main" id="{026F4237-6137-4A18-A9CD-3AEF0A24F96C}"/>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5" name="直線コネクタ 414">
          <a:extLst>
            <a:ext uri="{FF2B5EF4-FFF2-40B4-BE49-F238E27FC236}">
              <a16:creationId xmlns:a16="http://schemas.microsoft.com/office/drawing/2014/main" id="{7AC136E0-58BA-4BE5-9756-C823A060A312}"/>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6" name="テキスト ボックス 415">
          <a:extLst>
            <a:ext uri="{FF2B5EF4-FFF2-40B4-BE49-F238E27FC236}">
              <a16:creationId xmlns:a16="http://schemas.microsoft.com/office/drawing/2014/main" id="{295D5DA2-21BA-45D7-AC81-90524C437FF1}"/>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7" name="直線コネクタ 416">
          <a:extLst>
            <a:ext uri="{FF2B5EF4-FFF2-40B4-BE49-F238E27FC236}">
              <a16:creationId xmlns:a16="http://schemas.microsoft.com/office/drawing/2014/main" id="{CB1CBF96-A96A-403A-A421-B0B0D5C3F3EB}"/>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8" name="テキスト ボックス 417">
          <a:extLst>
            <a:ext uri="{FF2B5EF4-FFF2-40B4-BE49-F238E27FC236}">
              <a16:creationId xmlns:a16="http://schemas.microsoft.com/office/drawing/2014/main" id="{1FD8DFC3-A3E6-4DE9-873D-6615FD402F3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9" name="直線コネクタ 418">
          <a:extLst>
            <a:ext uri="{FF2B5EF4-FFF2-40B4-BE49-F238E27FC236}">
              <a16:creationId xmlns:a16="http://schemas.microsoft.com/office/drawing/2014/main" id="{B8F204DB-5D7F-47F1-91ED-1353B5F4955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0" name="テキスト ボックス 419">
          <a:extLst>
            <a:ext uri="{FF2B5EF4-FFF2-40B4-BE49-F238E27FC236}">
              <a16:creationId xmlns:a16="http://schemas.microsoft.com/office/drawing/2014/main" id="{6B534010-46CA-42BC-B691-553410A45CD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1" name="直線コネクタ 420">
          <a:extLst>
            <a:ext uri="{FF2B5EF4-FFF2-40B4-BE49-F238E27FC236}">
              <a16:creationId xmlns:a16="http://schemas.microsoft.com/office/drawing/2014/main" id="{67653A33-A736-4A4C-9706-BFA7FDEE0A2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2" name="テキスト ボックス 421">
          <a:extLst>
            <a:ext uri="{FF2B5EF4-FFF2-40B4-BE49-F238E27FC236}">
              <a16:creationId xmlns:a16="http://schemas.microsoft.com/office/drawing/2014/main" id="{3A904DBF-54B2-4405-9539-BEFB6C434F0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3" name="直線コネクタ 422">
          <a:extLst>
            <a:ext uri="{FF2B5EF4-FFF2-40B4-BE49-F238E27FC236}">
              <a16:creationId xmlns:a16="http://schemas.microsoft.com/office/drawing/2014/main" id="{23FC934C-5ECB-46AA-821A-E518815E292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4" name="テキスト ボックス 423">
          <a:extLst>
            <a:ext uri="{FF2B5EF4-FFF2-40B4-BE49-F238E27FC236}">
              <a16:creationId xmlns:a16="http://schemas.microsoft.com/office/drawing/2014/main" id="{37BDDFCB-8694-4EE5-9E08-9786936FDC13}"/>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a:extLst>
            <a:ext uri="{FF2B5EF4-FFF2-40B4-BE49-F238E27FC236}">
              <a16:creationId xmlns:a16="http://schemas.microsoft.com/office/drawing/2014/main" id="{D7CC0659-A0E8-46F3-9E2F-ACFFFDE2AA4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6" name="テキスト ボックス 425">
          <a:extLst>
            <a:ext uri="{FF2B5EF4-FFF2-40B4-BE49-F238E27FC236}">
              <a16:creationId xmlns:a16="http://schemas.microsoft.com/office/drawing/2014/main" id="{D1729164-C1CC-451D-BB41-BD927B8CF947}"/>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学校施設】&#10;有形固定資産減価償却率グラフ枠">
          <a:extLst>
            <a:ext uri="{FF2B5EF4-FFF2-40B4-BE49-F238E27FC236}">
              <a16:creationId xmlns:a16="http://schemas.microsoft.com/office/drawing/2014/main" id="{D0E74EAE-F086-40F4-9C61-BFF74C89560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80010</xdr:rowOff>
    </xdr:to>
    <xdr:cxnSp macro="">
      <xdr:nvCxnSpPr>
        <xdr:cNvPr id="428" name="直線コネクタ 427">
          <a:extLst>
            <a:ext uri="{FF2B5EF4-FFF2-40B4-BE49-F238E27FC236}">
              <a16:creationId xmlns:a16="http://schemas.microsoft.com/office/drawing/2014/main" id="{DDA2F910-7B75-4BFC-96A3-12F1F7E9E935}"/>
            </a:ext>
          </a:extLst>
        </xdr:cNvPr>
        <xdr:cNvCxnSpPr/>
      </xdr:nvCxnSpPr>
      <xdr:spPr>
        <a:xfrm flipV="1">
          <a:off x="16318864" y="95173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429" name="【学校施設】&#10;有形固定資産減価償却率最小値テキスト">
          <a:extLst>
            <a:ext uri="{FF2B5EF4-FFF2-40B4-BE49-F238E27FC236}">
              <a16:creationId xmlns:a16="http://schemas.microsoft.com/office/drawing/2014/main" id="{6F9B5CD5-1663-49EC-B30D-CFB08C8FD161}"/>
            </a:ext>
          </a:extLst>
        </xdr:cNvPr>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430" name="直線コネクタ 429">
          <a:extLst>
            <a:ext uri="{FF2B5EF4-FFF2-40B4-BE49-F238E27FC236}">
              <a16:creationId xmlns:a16="http://schemas.microsoft.com/office/drawing/2014/main" id="{FD2B8AB5-58D0-403E-9787-D2B610874CFD}"/>
            </a:ext>
          </a:extLst>
        </xdr:cNvPr>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431" name="【学校施設】&#10;有形固定資産減価償却率最大値テキスト">
          <a:extLst>
            <a:ext uri="{FF2B5EF4-FFF2-40B4-BE49-F238E27FC236}">
              <a16:creationId xmlns:a16="http://schemas.microsoft.com/office/drawing/2014/main" id="{FC1A3922-5C1C-4002-9799-FD1607E732DE}"/>
            </a:ext>
          </a:extLst>
        </xdr:cNvPr>
        <xdr:cNvSpPr txBox="1"/>
      </xdr:nvSpPr>
      <xdr:spPr>
        <a:xfrm>
          <a:off x="163576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432" name="直線コネクタ 431">
          <a:extLst>
            <a:ext uri="{FF2B5EF4-FFF2-40B4-BE49-F238E27FC236}">
              <a16:creationId xmlns:a16="http://schemas.microsoft.com/office/drawing/2014/main" id="{7D1F0EAC-7730-4B76-A8A5-B54A2FBEBFF2}"/>
            </a:ext>
          </a:extLst>
        </xdr:cNvPr>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17797</xdr:rowOff>
    </xdr:from>
    <xdr:ext cx="405111" cy="259045"/>
    <xdr:sp macro="" textlink="">
      <xdr:nvSpPr>
        <xdr:cNvPr id="433" name="【学校施設】&#10;有形固定資産減価償却率平均値テキスト">
          <a:extLst>
            <a:ext uri="{FF2B5EF4-FFF2-40B4-BE49-F238E27FC236}">
              <a16:creationId xmlns:a16="http://schemas.microsoft.com/office/drawing/2014/main" id="{6D7F3952-D76D-43F3-BE65-F35171C45568}"/>
            </a:ext>
          </a:extLst>
        </xdr:cNvPr>
        <xdr:cNvSpPr txBox="1"/>
      </xdr:nvSpPr>
      <xdr:spPr>
        <a:xfrm>
          <a:off x="16357600" y="9961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434" name="フローチャート: 判断 433">
          <a:extLst>
            <a:ext uri="{FF2B5EF4-FFF2-40B4-BE49-F238E27FC236}">
              <a16:creationId xmlns:a16="http://schemas.microsoft.com/office/drawing/2014/main" id="{C10419B5-7402-4256-84FD-C3C6C2B16944}"/>
            </a:ext>
          </a:extLst>
        </xdr:cNvPr>
        <xdr:cNvSpPr/>
      </xdr:nvSpPr>
      <xdr:spPr>
        <a:xfrm>
          <a:off x="162687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435" name="フローチャート: 判断 434">
          <a:extLst>
            <a:ext uri="{FF2B5EF4-FFF2-40B4-BE49-F238E27FC236}">
              <a16:creationId xmlns:a16="http://schemas.microsoft.com/office/drawing/2014/main" id="{4665568B-4D34-47F0-98E7-06EED676403B}"/>
            </a:ext>
          </a:extLst>
        </xdr:cNvPr>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436" name="フローチャート: 判断 435">
          <a:extLst>
            <a:ext uri="{FF2B5EF4-FFF2-40B4-BE49-F238E27FC236}">
              <a16:creationId xmlns:a16="http://schemas.microsoft.com/office/drawing/2014/main" id="{83BA787C-C265-44ED-9F27-6E0CCCDA4B2D}"/>
            </a:ext>
          </a:extLst>
        </xdr:cNvPr>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7" name="テキスト ボックス 436">
          <a:extLst>
            <a:ext uri="{FF2B5EF4-FFF2-40B4-BE49-F238E27FC236}">
              <a16:creationId xmlns:a16="http://schemas.microsoft.com/office/drawing/2014/main" id="{8BFA75DD-7CD9-45D8-8B8C-AB1908735B0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8" name="テキスト ボックス 437">
          <a:extLst>
            <a:ext uri="{FF2B5EF4-FFF2-40B4-BE49-F238E27FC236}">
              <a16:creationId xmlns:a16="http://schemas.microsoft.com/office/drawing/2014/main" id="{52C79679-62B5-4D84-A12F-821FCF1D0A0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9" name="テキスト ボックス 438">
          <a:extLst>
            <a:ext uri="{FF2B5EF4-FFF2-40B4-BE49-F238E27FC236}">
              <a16:creationId xmlns:a16="http://schemas.microsoft.com/office/drawing/2014/main" id="{0EE2DCE4-E4B2-4C29-B54B-9325E4E0872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4616F10B-DE0E-47F0-994B-1940DE88F60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7F34E7C5-2A8B-4D6B-9237-FDA667A4E06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xdr:rowOff>
    </xdr:from>
    <xdr:to>
      <xdr:col>85</xdr:col>
      <xdr:colOff>177800</xdr:colOff>
      <xdr:row>60</xdr:row>
      <xdr:rowOff>104140</xdr:rowOff>
    </xdr:to>
    <xdr:sp macro="" textlink="">
      <xdr:nvSpPr>
        <xdr:cNvPr id="442" name="楕円 441">
          <a:extLst>
            <a:ext uri="{FF2B5EF4-FFF2-40B4-BE49-F238E27FC236}">
              <a16:creationId xmlns:a16="http://schemas.microsoft.com/office/drawing/2014/main" id="{BC075E7C-65CD-4F23-9DBE-D11D17116C53}"/>
            </a:ext>
          </a:extLst>
        </xdr:cNvPr>
        <xdr:cNvSpPr/>
      </xdr:nvSpPr>
      <xdr:spPr>
        <a:xfrm>
          <a:off x="162687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152417</xdr:rowOff>
    </xdr:from>
    <xdr:ext cx="405111" cy="259045"/>
    <xdr:sp macro="" textlink="">
      <xdr:nvSpPr>
        <xdr:cNvPr id="443" name="【学校施設】&#10;有形固定資産減価償却率該当値テキスト">
          <a:extLst>
            <a:ext uri="{FF2B5EF4-FFF2-40B4-BE49-F238E27FC236}">
              <a16:creationId xmlns:a16="http://schemas.microsoft.com/office/drawing/2014/main" id="{879B956F-A97D-4587-8614-1E090AE6604E}"/>
            </a:ext>
          </a:extLst>
        </xdr:cNvPr>
        <xdr:cNvSpPr txBox="1"/>
      </xdr:nvSpPr>
      <xdr:spPr>
        <a:xfrm>
          <a:off x="16357600"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48260</xdr:rowOff>
    </xdr:from>
    <xdr:to>
      <xdr:col>81</xdr:col>
      <xdr:colOff>101600</xdr:colOff>
      <xdr:row>60</xdr:row>
      <xdr:rowOff>149860</xdr:rowOff>
    </xdr:to>
    <xdr:sp macro="" textlink="">
      <xdr:nvSpPr>
        <xdr:cNvPr id="444" name="楕円 443">
          <a:extLst>
            <a:ext uri="{FF2B5EF4-FFF2-40B4-BE49-F238E27FC236}">
              <a16:creationId xmlns:a16="http://schemas.microsoft.com/office/drawing/2014/main" id="{09843F3D-DACB-4775-9BB6-A2B05ADB39FE}"/>
            </a:ext>
          </a:extLst>
        </xdr:cNvPr>
        <xdr:cNvSpPr/>
      </xdr:nvSpPr>
      <xdr:spPr>
        <a:xfrm>
          <a:off x="15430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53340</xdr:rowOff>
    </xdr:from>
    <xdr:to>
      <xdr:col>85</xdr:col>
      <xdr:colOff>127000</xdr:colOff>
      <xdr:row>60</xdr:row>
      <xdr:rowOff>99060</xdr:rowOff>
    </xdr:to>
    <xdr:cxnSp macro="">
      <xdr:nvCxnSpPr>
        <xdr:cNvPr id="445" name="直線コネクタ 444">
          <a:extLst>
            <a:ext uri="{FF2B5EF4-FFF2-40B4-BE49-F238E27FC236}">
              <a16:creationId xmlns:a16="http://schemas.microsoft.com/office/drawing/2014/main" id="{40E7D723-9399-435D-922D-D699E49551F9}"/>
            </a:ext>
          </a:extLst>
        </xdr:cNvPr>
        <xdr:cNvCxnSpPr/>
      </xdr:nvCxnSpPr>
      <xdr:spPr>
        <a:xfrm flipV="1">
          <a:off x="15481300" y="103403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147337</xdr:rowOff>
    </xdr:from>
    <xdr:ext cx="405111" cy="259045"/>
    <xdr:sp macro="" textlink="">
      <xdr:nvSpPr>
        <xdr:cNvPr id="446" name="n_1aveValue【学校施設】&#10;有形固定資産減価償却率">
          <a:extLst>
            <a:ext uri="{FF2B5EF4-FFF2-40B4-BE49-F238E27FC236}">
              <a16:creationId xmlns:a16="http://schemas.microsoft.com/office/drawing/2014/main" id="{C482BEC0-B585-4C15-A345-898C4CA826E7}"/>
            </a:ext>
          </a:extLst>
        </xdr:cNvPr>
        <xdr:cNvSpPr txBox="1"/>
      </xdr:nvSpPr>
      <xdr:spPr>
        <a:xfrm>
          <a:off x="15266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447" name="n_2aveValue【学校施設】&#10;有形固定資産減価償却率">
          <a:extLst>
            <a:ext uri="{FF2B5EF4-FFF2-40B4-BE49-F238E27FC236}">
              <a16:creationId xmlns:a16="http://schemas.microsoft.com/office/drawing/2014/main" id="{8BC4B744-280F-4F18-9D01-18F92D104EBE}"/>
            </a:ext>
          </a:extLst>
        </xdr:cNvPr>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140987</xdr:rowOff>
    </xdr:from>
    <xdr:ext cx="405111" cy="259045"/>
    <xdr:sp macro="" textlink="">
      <xdr:nvSpPr>
        <xdr:cNvPr id="448" name="n_1mainValue【学校施設】&#10;有形固定資産減価償却率">
          <a:extLst>
            <a:ext uri="{FF2B5EF4-FFF2-40B4-BE49-F238E27FC236}">
              <a16:creationId xmlns:a16="http://schemas.microsoft.com/office/drawing/2014/main" id="{1138ABFE-4777-4330-82B5-CB57C9E9CDC4}"/>
            </a:ext>
          </a:extLst>
        </xdr:cNvPr>
        <xdr:cNvSpPr txBox="1"/>
      </xdr:nvSpPr>
      <xdr:spPr>
        <a:xfrm>
          <a:off x="152660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a:extLst>
            <a:ext uri="{FF2B5EF4-FFF2-40B4-BE49-F238E27FC236}">
              <a16:creationId xmlns:a16="http://schemas.microsoft.com/office/drawing/2014/main" id="{E2CE3358-3057-4161-9B0B-8FB8531888F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a:extLst>
            <a:ext uri="{FF2B5EF4-FFF2-40B4-BE49-F238E27FC236}">
              <a16:creationId xmlns:a16="http://schemas.microsoft.com/office/drawing/2014/main" id="{5CC2E062-5F3C-4E72-AE7F-E82A67C3340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a:extLst>
            <a:ext uri="{FF2B5EF4-FFF2-40B4-BE49-F238E27FC236}">
              <a16:creationId xmlns:a16="http://schemas.microsoft.com/office/drawing/2014/main" id="{B0E12DDA-F9D5-4EEA-9A59-CC9360B36C0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a:extLst>
            <a:ext uri="{FF2B5EF4-FFF2-40B4-BE49-F238E27FC236}">
              <a16:creationId xmlns:a16="http://schemas.microsoft.com/office/drawing/2014/main" id="{2729D5D4-53FC-45DE-B79D-D462D03A4A1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a:extLst>
            <a:ext uri="{FF2B5EF4-FFF2-40B4-BE49-F238E27FC236}">
              <a16:creationId xmlns:a16="http://schemas.microsoft.com/office/drawing/2014/main" id="{374F79B2-AD34-4B1D-A937-B2EDC0DD150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a:extLst>
            <a:ext uri="{FF2B5EF4-FFF2-40B4-BE49-F238E27FC236}">
              <a16:creationId xmlns:a16="http://schemas.microsoft.com/office/drawing/2014/main" id="{24D43A28-C120-4759-B292-E0F6742D4AA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a:extLst>
            <a:ext uri="{FF2B5EF4-FFF2-40B4-BE49-F238E27FC236}">
              <a16:creationId xmlns:a16="http://schemas.microsoft.com/office/drawing/2014/main" id="{F197971D-AF5C-44A6-B449-02619B75223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a:extLst>
            <a:ext uri="{FF2B5EF4-FFF2-40B4-BE49-F238E27FC236}">
              <a16:creationId xmlns:a16="http://schemas.microsoft.com/office/drawing/2014/main" id="{F4E2D77C-D26F-4ECC-AF71-B30B90AD438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a:extLst>
            <a:ext uri="{FF2B5EF4-FFF2-40B4-BE49-F238E27FC236}">
              <a16:creationId xmlns:a16="http://schemas.microsoft.com/office/drawing/2014/main" id="{9BC47BA3-42D1-4FC6-834E-B9FFC9B009F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a:extLst>
            <a:ext uri="{FF2B5EF4-FFF2-40B4-BE49-F238E27FC236}">
              <a16:creationId xmlns:a16="http://schemas.microsoft.com/office/drawing/2014/main" id="{048E56D4-403C-4159-8AC5-92554329461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9" name="テキスト ボックス 458">
          <a:extLst>
            <a:ext uri="{FF2B5EF4-FFF2-40B4-BE49-F238E27FC236}">
              <a16:creationId xmlns:a16="http://schemas.microsoft.com/office/drawing/2014/main" id="{AEF925F7-7718-421F-B6C3-0C68721BF868}"/>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60" name="直線コネクタ 459">
          <a:extLst>
            <a:ext uri="{FF2B5EF4-FFF2-40B4-BE49-F238E27FC236}">
              <a16:creationId xmlns:a16="http://schemas.microsoft.com/office/drawing/2014/main" id="{02A2E8B8-1B8A-4E03-B936-72BDB3B07425}"/>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1" name="テキスト ボックス 460">
          <a:extLst>
            <a:ext uri="{FF2B5EF4-FFF2-40B4-BE49-F238E27FC236}">
              <a16:creationId xmlns:a16="http://schemas.microsoft.com/office/drawing/2014/main" id="{2A02FEDB-A041-4470-BCD2-2A4748E12BB1}"/>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2" name="直線コネクタ 461">
          <a:extLst>
            <a:ext uri="{FF2B5EF4-FFF2-40B4-BE49-F238E27FC236}">
              <a16:creationId xmlns:a16="http://schemas.microsoft.com/office/drawing/2014/main" id="{60BC6F67-D435-4279-A485-3D3F73436C9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3" name="テキスト ボックス 462">
          <a:extLst>
            <a:ext uri="{FF2B5EF4-FFF2-40B4-BE49-F238E27FC236}">
              <a16:creationId xmlns:a16="http://schemas.microsoft.com/office/drawing/2014/main" id="{F5477101-EBE6-4F58-9100-44508B984DC2}"/>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4" name="直線コネクタ 463">
          <a:extLst>
            <a:ext uri="{FF2B5EF4-FFF2-40B4-BE49-F238E27FC236}">
              <a16:creationId xmlns:a16="http://schemas.microsoft.com/office/drawing/2014/main" id="{E1645F70-89BC-440D-A4EA-BFE38495089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5" name="テキスト ボックス 464">
          <a:extLst>
            <a:ext uri="{FF2B5EF4-FFF2-40B4-BE49-F238E27FC236}">
              <a16:creationId xmlns:a16="http://schemas.microsoft.com/office/drawing/2014/main" id="{E1D2029E-7FC9-4EED-A068-7940E805581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6" name="直線コネクタ 465">
          <a:extLst>
            <a:ext uri="{FF2B5EF4-FFF2-40B4-BE49-F238E27FC236}">
              <a16:creationId xmlns:a16="http://schemas.microsoft.com/office/drawing/2014/main" id="{B69AA653-2F5D-4228-805C-EC9C74EFF482}"/>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7" name="テキスト ボックス 466">
          <a:extLst>
            <a:ext uri="{FF2B5EF4-FFF2-40B4-BE49-F238E27FC236}">
              <a16:creationId xmlns:a16="http://schemas.microsoft.com/office/drawing/2014/main" id="{701F81F0-6F30-4299-8449-FCFA9148F86B}"/>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8" name="直線コネクタ 467">
          <a:extLst>
            <a:ext uri="{FF2B5EF4-FFF2-40B4-BE49-F238E27FC236}">
              <a16:creationId xmlns:a16="http://schemas.microsoft.com/office/drawing/2014/main" id="{31E2E511-C374-4D14-8618-650FAB4F0C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9" name="テキスト ボックス 468">
          <a:extLst>
            <a:ext uri="{FF2B5EF4-FFF2-40B4-BE49-F238E27FC236}">
              <a16:creationId xmlns:a16="http://schemas.microsoft.com/office/drawing/2014/main" id="{BA533B01-E711-4EF4-9CE9-B2D0989842BA}"/>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a:extLst>
            <a:ext uri="{FF2B5EF4-FFF2-40B4-BE49-F238E27FC236}">
              <a16:creationId xmlns:a16="http://schemas.microsoft.com/office/drawing/2014/main" id="{B2B87CAA-270C-457B-955C-51379EAFEA5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1" name="テキスト ボックス 470">
          <a:extLst>
            <a:ext uri="{FF2B5EF4-FFF2-40B4-BE49-F238E27FC236}">
              <a16:creationId xmlns:a16="http://schemas.microsoft.com/office/drawing/2014/main" id="{0C0016E7-96C7-4670-9E9C-D5CCA48444D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学校施設】&#10;一人当たり面積グラフ枠">
          <a:extLst>
            <a:ext uri="{FF2B5EF4-FFF2-40B4-BE49-F238E27FC236}">
              <a16:creationId xmlns:a16="http://schemas.microsoft.com/office/drawing/2014/main" id="{07E313AF-B994-4BC7-9001-08F4C1D7D4A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77724</xdr:rowOff>
    </xdr:from>
    <xdr:to>
      <xdr:col>116</xdr:col>
      <xdr:colOff>62864</xdr:colOff>
      <xdr:row>63</xdr:row>
      <xdr:rowOff>168402</xdr:rowOff>
    </xdr:to>
    <xdr:cxnSp macro="">
      <xdr:nvCxnSpPr>
        <xdr:cNvPr id="473" name="直線コネクタ 472">
          <a:extLst>
            <a:ext uri="{FF2B5EF4-FFF2-40B4-BE49-F238E27FC236}">
              <a16:creationId xmlns:a16="http://schemas.microsoft.com/office/drawing/2014/main" id="{72E28223-A47A-4D86-8873-BF14AA6BF19D}"/>
            </a:ext>
          </a:extLst>
        </xdr:cNvPr>
        <xdr:cNvCxnSpPr/>
      </xdr:nvCxnSpPr>
      <xdr:spPr>
        <a:xfrm flipV="1">
          <a:off x="22160864" y="9507474"/>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779</xdr:rowOff>
    </xdr:from>
    <xdr:ext cx="469744" cy="259045"/>
    <xdr:sp macro="" textlink="">
      <xdr:nvSpPr>
        <xdr:cNvPr id="474" name="【学校施設】&#10;一人当たり面積最小値テキスト">
          <a:extLst>
            <a:ext uri="{FF2B5EF4-FFF2-40B4-BE49-F238E27FC236}">
              <a16:creationId xmlns:a16="http://schemas.microsoft.com/office/drawing/2014/main" id="{61ECF70D-77E9-4DF0-9656-CBC664E8B05A}"/>
            </a:ext>
          </a:extLst>
        </xdr:cNvPr>
        <xdr:cNvSpPr txBox="1"/>
      </xdr:nvSpPr>
      <xdr:spPr>
        <a:xfrm>
          <a:off x="22199600"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168402</xdr:rowOff>
    </xdr:from>
    <xdr:to>
      <xdr:col>116</xdr:col>
      <xdr:colOff>152400</xdr:colOff>
      <xdr:row>63</xdr:row>
      <xdr:rowOff>168402</xdr:rowOff>
    </xdr:to>
    <xdr:cxnSp macro="">
      <xdr:nvCxnSpPr>
        <xdr:cNvPr id="475" name="直線コネクタ 474">
          <a:extLst>
            <a:ext uri="{FF2B5EF4-FFF2-40B4-BE49-F238E27FC236}">
              <a16:creationId xmlns:a16="http://schemas.microsoft.com/office/drawing/2014/main" id="{C03ECB87-A81F-41E1-9403-3E833011A907}"/>
            </a:ext>
          </a:extLst>
        </xdr:cNvPr>
        <xdr:cNvCxnSpPr/>
      </xdr:nvCxnSpPr>
      <xdr:spPr>
        <a:xfrm>
          <a:off x="22072600" y="10969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24401</xdr:rowOff>
    </xdr:from>
    <xdr:ext cx="469744" cy="259045"/>
    <xdr:sp macro="" textlink="">
      <xdr:nvSpPr>
        <xdr:cNvPr id="476" name="【学校施設】&#10;一人当たり面積最大値テキスト">
          <a:extLst>
            <a:ext uri="{FF2B5EF4-FFF2-40B4-BE49-F238E27FC236}">
              <a16:creationId xmlns:a16="http://schemas.microsoft.com/office/drawing/2014/main" id="{7E297976-F5A8-40E7-B7ED-131788EEB44E}"/>
            </a:ext>
          </a:extLst>
        </xdr:cNvPr>
        <xdr:cNvSpPr txBox="1"/>
      </xdr:nvSpPr>
      <xdr:spPr>
        <a:xfrm>
          <a:off x="22199600" y="928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77724</xdr:rowOff>
    </xdr:from>
    <xdr:to>
      <xdr:col>116</xdr:col>
      <xdr:colOff>152400</xdr:colOff>
      <xdr:row>55</xdr:row>
      <xdr:rowOff>77724</xdr:rowOff>
    </xdr:to>
    <xdr:cxnSp macro="">
      <xdr:nvCxnSpPr>
        <xdr:cNvPr id="477" name="直線コネクタ 476">
          <a:extLst>
            <a:ext uri="{FF2B5EF4-FFF2-40B4-BE49-F238E27FC236}">
              <a16:creationId xmlns:a16="http://schemas.microsoft.com/office/drawing/2014/main" id="{250249BB-DC34-4846-91A3-6A30EBE455C1}"/>
            </a:ext>
          </a:extLst>
        </xdr:cNvPr>
        <xdr:cNvCxnSpPr/>
      </xdr:nvCxnSpPr>
      <xdr:spPr>
        <a:xfrm>
          <a:off x="22072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27449</xdr:rowOff>
    </xdr:from>
    <xdr:ext cx="469744" cy="259045"/>
    <xdr:sp macro="" textlink="">
      <xdr:nvSpPr>
        <xdr:cNvPr id="478" name="【学校施設】&#10;一人当たり面積平均値テキスト">
          <a:extLst>
            <a:ext uri="{FF2B5EF4-FFF2-40B4-BE49-F238E27FC236}">
              <a16:creationId xmlns:a16="http://schemas.microsoft.com/office/drawing/2014/main" id="{BD50FFE5-04A0-4BFC-8F98-4C3B1E2826ED}"/>
            </a:ext>
          </a:extLst>
        </xdr:cNvPr>
        <xdr:cNvSpPr txBox="1"/>
      </xdr:nvSpPr>
      <xdr:spPr>
        <a:xfrm>
          <a:off x="22199600" y="10142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49022</xdr:rowOff>
    </xdr:from>
    <xdr:to>
      <xdr:col>116</xdr:col>
      <xdr:colOff>114300</xdr:colOff>
      <xdr:row>59</xdr:row>
      <xdr:rowOff>150622</xdr:rowOff>
    </xdr:to>
    <xdr:sp macro="" textlink="">
      <xdr:nvSpPr>
        <xdr:cNvPr id="479" name="フローチャート: 判断 478">
          <a:extLst>
            <a:ext uri="{FF2B5EF4-FFF2-40B4-BE49-F238E27FC236}">
              <a16:creationId xmlns:a16="http://schemas.microsoft.com/office/drawing/2014/main" id="{1A3B416D-8DE2-45F1-9DD8-19E938431F9D}"/>
            </a:ext>
          </a:extLst>
        </xdr:cNvPr>
        <xdr:cNvSpPr/>
      </xdr:nvSpPr>
      <xdr:spPr>
        <a:xfrm>
          <a:off x="22110700" y="101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72644</xdr:rowOff>
    </xdr:from>
    <xdr:to>
      <xdr:col>112</xdr:col>
      <xdr:colOff>38100</xdr:colOff>
      <xdr:row>60</xdr:row>
      <xdr:rowOff>2794</xdr:rowOff>
    </xdr:to>
    <xdr:sp macro="" textlink="">
      <xdr:nvSpPr>
        <xdr:cNvPr id="480" name="フローチャート: 判断 479">
          <a:extLst>
            <a:ext uri="{FF2B5EF4-FFF2-40B4-BE49-F238E27FC236}">
              <a16:creationId xmlns:a16="http://schemas.microsoft.com/office/drawing/2014/main" id="{562F2B50-F1C9-4143-8CD6-7F615BC7343E}"/>
            </a:ext>
          </a:extLst>
        </xdr:cNvPr>
        <xdr:cNvSpPr/>
      </xdr:nvSpPr>
      <xdr:spPr>
        <a:xfrm>
          <a:off x="21272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21590</xdr:rowOff>
    </xdr:from>
    <xdr:to>
      <xdr:col>107</xdr:col>
      <xdr:colOff>101600</xdr:colOff>
      <xdr:row>59</xdr:row>
      <xdr:rowOff>123190</xdr:rowOff>
    </xdr:to>
    <xdr:sp macro="" textlink="">
      <xdr:nvSpPr>
        <xdr:cNvPr id="481" name="フローチャート: 判断 480">
          <a:extLst>
            <a:ext uri="{FF2B5EF4-FFF2-40B4-BE49-F238E27FC236}">
              <a16:creationId xmlns:a16="http://schemas.microsoft.com/office/drawing/2014/main" id="{5647217C-25D4-41BC-BA3B-97003E509463}"/>
            </a:ext>
          </a:extLst>
        </xdr:cNvPr>
        <xdr:cNvSpPr/>
      </xdr:nvSpPr>
      <xdr:spPr>
        <a:xfrm>
          <a:off x="20383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9DE568D4-B1B8-4C30-B850-B8E0115E344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84986F92-74C9-4EB4-9191-5B472C233FF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F1773D19-8923-4696-B4FD-33C39498EA1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AF59AC79-0236-48CE-8A5D-3998BF93FB0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FF043138-51A0-4AD8-9BFB-9197A153BB2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161036</xdr:rowOff>
    </xdr:from>
    <xdr:to>
      <xdr:col>116</xdr:col>
      <xdr:colOff>114300</xdr:colOff>
      <xdr:row>59</xdr:row>
      <xdr:rowOff>91186</xdr:rowOff>
    </xdr:to>
    <xdr:sp macro="" textlink="">
      <xdr:nvSpPr>
        <xdr:cNvPr id="487" name="楕円 486">
          <a:extLst>
            <a:ext uri="{FF2B5EF4-FFF2-40B4-BE49-F238E27FC236}">
              <a16:creationId xmlns:a16="http://schemas.microsoft.com/office/drawing/2014/main" id="{5789ED39-633B-4FB2-9122-4C09239D639F}"/>
            </a:ext>
          </a:extLst>
        </xdr:cNvPr>
        <xdr:cNvSpPr/>
      </xdr:nvSpPr>
      <xdr:spPr>
        <a:xfrm>
          <a:off x="22110700" y="1010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12463</xdr:rowOff>
    </xdr:from>
    <xdr:ext cx="469744" cy="259045"/>
    <xdr:sp macro="" textlink="">
      <xdr:nvSpPr>
        <xdr:cNvPr id="488" name="【学校施設】&#10;一人当たり面積該当値テキスト">
          <a:extLst>
            <a:ext uri="{FF2B5EF4-FFF2-40B4-BE49-F238E27FC236}">
              <a16:creationId xmlns:a16="http://schemas.microsoft.com/office/drawing/2014/main" id="{15CBA03E-FFA0-4341-BCE5-73C39626CFE0}"/>
            </a:ext>
          </a:extLst>
        </xdr:cNvPr>
        <xdr:cNvSpPr txBox="1"/>
      </xdr:nvSpPr>
      <xdr:spPr>
        <a:xfrm>
          <a:off x="22199600" y="995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154178</xdr:rowOff>
    </xdr:from>
    <xdr:to>
      <xdr:col>112</xdr:col>
      <xdr:colOff>38100</xdr:colOff>
      <xdr:row>59</xdr:row>
      <xdr:rowOff>84328</xdr:rowOff>
    </xdr:to>
    <xdr:sp macro="" textlink="">
      <xdr:nvSpPr>
        <xdr:cNvPr id="489" name="楕円 488">
          <a:extLst>
            <a:ext uri="{FF2B5EF4-FFF2-40B4-BE49-F238E27FC236}">
              <a16:creationId xmlns:a16="http://schemas.microsoft.com/office/drawing/2014/main" id="{DB7C198B-B8EE-475B-BE74-16FA4DAE2CCC}"/>
            </a:ext>
          </a:extLst>
        </xdr:cNvPr>
        <xdr:cNvSpPr/>
      </xdr:nvSpPr>
      <xdr:spPr>
        <a:xfrm>
          <a:off x="21272500" y="1009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33528</xdr:rowOff>
    </xdr:from>
    <xdr:to>
      <xdr:col>116</xdr:col>
      <xdr:colOff>63500</xdr:colOff>
      <xdr:row>59</xdr:row>
      <xdr:rowOff>40386</xdr:rowOff>
    </xdr:to>
    <xdr:cxnSp macro="">
      <xdr:nvCxnSpPr>
        <xdr:cNvPr id="490" name="直線コネクタ 489">
          <a:extLst>
            <a:ext uri="{FF2B5EF4-FFF2-40B4-BE49-F238E27FC236}">
              <a16:creationId xmlns:a16="http://schemas.microsoft.com/office/drawing/2014/main" id="{58CBE31C-F766-4A36-AB0D-774A9AD8DD19}"/>
            </a:ext>
          </a:extLst>
        </xdr:cNvPr>
        <xdr:cNvCxnSpPr/>
      </xdr:nvCxnSpPr>
      <xdr:spPr>
        <a:xfrm>
          <a:off x="21323300" y="1014907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165371</xdr:rowOff>
    </xdr:from>
    <xdr:ext cx="469744" cy="259045"/>
    <xdr:sp macro="" textlink="">
      <xdr:nvSpPr>
        <xdr:cNvPr id="491" name="n_1aveValue【学校施設】&#10;一人当たり面積">
          <a:extLst>
            <a:ext uri="{FF2B5EF4-FFF2-40B4-BE49-F238E27FC236}">
              <a16:creationId xmlns:a16="http://schemas.microsoft.com/office/drawing/2014/main" id="{F00AFF67-2F9A-4C72-A9F7-685A49D692C8}"/>
            </a:ext>
          </a:extLst>
        </xdr:cNvPr>
        <xdr:cNvSpPr txBox="1"/>
      </xdr:nvSpPr>
      <xdr:spPr>
        <a:xfrm>
          <a:off x="21075727" y="10280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139717</xdr:rowOff>
    </xdr:from>
    <xdr:ext cx="469744" cy="259045"/>
    <xdr:sp macro="" textlink="">
      <xdr:nvSpPr>
        <xdr:cNvPr id="492" name="n_2aveValue【学校施設】&#10;一人当たり面積">
          <a:extLst>
            <a:ext uri="{FF2B5EF4-FFF2-40B4-BE49-F238E27FC236}">
              <a16:creationId xmlns:a16="http://schemas.microsoft.com/office/drawing/2014/main" id="{E7E3AE3E-C7B8-4B7C-9CF0-B99D8DC9E2D7}"/>
            </a:ext>
          </a:extLst>
        </xdr:cNvPr>
        <xdr:cNvSpPr txBox="1"/>
      </xdr:nvSpPr>
      <xdr:spPr>
        <a:xfrm>
          <a:off x="201994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100855</xdr:rowOff>
    </xdr:from>
    <xdr:ext cx="469744" cy="259045"/>
    <xdr:sp macro="" textlink="">
      <xdr:nvSpPr>
        <xdr:cNvPr id="493" name="n_1mainValue【学校施設】&#10;一人当たり面積">
          <a:extLst>
            <a:ext uri="{FF2B5EF4-FFF2-40B4-BE49-F238E27FC236}">
              <a16:creationId xmlns:a16="http://schemas.microsoft.com/office/drawing/2014/main" id="{70852BE6-B570-4E13-B4F6-012C0E62146D}"/>
            </a:ext>
          </a:extLst>
        </xdr:cNvPr>
        <xdr:cNvSpPr txBox="1"/>
      </xdr:nvSpPr>
      <xdr:spPr>
        <a:xfrm>
          <a:off x="21075727" y="987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4" name="正方形/長方形 493">
          <a:extLst>
            <a:ext uri="{FF2B5EF4-FFF2-40B4-BE49-F238E27FC236}">
              <a16:creationId xmlns:a16="http://schemas.microsoft.com/office/drawing/2014/main" id="{1227D1FC-5ED3-49CD-A718-B14739BFCF1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5" name="正方形/長方形 494">
          <a:extLst>
            <a:ext uri="{FF2B5EF4-FFF2-40B4-BE49-F238E27FC236}">
              <a16:creationId xmlns:a16="http://schemas.microsoft.com/office/drawing/2014/main" id="{4A180A4A-52FD-4E54-866A-097F2A0E6A8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6" name="正方形/長方形 495">
          <a:extLst>
            <a:ext uri="{FF2B5EF4-FFF2-40B4-BE49-F238E27FC236}">
              <a16:creationId xmlns:a16="http://schemas.microsoft.com/office/drawing/2014/main" id="{157D7035-B3F0-4139-9C28-57B82A97530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7" name="正方形/長方形 496">
          <a:extLst>
            <a:ext uri="{FF2B5EF4-FFF2-40B4-BE49-F238E27FC236}">
              <a16:creationId xmlns:a16="http://schemas.microsoft.com/office/drawing/2014/main" id="{3302338C-8A55-43CA-B019-00AE028A238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8" name="正方形/長方形 497">
          <a:extLst>
            <a:ext uri="{FF2B5EF4-FFF2-40B4-BE49-F238E27FC236}">
              <a16:creationId xmlns:a16="http://schemas.microsoft.com/office/drawing/2014/main" id="{FC88C69D-2925-4A38-8331-9579ECBFFEA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9" name="正方形/長方形 498">
          <a:extLst>
            <a:ext uri="{FF2B5EF4-FFF2-40B4-BE49-F238E27FC236}">
              <a16:creationId xmlns:a16="http://schemas.microsoft.com/office/drawing/2014/main" id="{306F78DF-05DC-4769-AE1E-FC2B3596603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0" name="正方形/長方形 499">
          <a:extLst>
            <a:ext uri="{FF2B5EF4-FFF2-40B4-BE49-F238E27FC236}">
              <a16:creationId xmlns:a16="http://schemas.microsoft.com/office/drawing/2014/main" id="{41E50C37-2AC4-4819-85CD-30736E87E25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正方形/長方形 500">
          <a:extLst>
            <a:ext uri="{FF2B5EF4-FFF2-40B4-BE49-F238E27FC236}">
              <a16:creationId xmlns:a16="http://schemas.microsoft.com/office/drawing/2014/main" id="{80ADA380-D5AB-475C-B4E9-4EE5C4231CC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2" name="テキスト ボックス 501">
          <a:extLst>
            <a:ext uri="{FF2B5EF4-FFF2-40B4-BE49-F238E27FC236}">
              <a16:creationId xmlns:a16="http://schemas.microsoft.com/office/drawing/2014/main" id="{0FDFFCC7-6508-455F-AAD5-9B09CF80D8D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3" name="直線コネクタ 502">
          <a:extLst>
            <a:ext uri="{FF2B5EF4-FFF2-40B4-BE49-F238E27FC236}">
              <a16:creationId xmlns:a16="http://schemas.microsoft.com/office/drawing/2014/main" id="{4763E634-0BBE-436A-825E-1B8B9762DE5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4" name="テキスト ボックス 503">
          <a:extLst>
            <a:ext uri="{FF2B5EF4-FFF2-40B4-BE49-F238E27FC236}">
              <a16:creationId xmlns:a16="http://schemas.microsoft.com/office/drawing/2014/main" id="{AD7F3C03-C30C-438B-A214-BACBDCE74B7C}"/>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5" name="直線コネクタ 504">
          <a:extLst>
            <a:ext uri="{FF2B5EF4-FFF2-40B4-BE49-F238E27FC236}">
              <a16:creationId xmlns:a16="http://schemas.microsoft.com/office/drawing/2014/main" id="{ADFBDD04-069B-4923-8C15-1C928AFD1AD2}"/>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6" name="テキスト ボックス 505">
          <a:extLst>
            <a:ext uri="{FF2B5EF4-FFF2-40B4-BE49-F238E27FC236}">
              <a16:creationId xmlns:a16="http://schemas.microsoft.com/office/drawing/2014/main" id="{BFCE4529-4810-4948-BEFC-62E6D695EC02}"/>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7" name="直線コネクタ 506">
          <a:extLst>
            <a:ext uri="{FF2B5EF4-FFF2-40B4-BE49-F238E27FC236}">
              <a16:creationId xmlns:a16="http://schemas.microsoft.com/office/drawing/2014/main" id="{8D0A4253-F826-40F7-B800-203634536E23}"/>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8" name="テキスト ボックス 507">
          <a:extLst>
            <a:ext uri="{FF2B5EF4-FFF2-40B4-BE49-F238E27FC236}">
              <a16:creationId xmlns:a16="http://schemas.microsoft.com/office/drawing/2014/main" id="{AEBD9B3B-4A0A-44D9-96F1-AAD47855B26A}"/>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9" name="直線コネクタ 508">
          <a:extLst>
            <a:ext uri="{FF2B5EF4-FFF2-40B4-BE49-F238E27FC236}">
              <a16:creationId xmlns:a16="http://schemas.microsoft.com/office/drawing/2014/main" id="{5EC1F6DA-F425-45FF-BA89-45F02B6804B8}"/>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0" name="テキスト ボックス 509">
          <a:extLst>
            <a:ext uri="{FF2B5EF4-FFF2-40B4-BE49-F238E27FC236}">
              <a16:creationId xmlns:a16="http://schemas.microsoft.com/office/drawing/2014/main" id="{AD1EAC35-77F4-4A70-B4AF-A9CEB4900BD9}"/>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1" name="直線コネクタ 510">
          <a:extLst>
            <a:ext uri="{FF2B5EF4-FFF2-40B4-BE49-F238E27FC236}">
              <a16:creationId xmlns:a16="http://schemas.microsoft.com/office/drawing/2014/main" id="{ADCDA092-DD9F-4949-8834-87A8F116FCA8}"/>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2" name="テキスト ボックス 511">
          <a:extLst>
            <a:ext uri="{FF2B5EF4-FFF2-40B4-BE49-F238E27FC236}">
              <a16:creationId xmlns:a16="http://schemas.microsoft.com/office/drawing/2014/main" id="{615C3DE3-16AF-4C0E-BB13-B82B79069089}"/>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3" name="直線コネクタ 512">
          <a:extLst>
            <a:ext uri="{FF2B5EF4-FFF2-40B4-BE49-F238E27FC236}">
              <a16:creationId xmlns:a16="http://schemas.microsoft.com/office/drawing/2014/main" id="{1ADF0A1B-74FC-4AAC-B2F3-00EBB84E6B1C}"/>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4" name="テキスト ボックス 513">
          <a:extLst>
            <a:ext uri="{FF2B5EF4-FFF2-40B4-BE49-F238E27FC236}">
              <a16:creationId xmlns:a16="http://schemas.microsoft.com/office/drawing/2014/main" id="{A74085C2-996A-4231-969C-4C3D036B47CA}"/>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5" name="直線コネクタ 514">
          <a:extLst>
            <a:ext uri="{FF2B5EF4-FFF2-40B4-BE49-F238E27FC236}">
              <a16:creationId xmlns:a16="http://schemas.microsoft.com/office/drawing/2014/main" id="{CEEF580B-B652-4E7C-8981-FDCEE337C6D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6" name="テキスト ボックス 515">
          <a:extLst>
            <a:ext uri="{FF2B5EF4-FFF2-40B4-BE49-F238E27FC236}">
              <a16:creationId xmlns:a16="http://schemas.microsoft.com/office/drawing/2014/main" id="{3064E3FA-6F06-45FD-9E7C-3BBEFCE07893}"/>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7" name="【児童館】&#10;有形固定資産減価償却率グラフ枠">
          <a:extLst>
            <a:ext uri="{FF2B5EF4-FFF2-40B4-BE49-F238E27FC236}">
              <a16:creationId xmlns:a16="http://schemas.microsoft.com/office/drawing/2014/main" id="{9BAF2280-F1C4-4AF7-AF28-4FAF159D377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152400</xdr:rowOff>
    </xdr:to>
    <xdr:cxnSp macro="">
      <xdr:nvCxnSpPr>
        <xdr:cNvPr id="518" name="直線コネクタ 517">
          <a:extLst>
            <a:ext uri="{FF2B5EF4-FFF2-40B4-BE49-F238E27FC236}">
              <a16:creationId xmlns:a16="http://schemas.microsoft.com/office/drawing/2014/main" id="{AF90E9E2-7635-4529-AC5C-A2ACA288CC22}"/>
            </a:ext>
          </a:extLst>
        </xdr:cNvPr>
        <xdr:cNvCxnSpPr/>
      </xdr:nvCxnSpPr>
      <xdr:spPr>
        <a:xfrm flipV="1">
          <a:off x="16318864" y="133350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156227</xdr:rowOff>
    </xdr:from>
    <xdr:ext cx="405111" cy="259045"/>
    <xdr:sp macro="" textlink="">
      <xdr:nvSpPr>
        <xdr:cNvPr id="519" name="【児童館】&#10;有形固定資産減価償却率最小値テキスト">
          <a:extLst>
            <a:ext uri="{FF2B5EF4-FFF2-40B4-BE49-F238E27FC236}">
              <a16:creationId xmlns:a16="http://schemas.microsoft.com/office/drawing/2014/main" id="{C59907A6-7209-48FC-B043-C725DE2A62D1}"/>
            </a:ext>
          </a:extLst>
        </xdr:cNvPr>
        <xdr:cNvSpPr txBox="1"/>
      </xdr:nvSpPr>
      <xdr:spPr>
        <a:xfrm>
          <a:off x="16357600" y="1472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152400</xdr:rowOff>
    </xdr:from>
    <xdr:to>
      <xdr:col>86</xdr:col>
      <xdr:colOff>25400</xdr:colOff>
      <xdr:row>85</xdr:row>
      <xdr:rowOff>152400</xdr:rowOff>
    </xdr:to>
    <xdr:cxnSp macro="">
      <xdr:nvCxnSpPr>
        <xdr:cNvPr id="520" name="直線コネクタ 519">
          <a:extLst>
            <a:ext uri="{FF2B5EF4-FFF2-40B4-BE49-F238E27FC236}">
              <a16:creationId xmlns:a16="http://schemas.microsoft.com/office/drawing/2014/main" id="{75EF1D77-8CA9-48CB-868E-4CDE5A232339}"/>
            </a:ext>
          </a:extLst>
        </xdr:cNvPr>
        <xdr:cNvCxnSpPr/>
      </xdr:nvCxnSpPr>
      <xdr:spPr>
        <a:xfrm>
          <a:off x="16230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21" name="【児童館】&#10;有形固定資産減価償却率最大値テキスト">
          <a:extLst>
            <a:ext uri="{FF2B5EF4-FFF2-40B4-BE49-F238E27FC236}">
              <a16:creationId xmlns:a16="http://schemas.microsoft.com/office/drawing/2014/main" id="{76D5C73D-2731-44FD-AED6-CC7D0E427B8F}"/>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22" name="直線コネクタ 521">
          <a:extLst>
            <a:ext uri="{FF2B5EF4-FFF2-40B4-BE49-F238E27FC236}">
              <a16:creationId xmlns:a16="http://schemas.microsoft.com/office/drawing/2014/main" id="{535AC1B1-5BE6-40DD-BA02-507BE2AC748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91457</xdr:rowOff>
    </xdr:from>
    <xdr:ext cx="405111" cy="259045"/>
    <xdr:sp macro="" textlink="">
      <xdr:nvSpPr>
        <xdr:cNvPr id="523" name="【児童館】&#10;有形固定資産減価償却率平均値テキスト">
          <a:extLst>
            <a:ext uri="{FF2B5EF4-FFF2-40B4-BE49-F238E27FC236}">
              <a16:creationId xmlns:a16="http://schemas.microsoft.com/office/drawing/2014/main" id="{959B41BC-6846-4A9E-BD3A-D65307118FC1}"/>
            </a:ext>
          </a:extLst>
        </xdr:cNvPr>
        <xdr:cNvSpPr txBox="1"/>
      </xdr:nvSpPr>
      <xdr:spPr>
        <a:xfrm>
          <a:off x="16357600" y="1397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113030</xdr:rowOff>
    </xdr:from>
    <xdr:to>
      <xdr:col>85</xdr:col>
      <xdr:colOff>177800</xdr:colOff>
      <xdr:row>82</xdr:row>
      <xdr:rowOff>43180</xdr:rowOff>
    </xdr:to>
    <xdr:sp macro="" textlink="">
      <xdr:nvSpPr>
        <xdr:cNvPr id="524" name="フローチャート: 判断 523">
          <a:extLst>
            <a:ext uri="{FF2B5EF4-FFF2-40B4-BE49-F238E27FC236}">
              <a16:creationId xmlns:a16="http://schemas.microsoft.com/office/drawing/2014/main" id="{A95F80F5-FA37-403C-8E6A-17FE79C23BA9}"/>
            </a:ext>
          </a:extLst>
        </xdr:cNvPr>
        <xdr:cNvSpPr/>
      </xdr:nvSpPr>
      <xdr:spPr>
        <a:xfrm>
          <a:off x="16268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139700</xdr:rowOff>
    </xdr:from>
    <xdr:to>
      <xdr:col>81</xdr:col>
      <xdr:colOff>101600</xdr:colOff>
      <xdr:row>82</xdr:row>
      <xdr:rowOff>69850</xdr:rowOff>
    </xdr:to>
    <xdr:sp macro="" textlink="">
      <xdr:nvSpPr>
        <xdr:cNvPr id="525" name="フローチャート: 判断 524">
          <a:extLst>
            <a:ext uri="{FF2B5EF4-FFF2-40B4-BE49-F238E27FC236}">
              <a16:creationId xmlns:a16="http://schemas.microsoft.com/office/drawing/2014/main" id="{F5F3F017-501B-4C25-8DFE-61997F224E7E}"/>
            </a:ext>
          </a:extLst>
        </xdr:cNvPr>
        <xdr:cNvSpPr/>
      </xdr:nvSpPr>
      <xdr:spPr>
        <a:xfrm>
          <a:off x="15430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526" name="フローチャート: 判断 525">
          <a:extLst>
            <a:ext uri="{FF2B5EF4-FFF2-40B4-BE49-F238E27FC236}">
              <a16:creationId xmlns:a16="http://schemas.microsoft.com/office/drawing/2014/main" id="{61A24C93-2F1E-451F-8320-254E08CF27A4}"/>
            </a:ext>
          </a:extLst>
        </xdr:cNvPr>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7" name="テキスト ボックス 526">
          <a:extLst>
            <a:ext uri="{FF2B5EF4-FFF2-40B4-BE49-F238E27FC236}">
              <a16:creationId xmlns:a16="http://schemas.microsoft.com/office/drawing/2014/main" id="{4A976A03-DBC5-49D4-BFDC-7C17BE1152E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8" name="テキスト ボックス 527">
          <a:extLst>
            <a:ext uri="{FF2B5EF4-FFF2-40B4-BE49-F238E27FC236}">
              <a16:creationId xmlns:a16="http://schemas.microsoft.com/office/drawing/2014/main" id="{8E7E8767-9102-4C1E-AF46-AB3D52C87BB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9" name="テキスト ボックス 528">
          <a:extLst>
            <a:ext uri="{FF2B5EF4-FFF2-40B4-BE49-F238E27FC236}">
              <a16:creationId xmlns:a16="http://schemas.microsoft.com/office/drawing/2014/main" id="{45C3C522-6E30-4161-ABB7-5F843EF9A81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0" name="テキスト ボックス 529">
          <a:extLst>
            <a:ext uri="{FF2B5EF4-FFF2-40B4-BE49-F238E27FC236}">
              <a16:creationId xmlns:a16="http://schemas.microsoft.com/office/drawing/2014/main" id="{ECED3100-C4B7-4853-9EA5-CFD2E6DE245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1" name="テキスト ボックス 530">
          <a:extLst>
            <a:ext uri="{FF2B5EF4-FFF2-40B4-BE49-F238E27FC236}">
              <a16:creationId xmlns:a16="http://schemas.microsoft.com/office/drawing/2014/main" id="{ABAE64D2-3B9F-4648-BD81-5E242C9C822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6350</xdr:rowOff>
    </xdr:from>
    <xdr:to>
      <xdr:col>85</xdr:col>
      <xdr:colOff>177800</xdr:colOff>
      <xdr:row>79</xdr:row>
      <xdr:rowOff>107950</xdr:rowOff>
    </xdr:to>
    <xdr:sp macro="" textlink="">
      <xdr:nvSpPr>
        <xdr:cNvPr id="532" name="楕円 531">
          <a:extLst>
            <a:ext uri="{FF2B5EF4-FFF2-40B4-BE49-F238E27FC236}">
              <a16:creationId xmlns:a16="http://schemas.microsoft.com/office/drawing/2014/main" id="{F5273DDF-244F-4217-AC9A-762D765960B7}"/>
            </a:ext>
          </a:extLst>
        </xdr:cNvPr>
        <xdr:cNvSpPr/>
      </xdr:nvSpPr>
      <xdr:spPr>
        <a:xfrm>
          <a:off x="162687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29227</xdr:rowOff>
    </xdr:from>
    <xdr:ext cx="405111" cy="259045"/>
    <xdr:sp macro="" textlink="">
      <xdr:nvSpPr>
        <xdr:cNvPr id="533" name="【児童館】&#10;有形固定資産減価償却率該当値テキスト">
          <a:extLst>
            <a:ext uri="{FF2B5EF4-FFF2-40B4-BE49-F238E27FC236}">
              <a16:creationId xmlns:a16="http://schemas.microsoft.com/office/drawing/2014/main" id="{C1DF6E8F-F164-4A03-9689-6829AED030A1}"/>
            </a:ext>
          </a:extLst>
        </xdr:cNvPr>
        <xdr:cNvSpPr txBox="1"/>
      </xdr:nvSpPr>
      <xdr:spPr>
        <a:xfrm>
          <a:off x="16357600" y="1340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23495</xdr:rowOff>
    </xdr:from>
    <xdr:to>
      <xdr:col>81</xdr:col>
      <xdr:colOff>101600</xdr:colOff>
      <xdr:row>79</xdr:row>
      <xdr:rowOff>125095</xdr:rowOff>
    </xdr:to>
    <xdr:sp macro="" textlink="">
      <xdr:nvSpPr>
        <xdr:cNvPr id="534" name="楕円 533">
          <a:extLst>
            <a:ext uri="{FF2B5EF4-FFF2-40B4-BE49-F238E27FC236}">
              <a16:creationId xmlns:a16="http://schemas.microsoft.com/office/drawing/2014/main" id="{C695CAE2-D8BA-4D62-9E79-ADF479397F0C}"/>
            </a:ext>
          </a:extLst>
        </xdr:cNvPr>
        <xdr:cNvSpPr/>
      </xdr:nvSpPr>
      <xdr:spPr>
        <a:xfrm>
          <a:off x="15430500" y="1356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57150</xdr:rowOff>
    </xdr:from>
    <xdr:to>
      <xdr:col>85</xdr:col>
      <xdr:colOff>127000</xdr:colOff>
      <xdr:row>79</xdr:row>
      <xdr:rowOff>74295</xdr:rowOff>
    </xdr:to>
    <xdr:cxnSp macro="">
      <xdr:nvCxnSpPr>
        <xdr:cNvPr id="535" name="直線コネクタ 534">
          <a:extLst>
            <a:ext uri="{FF2B5EF4-FFF2-40B4-BE49-F238E27FC236}">
              <a16:creationId xmlns:a16="http://schemas.microsoft.com/office/drawing/2014/main" id="{A806C226-2921-44AE-99B6-CFE183C07CB0}"/>
            </a:ext>
          </a:extLst>
        </xdr:cNvPr>
        <xdr:cNvCxnSpPr/>
      </xdr:nvCxnSpPr>
      <xdr:spPr>
        <a:xfrm flipV="1">
          <a:off x="15481300" y="1360170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60977</xdr:rowOff>
    </xdr:from>
    <xdr:ext cx="405111" cy="259045"/>
    <xdr:sp macro="" textlink="">
      <xdr:nvSpPr>
        <xdr:cNvPr id="536" name="n_1aveValue【児童館】&#10;有形固定資産減価償却率">
          <a:extLst>
            <a:ext uri="{FF2B5EF4-FFF2-40B4-BE49-F238E27FC236}">
              <a16:creationId xmlns:a16="http://schemas.microsoft.com/office/drawing/2014/main" id="{2ED890E5-EB3B-42E7-829D-3DF3809291C4}"/>
            </a:ext>
          </a:extLst>
        </xdr:cNvPr>
        <xdr:cNvSpPr txBox="1"/>
      </xdr:nvSpPr>
      <xdr:spPr>
        <a:xfrm>
          <a:off x="152660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67327</xdr:rowOff>
    </xdr:from>
    <xdr:ext cx="405111" cy="259045"/>
    <xdr:sp macro="" textlink="">
      <xdr:nvSpPr>
        <xdr:cNvPr id="537" name="n_2aveValue【児童館】&#10;有形固定資産減価償却率">
          <a:extLst>
            <a:ext uri="{FF2B5EF4-FFF2-40B4-BE49-F238E27FC236}">
              <a16:creationId xmlns:a16="http://schemas.microsoft.com/office/drawing/2014/main" id="{40C6F138-6712-4951-A802-B530F102BC84}"/>
            </a:ext>
          </a:extLst>
        </xdr:cNvPr>
        <xdr:cNvSpPr txBox="1"/>
      </xdr:nvSpPr>
      <xdr:spPr>
        <a:xfrm>
          <a:off x="14389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141622</xdr:rowOff>
    </xdr:from>
    <xdr:ext cx="405111" cy="259045"/>
    <xdr:sp macro="" textlink="">
      <xdr:nvSpPr>
        <xdr:cNvPr id="538" name="n_1mainValue【児童館】&#10;有形固定資産減価償却率">
          <a:extLst>
            <a:ext uri="{FF2B5EF4-FFF2-40B4-BE49-F238E27FC236}">
              <a16:creationId xmlns:a16="http://schemas.microsoft.com/office/drawing/2014/main" id="{517ED65F-8C22-43EC-B56A-1286A01E66FB}"/>
            </a:ext>
          </a:extLst>
        </xdr:cNvPr>
        <xdr:cNvSpPr txBox="1"/>
      </xdr:nvSpPr>
      <xdr:spPr>
        <a:xfrm>
          <a:off x="15266044" y="1334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9" name="正方形/長方形 538">
          <a:extLst>
            <a:ext uri="{FF2B5EF4-FFF2-40B4-BE49-F238E27FC236}">
              <a16:creationId xmlns:a16="http://schemas.microsoft.com/office/drawing/2014/main" id="{877E531D-F2BA-4A37-A6E5-0C4A493086E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0" name="正方形/長方形 539">
          <a:extLst>
            <a:ext uri="{FF2B5EF4-FFF2-40B4-BE49-F238E27FC236}">
              <a16:creationId xmlns:a16="http://schemas.microsoft.com/office/drawing/2014/main" id="{FE32AA50-9A38-4A0C-BF00-34937970A9E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1" name="正方形/長方形 540">
          <a:extLst>
            <a:ext uri="{FF2B5EF4-FFF2-40B4-BE49-F238E27FC236}">
              <a16:creationId xmlns:a16="http://schemas.microsoft.com/office/drawing/2014/main" id="{355C29F3-B816-4F99-A93A-C143440D0AF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2" name="正方形/長方形 541">
          <a:extLst>
            <a:ext uri="{FF2B5EF4-FFF2-40B4-BE49-F238E27FC236}">
              <a16:creationId xmlns:a16="http://schemas.microsoft.com/office/drawing/2014/main" id="{70797D1B-27C1-43F5-BEDE-19D9F568255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3" name="正方形/長方形 542">
          <a:extLst>
            <a:ext uri="{FF2B5EF4-FFF2-40B4-BE49-F238E27FC236}">
              <a16:creationId xmlns:a16="http://schemas.microsoft.com/office/drawing/2014/main" id="{6ABB4BAF-67DE-4E6E-A3F0-93D74FBB7FD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4" name="正方形/長方形 543">
          <a:extLst>
            <a:ext uri="{FF2B5EF4-FFF2-40B4-BE49-F238E27FC236}">
              <a16:creationId xmlns:a16="http://schemas.microsoft.com/office/drawing/2014/main" id="{67703A6A-A14B-4C5A-A172-2E10AC1CCD7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5" name="正方形/長方形 544">
          <a:extLst>
            <a:ext uri="{FF2B5EF4-FFF2-40B4-BE49-F238E27FC236}">
              <a16:creationId xmlns:a16="http://schemas.microsoft.com/office/drawing/2014/main" id="{B2DDA8AE-C247-4481-BBB7-2E9F8CD6675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6" name="正方形/長方形 545">
          <a:extLst>
            <a:ext uri="{FF2B5EF4-FFF2-40B4-BE49-F238E27FC236}">
              <a16:creationId xmlns:a16="http://schemas.microsoft.com/office/drawing/2014/main" id="{1F89CF9D-D7C7-4F9B-B0E3-A2096076F2E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7" name="テキスト ボックス 546">
          <a:extLst>
            <a:ext uri="{FF2B5EF4-FFF2-40B4-BE49-F238E27FC236}">
              <a16:creationId xmlns:a16="http://schemas.microsoft.com/office/drawing/2014/main" id="{4229DA04-A798-4BF8-968B-E523C4A720F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8" name="直線コネクタ 547">
          <a:extLst>
            <a:ext uri="{FF2B5EF4-FFF2-40B4-BE49-F238E27FC236}">
              <a16:creationId xmlns:a16="http://schemas.microsoft.com/office/drawing/2014/main" id="{9F191D01-85B8-4FB7-8F63-A3A1F5D64FF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49" name="直線コネクタ 548">
          <a:extLst>
            <a:ext uri="{FF2B5EF4-FFF2-40B4-BE49-F238E27FC236}">
              <a16:creationId xmlns:a16="http://schemas.microsoft.com/office/drawing/2014/main" id="{E471520F-D4D8-41A2-9F44-54947DA26E0E}"/>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50" name="テキスト ボックス 549">
          <a:extLst>
            <a:ext uri="{FF2B5EF4-FFF2-40B4-BE49-F238E27FC236}">
              <a16:creationId xmlns:a16="http://schemas.microsoft.com/office/drawing/2014/main" id="{B23B48C8-A60E-46FF-9884-B6EE6A19EAAC}"/>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51" name="直線コネクタ 550">
          <a:extLst>
            <a:ext uri="{FF2B5EF4-FFF2-40B4-BE49-F238E27FC236}">
              <a16:creationId xmlns:a16="http://schemas.microsoft.com/office/drawing/2014/main" id="{9C2506A9-CAAA-4BA5-ACFA-7CEBDFB7B477}"/>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52" name="テキスト ボックス 551">
          <a:extLst>
            <a:ext uri="{FF2B5EF4-FFF2-40B4-BE49-F238E27FC236}">
              <a16:creationId xmlns:a16="http://schemas.microsoft.com/office/drawing/2014/main" id="{A99C2F05-37B2-47E9-A5E2-C2DDA10BB59D}"/>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53" name="直線コネクタ 552">
          <a:extLst>
            <a:ext uri="{FF2B5EF4-FFF2-40B4-BE49-F238E27FC236}">
              <a16:creationId xmlns:a16="http://schemas.microsoft.com/office/drawing/2014/main" id="{619B0303-C8D2-453C-83CB-819DB5BCE875}"/>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54" name="テキスト ボックス 553">
          <a:extLst>
            <a:ext uri="{FF2B5EF4-FFF2-40B4-BE49-F238E27FC236}">
              <a16:creationId xmlns:a16="http://schemas.microsoft.com/office/drawing/2014/main" id="{BD64DEFF-8E99-4116-8DDF-CF9F2EF04469}"/>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55" name="直線コネクタ 554">
          <a:extLst>
            <a:ext uri="{FF2B5EF4-FFF2-40B4-BE49-F238E27FC236}">
              <a16:creationId xmlns:a16="http://schemas.microsoft.com/office/drawing/2014/main" id="{284A6D4E-17F8-4D65-A22D-8A319F3C71C4}"/>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56" name="テキスト ボックス 555">
          <a:extLst>
            <a:ext uri="{FF2B5EF4-FFF2-40B4-BE49-F238E27FC236}">
              <a16:creationId xmlns:a16="http://schemas.microsoft.com/office/drawing/2014/main" id="{B41EAFA7-10ED-4B49-AAE6-BC5D3C461859}"/>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57" name="直線コネクタ 556">
          <a:extLst>
            <a:ext uri="{FF2B5EF4-FFF2-40B4-BE49-F238E27FC236}">
              <a16:creationId xmlns:a16="http://schemas.microsoft.com/office/drawing/2014/main" id="{7926F62E-67CE-453F-9B5A-89100EBFE895}"/>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58" name="テキスト ボックス 557">
          <a:extLst>
            <a:ext uri="{FF2B5EF4-FFF2-40B4-BE49-F238E27FC236}">
              <a16:creationId xmlns:a16="http://schemas.microsoft.com/office/drawing/2014/main" id="{BAEEF670-23FA-499D-A8F4-806A7758307A}"/>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59" name="直線コネクタ 558">
          <a:extLst>
            <a:ext uri="{FF2B5EF4-FFF2-40B4-BE49-F238E27FC236}">
              <a16:creationId xmlns:a16="http://schemas.microsoft.com/office/drawing/2014/main" id="{F7076C99-F60A-447A-AC7E-49662F8A6F76}"/>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60" name="テキスト ボックス 559">
          <a:extLst>
            <a:ext uri="{FF2B5EF4-FFF2-40B4-BE49-F238E27FC236}">
              <a16:creationId xmlns:a16="http://schemas.microsoft.com/office/drawing/2014/main" id="{557C3BDF-9188-4360-B1FD-147F2D089C2A}"/>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1" name="直線コネクタ 560">
          <a:extLst>
            <a:ext uri="{FF2B5EF4-FFF2-40B4-BE49-F238E27FC236}">
              <a16:creationId xmlns:a16="http://schemas.microsoft.com/office/drawing/2014/main" id="{C35EECFA-8C90-4971-84D8-119F5767906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2" name="テキスト ボックス 561">
          <a:extLst>
            <a:ext uri="{FF2B5EF4-FFF2-40B4-BE49-F238E27FC236}">
              <a16:creationId xmlns:a16="http://schemas.microsoft.com/office/drawing/2014/main" id="{77859A80-8220-4276-B1AA-671EA8EC034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3" name="【児童館】&#10;一人当たり面積グラフ枠">
          <a:extLst>
            <a:ext uri="{FF2B5EF4-FFF2-40B4-BE49-F238E27FC236}">
              <a16:creationId xmlns:a16="http://schemas.microsoft.com/office/drawing/2014/main" id="{9BCA50C5-7951-47A9-BE5F-BA48936D5AB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136071</xdr:rowOff>
    </xdr:to>
    <xdr:cxnSp macro="">
      <xdr:nvCxnSpPr>
        <xdr:cNvPr id="564" name="直線コネクタ 563">
          <a:extLst>
            <a:ext uri="{FF2B5EF4-FFF2-40B4-BE49-F238E27FC236}">
              <a16:creationId xmlns:a16="http://schemas.microsoft.com/office/drawing/2014/main" id="{2DF37AF8-55D3-4312-845C-EC354BE6E146}"/>
            </a:ext>
          </a:extLst>
        </xdr:cNvPr>
        <xdr:cNvCxnSpPr/>
      </xdr:nvCxnSpPr>
      <xdr:spPr>
        <a:xfrm flipV="1">
          <a:off x="22160864" y="13460186"/>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565" name="【児童館】&#10;一人当たり面積最小値テキスト">
          <a:extLst>
            <a:ext uri="{FF2B5EF4-FFF2-40B4-BE49-F238E27FC236}">
              <a16:creationId xmlns:a16="http://schemas.microsoft.com/office/drawing/2014/main" id="{EBB4C181-39AA-451E-BC15-04A9AB0CFEB3}"/>
            </a:ext>
          </a:extLst>
        </xdr:cNvPr>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566" name="直線コネクタ 565">
          <a:extLst>
            <a:ext uri="{FF2B5EF4-FFF2-40B4-BE49-F238E27FC236}">
              <a16:creationId xmlns:a16="http://schemas.microsoft.com/office/drawing/2014/main" id="{44865A42-F978-4985-9D67-7F24A32586C0}"/>
            </a:ext>
          </a:extLst>
        </xdr:cNvPr>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567" name="【児童館】&#10;一人当たり面積最大値テキスト">
          <a:extLst>
            <a:ext uri="{FF2B5EF4-FFF2-40B4-BE49-F238E27FC236}">
              <a16:creationId xmlns:a16="http://schemas.microsoft.com/office/drawing/2014/main" id="{2104A5AE-597F-497C-8642-EB44BC66F25F}"/>
            </a:ext>
          </a:extLst>
        </xdr:cNvPr>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568" name="直線コネクタ 567">
          <a:extLst>
            <a:ext uri="{FF2B5EF4-FFF2-40B4-BE49-F238E27FC236}">
              <a16:creationId xmlns:a16="http://schemas.microsoft.com/office/drawing/2014/main" id="{4950D7A8-54E8-4CE1-B33A-EEEC4D0B215A}"/>
            </a:ext>
          </a:extLst>
        </xdr:cNvPr>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31041</xdr:rowOff>
    </xdr:from>
    <xdr:ext cx="469744" cy="259045"/>
    <xdr:sp macro="" textlink="">
      <xdr:nvSpPr>
        <xdr:cNvPr id="569" name="【児童館】&#10;一人当たり面積平均値テキスト">
          <a:extLst>
            <a:ext uri="{FF2B5EF4-FFF2-40B4-BE49-F238E27FC236}">
              <a16:creationId xmlns:a16="http://schemas.microsoft.com/office/drawing/2014/main" id="{936957AB-216A-4ACD-AF97-617348F5D5C8}"/>
            </a:ext>
          </a:extLst>
        </xdr:cNvPr>
        <xdr:cNvSpPr txBox="1"/>
      </xdr:nvSpPr>
      <xdr:spPr>
        <a:xfrm>
          <a:off x="22199600" y="14432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52614</xdr:rowOff>
    </xdr:from>
    <xdr:to>
      <xdr:col>116</xdr:col>
      <xdr:colOff>114300</xdr:colOff>
      <xdr:row>84</xdr:row>
      <xdr:rowOff>154214</xdr:rowOff>
    </xdr:to>
    <xdr:sp macro="" textlink="">
      <xdr:nvSpPr>
        <xdr:cNvPr id="570" name="フローチャート: 判断 569">
          <a:extLst>
            <a:ext uri="{FF2B5EF4-FFF2-40B4-BE49-F238E27FC236}">
              <a16:creationId xmlns:a16="http://schemas.microsoft.com/office/drawing/2014/main" id="{DB85198E-206D-4177-8569-AC5DF83CEDE2}"/>
            </a:ext>
          </a:extLst>
        </xdr:cNvPr>
        <xdr:cNvSpPr/>
      </xdr:nvSpPr>
      <xdr:spPr>
        <a:xfrm>
          <a:off x="22110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68943</xdr:rowOff>
    </xdr:from>
    <xdr:to>
      <xdr:col>112</xdr:col>
      <xdr:colOff>38100</xdr:colOff>
      <xdr:row>84</xdr:row>
      <xdr:rowOff>170543</xdr:rowOff>
    </xdr:to>
    <xdr:sp macro="" textlink="">
      <xdr:nvSpPr>
        <xdr:cNvPr id="571" name="フローチャート: 判断 570">
          <a:extLst>
            <a:ext uri="{FF2B5EF4-FFF2-40B4-BE49-F238E27FC236}">
              <a16:creationId xmlns:a16="http://schemas.microsoft.com/office/drawing/2014/main" id="{240B6662-0244-4627-AC02-DC3810998E8E}"/>
            </a:ext>
          </a:extLst>
        </xdr:cNvPr>
        <xdr:cNvSpPr/>
      </xdr:nvSpPr>
      <xdr:spPr>
        <a:xfrm>
          <a:off x="21272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572" name="フローチャート: 判断 571">
          <a:extLst>
            <a:ext uri="{FF2B5EF4-FFF2-40B4-BE49-F238E27FC236}">
              <a16:creationId xmlns:a16="http://schemas.microsoft.com/office/drawing/2014/main" id="{FF167095-7218-49F5-BE24-E70EE3AFCB97}"/>
            </a:ext>
          </a:extLst>
        </xdr:cNvPr>
        <xdr:cNvSpPr/>
      </xdr:nvSpPr>
      <xdr:spPr>
        <a:xfrm>
          <a:off x="20383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3" name="テキスト ボックス 572">
          <a:extLst>
            <a:ext uri="{FF2B5EF4-FFF2-40B4-BE49-F238E27FC236}">
              <a16:creationId xmlns:a16="http://schemas.microsoft.com/office/drawing/2014/main" id="{EFC005E7-FC04-463F-89BA-A1A11769742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4" name="テキスト ボックス 573">
          <a:extLst>
            <a:ext uri="{FF2B5EF4-FFF2-40B4-BE49-F238E27FC236}">
              <a16:creationId xmlns:a16="http://schemas.microsoft.com/office/drawing/2014/main" id="{38C03DD9-1356-4BD5-9D02-6FB203E2BB8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5" name="テキスト ボックス 574">
          <a:extLst>
            <a:ext uri="{FF2B5EF4-FFF2-40B4-BE49-F238E27FC236}">
              <a16:creationId xmlns:a16="http://schemas.microsoft.com/office/drawing/2014/main" id="{2FCBB2F3-A806-4C71-8F7C-2EBB9726BFC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6" name="テキスト ボックス 575">
          <a:extLst>
            <a:ext uri="{FF2B5EF4-FFF2-40B4-BE49-F238E27FC236}">
              <a16:creationId xmlns:a16="http://schemas.microsoft.com/office/drawing/2014/main" id="{C9BD57B2-6E5A-4124-AAD4-1D9E5F6BEEF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7" name="テキスト ボックス 576">
          <a:extLst>
            <a:ext uri="{FF2B5EF4-FFF2-40B4-BE49-F238E27FC236}">
              <a16:creationId xmlns:a16="http://schemas.microsoft.com/office/drawing/2014/main" id="{4F4D2754-3EFA-49B5-AB35-DFA86F679D9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85271</xdr:rowOff>
    </xdr:from>
    <xdr:to>
      <xdr:col>116</xdr:col>
      <xdr:colOff>114300</xdr:colOff>
      <xdr:row>81</xdr:row>
      <xdr:rowOff>15421</xdr:rowOff>
    </xdr:to>
    <xdr:sp macro="" textlink="">
      <xdr:nvSpPr>
        <xdr:cNvPr id="578" name="楕円 577">
          <a:extLst>
            <a:ext uri="{FF2B5EF4-FFF2-40B4-BE49-F238E27FC236}">
              <a16:creationId xmlns:a16="http://schemas.microsoft.com/office/drawing/2014/main" id="{4AC22BD8-BFE4-4BB7-BE63-8E6F9483720B}"/>
            </a:ext>
          </a:extLst>
        </xdr:cNvPr>
        <xdr:cNvSpPr/>
      </xdr:nvSpPr>
      <xdr:spPr>
        <a:xfrm>
          <a:off x="22110700" y="1380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108148</xdr:rowOff>
    </xdr:from>
    <xdr:ext cx="469744" cy="259045"/>
    <xdr:sp macro="" textlink="">
      <xdr:nvSpPr>
        <xdr:cNvPr id="579" name="【児童館】&#10;一人当たり面積該当値テキスト">
          <a:extLst>
            <a:ext uri="{FF2B5EF4-FFF2-40B4-BE49-F238E27FC236}">
              <a16:creationId xmlns:a16="http://schemas.microsoft.com/office/drawing/2014/main" id="{2AE6DC6C-410F-47CB-952C-FF7536DA85AF}"/>
            </a:ext>
          </a:extLst>
        </xdr:cNvPr>
        <xdr:cNvSpPr txBox="1"/>
      </xdr:nvSpPr>
      <xdr:spPr>
        <a:xfrm>
          <a:off x="22199600" y="1365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85271</xdr:rowOff>
    </xdr:from>
    <xdr:to>
      <xdr:col>112</xdr:col>
      <xdr:colOff>38100</xdr:colOff>
      <xdr:row>81</xdr:row>
      <xdr:rowOff>15421</xdr:rowOff>
    </xdr:to>
    <xdr:sp macro="" textlink="">
      <xdr:nvSpPr>
        <xdr:cNvPr id="580" name="楕円 579">
          <a:extLst>
            <a:ext uri="{FF2B5EF4-FFF2-40B4-BE49-F238E27FC236}">
              <a16:creationId xmlns:a16="http://schemas.microsoft.com/office/drawing/2014/main" id="{27C84671-A262-4E5C-9C84-249090E20307}"/>
            </a:ext>
          </a:extLst>
        </xdr:cNvPr>
        <xdr:cNvSpPr/>
      </xdr:nvSpPr>
      <xdr:spPr>
        <a:xfrm>
          <a:off x="21272500" y="1380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136071</xdr:rowOff>
    </xdr:from>
    <xdr:to>
      <xdr:col>116</xdr:col>
      <xdr:colOff>63500</xdr:colOff>
      <xdr:row>80</xdr:row>
      <xdr:rowOff>136071</xdr:rowOff>
    </xdr:to>
    <xdr:cxnSp macro="">
      <xdr:nvCxnSpPr>
        <xdr:cNvPr id="581" name="直線コネクタ 580">
          <a:extLst>
            <a:ext uri="{FF2B5EF4-FFF2-40B4-BE49-F238E27FC236}">
              <a16:creationId xmlns:a16="http://schemas.microsoft.com/office/drawing/2014/main" id="{BDF6B50B-3674-46AB-B9FC-026D799793E5}"/>
            </a:ext>
          </a:extLst>
        </xdr:cNvPr>
        <xdr:cNvCxnSpPr/>
      </xdr:nvCxnSpPr>
      <xdr:spPr>
        <a:xfrm>
          <a:off x="21323300" y="138520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161670</xdr:rowOff>
    </xdr:from>
    <xdr:ext cx="469744" cy="259045"/>
    <xdr:sp macro="" textlink="">
      <xdr:nvSpPr>
        <xdr:cNvPr id="582" name="n_1aveValue【児童館】&#10;一人当たり面積">
          <a:extLst>
            <a:ext uri="{FF2B5EF4-FFF2-40B4-BE49-F238E27FC236}">
              <a16:creationId xmlns:a16="http://schemas.microsoft.com/office/drawing/2014/main" id="{14DA87B6-3B92-4B50-9346-EF1F17A71BA0}"/>
            </a:ext>
          </a:extLst>
        </xdr:cNvPr>
        <xdr:cNvSpPr txBox="1"/>
      </xdr:nvSpPr>
      <xdr:spPr>
        <a:xfrm>
          <a:off x="210757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31948</xdr:rowOff>
    </xdr:from>
    <xdr:ext cx="469744" cy="259045"/>
    <xdr:sp macro="" textlink="">
      <xdr:nvSpPr>
        <xdr:cNvPr id="583" name="n_2aveValue【児童館】&#10;一人当たり面積">
          <a:extLst>
            <a:ext uri="{FF2B5EF4-FFF2-40B4-BE49-F238E27FC236}">
              <a16:creationId xmlns:a16="http://schemas.microsoft.com/office/drawing/2014/main" id="{E29F41CE-B2BD-4F96-9AB8-DCC83C705B84}"/>
            </a:ext>
          </a:extLst>
        </xdr:cNvPr>
        <xdr:cNvSpPr txBox="1"/>
      </xdr:nvSpPr>
      <xdr:spPr>
        <a:xfrm>
          <a:off x="20199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31948</xdr:rowOff>
    </xdr:from>
    <xdr:ext cx="469744" cy="259045"/>
    <xdr:sp macro="" textlink="">
      <xdr:nvSpPr>
        <xdr:cNvPr id="584" name="n_1mainValue【児童館】&#10;一人当たり面積">
          <a:extLst>
            <a:ext uri="{FF2B5EF4-FFF2-40B4-BE49-F238E27FC236}">
              <a16:creationId xmlns:a16="http://schemas.microsoft.com/office/drawing/2014/main" id="{B4DCA47C-86CD-4EDD-932B-8121BC5CCAEC}"/>
            </a:ext>
          </a:extLst>
        </xdr:cNvPr>
        <xdr:cNvSpPr txBox="1"/>
      </xdr:nvSpPr>
      <xdr:spPr>
        <a:xfrm>
          <a:off x="21075727" y="135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5" name="正方形/長方形 584">
          <a:extLst>
            <a:ext uri="{FF2B5EF4-FFF2-40B4-BE49-F238E27FC236}">
              <a16:creationId xmlns:a16="http://schemas.microsoft.com/office/drawing/2014/main" id="{EFC89B6B-3E5A-4BA5-B4B4-2455D5661B7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6" name="正方形/長方形 585">
          <a:extLst>
            <a:ext uri="{FF2B5EF4-FFF2-40B4-BE49-F238E27FC236}">
              <a16:creationId xmlns:a16="http://schemas.microsoft.com/office/drawing/2014/main" id="{5A71CE2C-7162-4CAB-8066-E4B5219AB7C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7" name="正方形/長方形 586">
          <a:extLst>
            <a:ext uri="{FF2B5EF4-FFF2-40B4-BE49-F238E27FC236}">
              <a16:creationId xmlns:a16="http://schemas.microsoft.com/office/drawing/2014/main" id="{BD03BF95-03E0-46C5-A7A5-F93093B9410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8" name="正方形/長方形 587">
          <a:extLst>
            <a:ext uri="{FF2B5EF4-FFF2-40B4-BE49-F238E27FC236}">
              <a16:creationId xmlns:a16="http://schemas.microsoft.com/office/drawing/2014/main" id="{F714E3D8-09C2-4904-A4E8-8BC89ABF70B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9" name="正方形/長方形 588">
          <a:extLst>
            <a:ext uri="{FF2B5EF4-FFF2-40B4-BE49-F238E27FC236}">
              <a16:creationId xmlns:a16="http://schemas.microsoft.com/office/drawing/2014/main" id="{CDA11BB8-1464-4A0B-BFAC-8DF04A0A509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0" name="正方形/長方形 589">
          <a:extLst>
            <a:ext uri="{FF2B5EF4-FFF2-40B4-BE49-F238E27FC236}">
              <a16:creationId xmlns:a16="http://schemas.microsoft.com/office/drawing/2014/main" id="{9A042630-9D42-4A11-835D-FB7CC354D30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1" name="正方形/長方形 590">
          <a:extLst>
            <a:ext uri="{FF2B5EF4-FFF2-40B4-BE49-F238E27FC236}">
              <a16:creationId xmlns:a16="http://schemas.microsoft.com/office/drawing/2014/main" id="{06C5BA9F-B65E-4ADF-B5F7-2FC56DE37CA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2" name="正方形/長方形 591">
          <a:extLst>
            <a:ext uri="{FF2B5EF4-FFF2-40B4-BE49-F238E27FC236}">
              <a16:creationId xmlns:a16="http://schemas.microsoft.com/office/drawing/2014/main" id="{1FDA3D39-A19D-4391-B47A-7FA5E44B2B0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3" name="テキスト ボックス 592">
          <a:extLst>
            <a:ext uri="{FF2B5EF4-FFF2-40B4-BE49-F238E27FC236}">
              <a16:creationId xmlns:a16="http://schemas.microsoft.com/office/drawing/2014/main" id="{C62C387A-44C2-443B-B798-D463F333226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4" name="直線コネクタ 593">
          <a:extLst>
            <a:ext uri="{FF2B5EF4-FFF2-40B4-BE49-F238E27FC236}">
              <a16:creationId xmlns:a16="http://schemas.microsoft.com/office/drawing/2014/main" id="{53900080-9B12-4FF7-8C47-31DE3889946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5" name="テキスト ボックス 594">
          <a:extLst>
            <a:ext uri="{FF2B5EF4-FFF2-40B4-BE49-F238E27FC236}">
              <a16:creationId xmlns:a16="http://schemas.microsoft.com/office/drawing/2014/main" id="{DF85F8D7-0DA0-4747-8BAB-502AF19A53AF}"/>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6" name="直線コネクタ 595">
          <a:extLst>
            <a:ext uri="{FF2B5EF4-FFF2-40B4-BE49-F238E27FC236}">
              <a16:creationId xmlns:a16="http://schemas.microsoft.com/office/drawing/2014/main" id="{8E0A0FDF-BE28-450E-8828-B7995B230C9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97" name="テキスト ボックス 596">
          <a:extLst>
            <a:ext uri="{FF2B5EF4-FFF2-40B4-BE49-F238E27FC236}">
              <a16:creationId xmlns:a16="http://schemas.microsoft.com/office/drawing/2014/main" id="{B891AA99-7538-434B-AD44-43278186757D}"/>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8" name="直線コネクタ 597">
          <a:extLst>
            <a:ext uri="{FF2B5EF4-FFF2-40B4-BE49-F238E27FC236}">
              <a16:creationId xmlns:a16="http://schemas.microsoft.com/office/drawing/2014/main" id="{50963E71-AEB9-404E-B4CD-2F65988A6058}"/>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9" name="テキスト ボックス 598">
          <a:extLst>
            <a:ext uri="{FF2B5EF4-FFF2-40B4-BE49-F238E27FC236}">
              <a16:creationId xmlns:a16="http://schemas.microsoft.com/office/drawing/2014/main" id="{D959366D-EEEC-4455-BBE2-F0F367000FD6}"/>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0" name="直線コネクタ 599">
          <a:extLst>
            <a:ext uri="{FF2B5EF4-FFF2-40B4-BE49-F238E27FC236}">
              <a16:creationId xmlns:a16="http://schemas.microsoft.com/office/drawing/2014/main" id="{304E39E7-F3AD-444C-9147-E13EFD7D2BEF}"/>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1" name="テキスト ボックス 600">
          <a:extLst>
            <a:ext uri="{FF2B5EF4-FFF2-40B4-BE49-F238E27FC236}">
              <a16:creationId xmlns:a16="http://schemas.microsoft.com/office/drawing/2014/main" id="{760AD1C1-7C36-4ACD-899E-6719AC42955F}"/>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2" name="直線コネクタ 601">
          <a:extLst>
            <a:ext uri="{FF2B5EF4-FFF2-40B4-BE49-F238E27FC236}">
              <a16:creationId xmlns:a16="http://schemas.microsoft.com/office/drawing/2014/main" id="{5BA72316-8AA6-4C1E-BF26-E0A50AD87714}"/>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3" name="テキスト ボックス 602">
          <a:extLst>
            <a:ext uri="{FF2B5EF4-FFF2-40B4-BE49-F238E27FC236}">
              <a16:creationId xmlns:a16="http://schemas.microsoft.com/office/drawing/2014/main" id="{418FC4BF-C9E5-4C91-8078-2970819ED0E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4" name="直線コネクタ 603">
          <a:extLst>
            <a:ext uri="{FF2B5EF4-FFF2-40B4-BE49-F238E27FC236}">
              <a16:creationId xmlns:a16="http://schemas.microsoft.com/office/drawing/2014/main" id="{B0761E70-92E5-4B7B-88F2-BB332C3D7CC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5" name="テキスト ボックス 604">
          <a:extLst>
            <a:ext uri="{FF2B5EF4-FFF2-40B4-BE49-F238E27FC236}">
              <a16:creationId xmlns:a16="http://schemas.microsoft.com/office/drawing/2014/main" id="{A4EF6BBB-7A31-49AE-B154-E3BE26CD6CF2}"/>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6" name="直線コネクタ 605">
          <a:extLst>
            <a:ext uri="{FF2B5EF4-FFF2-40B4-BE49-F238E27FC236}">
              <a16:creationId xmlns:a16="http://schemas.microsoft.com/office/drawing/2014/main" id="{F6444386-2F34-4285-8502-B58714B2B7B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7" name="テキスト ボックス 606">
          <a:extLst>
            <a:ext uri="{FF2B5EF4-FFF2-40B4-BE49-F238E27FC236}">
              <a16:creationId xmlns:a16="http://schemas.microsoft.com/office/drawing/2014/main" id="{67DB0043-C400-4BC9-B2AF-4ACB65BF7E37}"/>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8" name="【公民館】&#10;有形固定資産減価償却率グラフ枠">
          <a:extLst>
            <a:ext uri="{FF2B5EF4-FFF2-40B4-BE49-F238E27FC236}">
              <a16:creationId xmlns:a16="http://schemas.microsoft.com/office/drawing/2014/main" id="{5942130C-78F7-4F90-A78F-0279C8B9E13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107</xdr:row>
      <xdr:rowOff>165736</xdr:rowOff>
    </xdr:to>
    <xdr:cxnSp macro="">
      <xdr:nvCxnSpPr>
        <xdr:cNvPr id="609" name="直線コネクタ 608">
          <a:extLst>
            <a:ext uri="{FF2B5EF4-FFF2-40B4-BE49-F238E27FC236}">
              <a16:creationId xmlns:a16="http://schemas.microsoft.com/office/drawing/2014/main" id="{2E37DB82-446D-49EB-94D2-8D34ECCF5D4F}"/>
            </a:ext>
          </a:extLst>
        </xdr:cNvPr>
        <xdr:cNvCxnSpPr/>
      </xdr:nvCxnSpPr>
      <xdr:spPr>
        <a:xfrm flipV="1">
          <a:off x="16318864" y="17291686"/>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169563</xdr:rowOff>
    </xdr:from>
    <xdr:ext cx="405111" cy="259045"/>
    <xdr:sp macro="" textlink="">
      <xdr:nvSpPr>
        <xdr:cNvPr id="610" name="【公民館】&#10;有形固定資産減価償却率最小値テキスト">
          <a:extLst>
            <a:ext uri="{FF2B5EF4-FFF2-40B4-BE49-F238E27FC236}">
              <a16:creationId xmlns:a16="http://schemas.microsoft.com/office/drawing/2014/main" id="{D385F44E-D72F-445D-A6D3-505AA6789547}"/>
            </a:ext>
          </a:extLst>
        </xdr:cNvPr>
        <xdr:cNvSpPr txBox="1"/>
      </xdr:nvSpPr>
      <xdr:spPr>
        <a:xfrm>
          <a:off x="163576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165736</xdr:rowOff>
    </xdr:from>
    <xdr:to>
      <xdr:col>86</xdr:col>
      <xdr:colOff>25400</xdr:colOff>
      <xdr:row>107</xdr:row>
      <xdr:rowOff>165736</xdr:rowOff>
    </xdr:to>
    <xdr:cxnSp macro="">
      <xdr:nvCxnSpPr>
        <xdr:cNvPr id="611" name="直線コネクタ 610">
          <a:extLst>
            <a:ext uri="{FF2B5EF4-FFF2-40B4-BE49-F238E27FC236}">
              <a16:creationId xmlns:a16="http://schemas.microsoft.com/office/drawing/2014/main" id="{4714EC78-25A6-422C-B7DF-BF2730F837EB}"/>
            </a:ext>
          </a:extLst>
        </xdr:cNvPr>
        <xdr:cNvCxnSpPr/>
      </xdr:nvCxnSpPr>
      <xdr:spPr>
        <a:xfrm>
          <a:off x="16230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405111" cy="259045"/>
    <xdr:sp macro="" textlink="">
      <xdr:nvSpPr>
        <xdr:cNvPr id="612" name="【公民館】&#10;有形固定資産減価償却率最大値テキスト">
          <a:extLst>
            <a:ext uri="{FF2B5EF4-FFF2-40B4-BE49-F238E27FC236}">
              <a16:creationId xmlns:a16="http://schemas.microsoft.com/office/drawing/2014/main" id="{BA1E69FF-D91E-4D02-B357-C5F1C2EBE2B2}"/>
            </a:ext>
          </a:extLst>
        </xdr:cNvPr>
        <xdr:cNvSpPr txBox="1"/>
      </xdr:nvSpPr>
      <xdr:spPr>
        <a:xfrm>
          <a:off x="163576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613" name="直線コネクタ 612">
          <a:extLst>
            <a:ext uri="{FF2B5EF4-FFF2-40B4-BE49-F238E27FC236}">
              <a16:creationId xmlns:a16="http://schemas.microsoft.com/office/drawing/2014/main" id="{FE0564AB-6222-49B1-B6FF-18F7536399EA}"/>
            </a:ext>
          </a:extLst>
        </xdr:cNvPr>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68597</xdr:rowOff>
    </xdr:from>
    <xdr:ext cx="405111" cy="259045"/>
    <xdr:sp macro="" textlink="">
      <xdr:nvSpPr>
        <xdr:cNvPr id="614" name="【公民館】&#10;有形固定資産減価償却率平均値テキスト">
          <a:extLst>
            <a:ext uri="{FF2B5EF4-FFF2-40B4-BE49-F238E27FC236}">
              <a16:creationId xmlns:a16="http://schemas.microsoft.com/office/drawing/2014/main" id="{9F294732-4238-41A2-AF03-9FA96441EA9E}"/>
            </a:ext>
          </a:extLst>
        </xdr:cNvPr>
        <xdr:cNvSpPr txBox="1"/>
      </xdr:nvSpPr>
      <xdr:spPr>
        <a:xfrm>
          <a:off x="16357600" y="1789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615" name="フローチャート: 判断 614">
          <a:extLst>
            <a:ext uri="{FF2B5EF4-FFF2-40B4-BE49-F238E27FC236}">
              <a16:creationId xmlns:a16="http://schemas.microsoft.com/office/drawing/2014/main" id="{C5C5647D-C5E6-49ED-A05B-F0286438D4D0}"/>
            </a:ext>
          </a:extLst>
        </xdr:cNvPr>
        <xdr:cNvSpPr/>
      </xdr:nvSpPr>
      <xdr:spPr>
        <a:xfrm>
          <a:off x="162687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101600</xdr:rowOff>
    </xdr:from>
    <xdr:to>
      <xdr:col>81</xdr:col>
      <xdr:colOff>101600</xdr:colOff>
      <xdr:row>105</xdr:row>
      <xdr:rowOff>31750</xdr:rowOff>
    </xdr:to>
    <xdr:sp macro="" textlink="">
      <xdr:nvSpPr>
        <xdr:cNvPr id="616" name="フローチャート: 判断 615">
          <a:extLst>
            <a:ext uri="{FF2B5EF4-FFF2-40B4-BE49-F238E27FC236}">
              <a16:creationId xmlns:a16="http://schemas.microsoft.com/office/drawing/2014/main" id="{D9DBB335-E393-4C2E-9681-CDA54E93E23D}"/>
            </a:ext>
          </a:extLst>
        </xdr:cNvPr>
        <xdr:cNvSpPr/>
      </xdr:nvSpPr>
      <xdr:spPr>
        <a:xfrm>
          <a:off x="15430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617" name="フローチャート: 判断 616">
          <a:extLst>
            <a:ext uri="{FF2B5EF4-FFF2-40B4-BE49-F238E27FC236}">
              <a16:creationId xmlns:a16="http://schemas.microsoft.com/office/drawing/2014/main" id="{CFF3A2B1-9723-4F3E-B64C-8562E678ED48}"/>
            </a:ext>
          </a:extLst>
        </xdr:cNvPr>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8" name="テキスト ボックス 617">
          <a:extLst>
            <a:ext uri="{FF2B5EF4-FFF2-40B4-BE49-F238E27FC236}">
              <a16:creationId xmlns:a16="http://schemas.microsoft.com/office/drawing/2014/main" id="{F10FF8ED-B812-4E6C-83FF-6685EEA23E3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id="{804F1DB6-8D97-4D98-BC24-40B8885550B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0" name="テキスト ボックス 619">
          <a:extLst>
            <a:ext uri="{FF2B5EF4-FFF2-40B4-BE49-F238E27FC236}">
              <a16:creationId xmlns:a16="http://schemas.microsoft.com/office/drawing/2014/main" id="{51B2F36A-A96B-49F3-93A4-1B8D4ECA1A9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1" name="テキスト ボックス 620">
          <a:extLst>
            <a:ext uri="{FF2B5EF4-FFF2-40B4-BE49-F238E27FC236}">
              <a16:creationId xmlns:a16="http://schemas.microsoft.com/office/drawing/2014/main" id="{B05D26C0-1DFB-424D-8232-D701ADF73C0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2" name="テキスト ボックス 621">
          <a:extLst>
            <a:ext uri="{FF2B5EF4-FFF2-40B4-BE49-F238E27FC236}">
              <a16:creationId xmlns:a16="http://schemas.microsoft.com/office/drawing/2014/main" id="{8685BDE3-65E9-4ED6-A482-23C2CD00AAF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31114</xdr:rowOff>
    </xdr:from>
    <xdr:to>
      <xdr:col>85</xdr:col>
      <xdr:colOff>177800</xdr:colOff>
      <xdr:row>103</xdr:row>
      <xdr:rowOff>132714</xdr:rowOff>
    </xdr:to>
    <xdr:sp macro="" textlink="">
      <xdr:nvSpPr>
        <xdr:cNvPr id="623" name="楕円 622">
          <a:extLst>
            <a:ext uri="{FF2B5EF4-FFF2-40B4-BE49-F238E27FC236}">
              <a16:creationId xmlns:a16="http://schemas.microsoft.com/office/drawing/2014/main" id="{D479FAC5-7291-4CFD-B717-1CFCE73B6226}"/>
            </a:ext>
          </a:extLst>
        </xdr:cNvPr>
        <xdr:cNvSpPr/>
      </xdr:nvSpPr>
      <xdr:spPr>
        <a:xfrm>
          <a:off x="16268700" y="1769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53991</xdr:rowOff>
    </xdr:from>
    <xdr:ext cx="405111" cy="259045"/>
    <xdr:sp macro="" textlink="">
      <xdr:nvSpPr>
        <xdr:cNvPr id="624" name="【公民館】&#10;有形固定資産減価償却率該当値テキスト">
          <a:extLst>
            <a:ext uri="{FF2B5EF4-FFF2-40B4-BE49-F238E27FC236}">
              <a16:creationId xmlns:a16="http://schemas.microsoft.com/office/drawing/2014/main" id="{967B34C1-2CE9-4642-A793-48FED537E0E0}"/>
            </a:ext>
          </a:extLst>
        </xdr:cNvPr>
        <xdr:cNvSpPr txBox="1"/>
      </xdr:nvSpPr>
      <xdr:spPr>
        <a:xfrm>
          <a:off x="16357600"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46355</xdr:rowOff>
    </xdr:from>
    <xdr:to>
      <xdr:col>81</xdr:col>
      <xdr:colOff>101600</xdr:colOff>
      <xdr:row>103</xdr:row>
      <xdr:rowOff>147955</xdr:rowOff>
    </xdr:to>
    <xdr:sp macro="" textlink="">
      <xdr:nvSpPr>
        <xdr:cNvPr id="625" name="楕円 624">
          <a:extLst>
            <a:ext uri="{FF2B5EF4-FFF2-40B4-BE49-F238E27FC236}">
              <a16:creationId xmlns:a16="http://schemas.microsoft.com/office/drawing/2014/main" id="{51501640-04A6-4C81-9E87-0AA3B625D5E8}"/>
            </a:ext>
          </a:extLst>
        </xdr:cNvPr>
        <xdr:cNvSpPr/>
      </xdr:nvSpPr>
      <xdr:spPr>
        <a:xfrm>
          <a:off x="15430500" y="1770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81914</xdr:rowOff>
    </xdr:from>
    <xdr:to>
      <xdr:col>85</xdr:col>
      <xdr:colOff>127000</xdr:colOff>
      <xdr:row>103</xdr:row>
      <xdr:rowOff>97155</xdr:rowOff>
    </xdr:to>
    <xdr:cxnSp macro="">
      <xdr:nvCxnSpPr>
        <xdr:cNvPr id="626" name="直線コネクタ 625">
          <a:extLst>
            <a:ext uri="{FF2B5EF4-FFF2-40B4-BE49-F238E27FC236}">
              <a16:creationId xmlns:a16="http://schemas.microsoft.com/office/drawing/2014/main" id="{DED4B40F-674E-4ADA-B780-A9266C6BF418}"/>
            </a:ext>
          </a:extLst>
        </xdr:cNvPr>
        <xdr:cNvCxnSpPr/>
      </xdr:nvCxnSpPr>
      <xdr:spPr>
        <a:xfrm flipV="1">
          <a:off x="15481300" y="17741264"/>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22877</xdr:rowOff>
    </xdr:from>
    <xdr:ext cx="405111" cy="259045"/>
    <xdr:sp macro="" textlink="">
      <xdr:nvSpPr>
        <xdr:cNvPr id="627" name="n_1aveValue【公民館】&#10;有形固定資産減価償却率">
          <a:extLst>
            <a:ext uri="{FF2B5EF4-FFF2-40B4-BE49-F238E27FC236}">
              <a16:creationId xmlns:a16="http://schemas.microsoft.com/office/drawing/2014/main" id="{3335FAE6-D7B6-4C1D-99F8-5FCAD3832993}"/>
            </a:ext>
          </a:extLst>
        </xdr:cNvPr>
        <xdr:cNvSpPr txBox="1"/>
      </xdr:nvSpPr>
      <xdr:spPr>
        <a:xfrm>
          <a:off x="152660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93997</xdr:rowOff>
    </xdr:from>
    <xdr:ext cx="405111" cy="259045"/>
    <xdr:sp macro="" textlink="">
      <xdr:nvSpPr>
        <xdr:cNvPr id="628" name="n_2aveValue【公民館】&#10;有形固定資産減価償却率">
          <a:extLst>
            <a:ext uri="{FF2B5EF4-FFF2-40B4-BE49-F238E27FC236}">
              <a16:creationId xmlns:a16="http://schemas.microsoft.com/office/drawing/2014/main" id="{CEDFB460-4496-4EB0-AD0E-337FF3414448}"/>
            </a:ext>
          </a:extLst>
        </xdr:cNvPr>
        <xdr:cNvSpPr txBox="1"/>
      </xdr:nvSpPr>
      <xdr:spPr>
        <a:xfrm>
          <a:off x="14389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164482</xdr:rowOff>
    </xdr:from>
    <xdr:ext cx="405111" cy="259045"/>
    <xdr:sp macro="" textlink="">
      <xdr:nvSpPr>
        <xdr:cNvPr id="629" name="n_1mainValue【公民館】&#10;有形固定資産減価償却率">
          <a:extLst>
            <a:ext uri="{FF2B5EF4-FFF2-40B4-BE49-F238E27FC236}">
              <a16:creationId xmlns:a16="http://schemas.microsoft.com/office/drawing/2014/main" id="{78E33B3E-6607-40D7-8C85-2A76AB21BB8D}"/>
            </a:ext>
          </a:extLst>
        </xdr:cNvPr>
        <xdr:cNvSpPr txBox="1"/>
      </xdr:nvSpPr>
      <xdr:spPr>
        <a:xfrm>
          <a:off x="15266044"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0" name="正方形/長方形 629">
          <a:extLst>
            <a:ext uri="{FF2B5EF4-FFF2-40B4-BE49-F238E27FC236}">
              <a16:creationId xmlns:a16="http://schemas.microsoft.com/office/drawing/2014/main" id="{88DC2BD6-D19C-4C9C-A49B-12AB93FE1FC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1" name="正方形/長方形 630">
          <a:extLst>
            <a:ext uri="{FF2B5EF4-FFF2-40B4-BE49-F238E27FC236}">
              <a16:creationId xmlns:a16="http://schemas.microsoft.com/office/drawing/2014/main" id="{A86AA607-0EA5-4252-BBD0-FDED3A7506C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2" name="正方形/長方形 631">
          <a:extLst>
            <a:ext uri="{FF2B5EF4-FFF2-40B4-BE49-F238E27FC236}">
              <a16:creationId xmlns:a16="http://schemas.microsoft.com/office/drawing/2014/main" id="{8618BA0F-B250-42E7-B82F-0805798C39D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3" name="正方形/長方形 632">
          <a:extLst>
            <a:ext uri="{FF2B5EF4-FFF2-40B4-BE49-F238E27FC236}">
              <a16:creationId xmlns:a16="http://schemas.microsoft.com/office/drawing/2014/main" id="{8634C159-D743-4024-8D17-28CF72DEB05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4" name="正方形/長方形 633">
          <a:extLst>
            <a:ext uri="{FF2B5EF4-FFF2-40B4-BE49-F238E27FC236}">
              <a16:creationId xmlns:a16="http://schemas.microsoft.com/office/drawing/2014/main" id="{82C30079-1FD8-48FF-BA7F-66E01DC5911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5" name="正方形/長方形 634">
          <a:extLst>
            <a:ext uri="{FF2B5EF4-FFF2-40B4-BE49-F238E27FC236}">
              <a16:creationId xmlns:a16="http://schemas.microsoft.com/office/drawing/2014/main" id="{8518BBB1-43C4-4175-9976-B1235926472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6" name="正方形/長方形 635">
          <a:extLst>
            <a:ext uri="{FF2B5EF4-FFF2-40B4-BE49-F238E27FC236}">
              <a16:creationId xmlns:a16="http://schemas.microsoft.com/office/drawing/2014/main" id="{FDA49D02-9E2C-42CB-A5E4-27D6695A9D6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7" name="正方形/長方形 636">
          <a:extLst>
            <a:ext uri="{FF2B5EF4-FFF2-40B4-BE49-F238E27FC236}">
              <a16:creationId xmlns:a16="http://schemas.microsoft.com/office/drawing/2014/main" id="{C9572CB4-5757-4497-8FB2-53231BEB37C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8" name="テキスト ボックス 637">
          <a:extLst>
            <a:ext uri="{FF2B5EF4-FFF2-40B4-BE49-F238E27FC236}">
              <a16:creationId xmlns:a16="http://schemas.microsoft.com/office/drawing/2014/main" id="{5A4D5C52-B2A3-4E0C-A72C-2B577063CD3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9" name="直線コネクタ 638">
          <a:extLst>
            <a:ext uri="{FF2B5EF4-FFF2-40B4-BE49-F238E27FC236}">
              <a16:creationId xmlns:a16="http://schemas.microsoft.com/office/drawing/2014/main" id="{11F25CE0-1C99-48CD-8A91-4B2DB05D979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0" name="直線コネクタ 639">
          <a:extLst>
            <a:ext uri="{FF2B5EF4-FFF2-40B4-BE49-F238E27FC236}">
              <a16:creationId xmlns:a16="http://schemas.microsoft.com/office/drawing/2014/main" id="{A298AA02-96FD-4EBA-856A-9783A479162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1" name="テキスト ボックス 640">
          <a:extLst>
            <a:ext uri="{FF2B5EF4-FFF2-40B4-BE49-F238E27FC236}">
              <a16:creationId xmlns:a16="http://schemas.microsoft.com/office/drawing/2014/main" id="{1930BF6B-E343-40FD-B249-FC4EC1830D67}"/>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2" name="直線コネクタ 641">
          <a:extLst>
            <a:ext uri="{FF2B5EF4-FFF2-40B4-BE49-F238E27FC236}">
              <a16:creationId xmlns:a16="http://schemas.microsoft.com/office/drawing/2014/main" id="{88A1F62A-7672-48A5-A8F7-79A57ABBD3CB}"/>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3" name="テキスト ボックス 642">
          <a:extLst>
            <a:ext uri="{FF2B5EF4-FFF2-40B4-BE49-F238E27FC236}">
              <a16:creationId xmlns:a16="http://schemas.microsoft.com/office/drawing/2014/main" id="{929A569C-289C-4F40-8F89-F02D0CD600F3}"/>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4" name="直線コネクタ 643">
          <a:extLst>
            <a:ext uri="{FF2B5EF4-FFF2-40B4-BE49-F238E27FC236}">
              <a16:creationId xmlns:a16="http://schemas.microsoft.com/office/drawing/2014/main" id="{930219D3-E45A-4E40-8C35-CA940A3BA8C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5" name="テキスト ボックス 644">
          <a:extLst>
            <a:ext uri="{FF2B5EF4-FFF2-40B4-BE49-F238E27FC236}">
              <a16:creationId xmlns:a16="http://schemas.microsoft.com/office/drawing/2014/main" id="{503E7ACC-EBAD-4443-AD81-C9BB9E2A0DFD}"/>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6" name="直線コネクタ 645">
          <a:extLst>
            <a:ext uri="{FF2B5EF4-FFF2-40B4-BE49-F238E27FC236}">
              <a16:creationId xmlns:a16="http://schemas.microsoft.com/office/drawing/2014/main" id="{60C93F2C-9178-435E-8472-268DA1FA2BB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7" name="テキスト ボックス 646">
          <a:extLst>
            <a:ext uri="{FF2B5EF4-FFF2-40B4-BE49-F238E27FC236}">
              <a16:creationId xmlns:a16="http://schemas.microsoft.com/office/drawing/2014/main" id="{621E5AAC-CF9A-49FD-969F-C97DB5DE26F4}"/>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8" name="直線コネクタ 647">
          <a:extLst>
            <a:ext uri="{FF2B5EF4-FFF2-40B4-BE49-F238E27FC236}">
              <a16:creationId xmlns:a16="http://schemas.microsoft.com/office/drawing/2014/main" id="{8D773E89-88C5-4643-B7B4-C12A65A8EF77}"/>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9" name="テキスト ボックス 648">
          <a:extLst>
            <a:ext uri="{FF2B5EF4-FFF2-40B4-BE49-F238E27FC236}">
              <a16:creationId xmlns:a16="http://schemas.microsoft.com/office/drawing/2014/main" id="{E3B1DABD-AF16-45A7-82AA-8F75958D3D5D}"/>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0" name="直線コネクタ 649">
          <a:extLst>
            <a:ext uri="{FF2B5EF4-FFF2-40B4-BE49-F238E27FC236}">
              <a16:creationId xmlns:a16="http://schemas.microsoft.com/office/drawing/2014/main" id="{463A8EF2-F3EB-4327-9189-6D0E3DAAF94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1" name="テキスト ボックス 650">
          <a:extLst>
            <a:ext uri="{FF2B5EF4-FFF2-40B4-BE49-F238E27FC236}">
              <a16:creationId xmlns:a16="http://schemas.microsoft.com/office/drawing/2014/main" id="{D3B3EC62-F352-40FB-8FF9-66A3DBD2C20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2" name="【公民館】&#10;一人当たり面積グラフ枠">
          <a:extLst>
            <a:ext uri="{FF2B5EF4-FFF2-40B4-BE49-F238E27FC236}">
              <a16:creationId xmlns:a16="http://schemas.microsoft.com/office/drawing/2014/main" id="{BD01FB07-E17D-4964-8D70-567B20F7D68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108</xdr:row>
      <xdr:rowOff>125730</xdr:rowOff>
    </xdr:to>
    <xdr:cxnSp macro="">
      <xdr:nvCxnSpPr>
        <xdr:cNvPr id="653" name="直線コネクタ 652">
          <a:extLst>
            <a:ext uri="{FF2B5EF4-FFF2-40B4-BE49-F238E27FC236}">
              <a16:creationId xmlns:a16="http://schemas.microsoft.com/office/drawing/2014/main" id="{DE46AB36-48D0-40C4-917E-42F49AD3D143}"/>
            </a:ext>
          </a:extLst>
        </xdr:cNvPr>
        <xdr:cNvCxnSpPr/>
      </xdr:nvCxnSpPr>
      <xdr:spPr>
        <a:xfrm flipV="1">
          <a:off x="22160864" y="1710690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129557</xdr:rowOff>
    </xdr:from>
    <xdr:ext cx="469744" cy="259045"/>
    <xdr:sp macro="" textlink="">
      <xdr:nvSpPr>
        <xdr:cNvPr id="654" name="【公民館】&#10;一人当たり面積最小値テキスト">
          <a:extLst>
            <a:ext uri="{FF2B5EF4-FFF2-40B4-BE49-F238E27FC236}">
              <a16:creationId xmlns:a16="http://schemas.microsoft.com/office/drawing/2014/main" id="{6A7E39AC-A81F-4014-82ED-F47E8C7BB383}"/>
            </a:ext>
          </a:extLst>
        </xdr:cNvPr>
        <xdr:cNvSpPr txBox="1"/>
      </xdr:nvSpPr>
      <xdr:spPr>
        <a:xfrm>
          <a:off x="22199600"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125730</xdr:rowOff>
    </xdr:from>
    <xdr:to>
      <xdr:col>116</xdr:col>
      <xdr:colOff>152400</xdr:colOff>
      <xdr:row>108</xdr:row>
      <xdr:rowOff>125730</xdr:rowOff>
    </xdr:to>
    <xdr:cxnSp macro="">
      <xdr:nvCxnSpPr>
        <xdr:cNvPr id="655" name="直線コネクタ 654">
          <a:extLst>
            <a:ext uri="{FF2B5EF4-FFF2-40B4-BE49-F238E27FC236}">
              <a16:creationId xmlns:a16="http://schemas.microsoft.com/office/drawing/2014/main" id="{1B8BFCC5-33C1-40FE-997B-D66B6C947F7A}"/>
            </a:ext>
          </a:extLst>
        </xdr:cNvPr>
        <xdr:cNvCxnSpPr/>
      </xdr:nvCxnSpPr>
      <xdr:spPr>
        <a:xfrm>
          <a:off x="22072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656" name="【公民館】&#10;一人当たり面積最大値テキスト">
          <a:extLst>
            <a:ext uri="{FF2B5EF4-FFF2-40B4-BE49-F238E27FC236}">
              <a16:creationId xmlns:a16="http://schemas.microsoft.com/office/drawing/2014/main" id="{513D48BB-431D-4F4E-8131-14C7FB3F5CFA}"/>
            </a:ext>
          </a:extLst>
        </xdr:cNvPr>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657" name="直線コネクタ 656">
          <a:extLst>
            <a:ext uri="{FF2B5EF4-FFF2-40B4-BE49-F238E27FC236}">
              <a16:creationId xmlns:a16="http://schemas.microsoft.com/office/drawing/2014/main" id="{3F735396-CE06-4BE6-A61B-091FB4CB047F}"/>
            </a:ext>
          </a:extLst>
        </xdr:cNvPr>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124477</xdr:rowOff>
    </xdr:from>
    <xdr:ext cx="469744" cy="259045"/>
    <xdr:sp macro="" textlink="">
      <xdr:nvSpPr>
        <xdr:cNvPr id="658" name="【公民館】&#10;一人当たり面積平均値テキスト">
          <a:extLst>
            <a:ext uri="{FF2B5EF4-FFF2-40B4-BE49-F238E27FC236}">
              <a16:creationId xmlns:a16="http://schemas.microsoft.com/office/drawing/2014/main" id="{AFABDC49-23EE-4A03-9055-7FACD24BF40F}"/>
            </a:ext>
          </a:extLst>
        </xdr:cNvPr>
        <xdr:cNvSpPr txBox="1"/>
      </xdr:nvSpPr>
      <xdr:spPr>
        <a:xfrm>
          <a:off x="22199600" y="1795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101600</xdr:rowOff>
    </xdr:from>
    <xdr:to>
      <xdr:col>116</xdr:col>
      <xdr:colOff>114300</xdr:colOff>
      <xdr:row>106</xdr:row>
      <xdr:rowOff>31750</xdr:rowOff>
    </xdr:to>
    <xdr:sp macro="" textlink="">
      <xdr:nvSpPr>
        <xdr:cNvPr id="659" name="フローチャート: 判断 658">
          <a:extLst>
            <a:ext uri="{FF2B5EF4-FFF2-40B4-BE49-F238E27FC236}">
              <a16:creationId xmlns:a16="http://schemas.microsoft.com/office/drawing/2014/main" id="{B2BCFC77-4BDA-4742-9B34-02F9E8ED8E7E}"/>
            </a:ext>
          </a:extLst>
        </xdr:cNvPr>
        <xdr:cNvSpPr/>
      </xdr:nvSpPr>
      <xdr:spPr>
        <a:xfrm>
          <a:off x="221107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660" name="フローチャート: 判断 659">
          <a:extLst>
            <a:ext uri="{FF2B5EF4-FFF2-40B4-BE49-F238E27FC236}">
              <a16:creationId xmlns:a16="http://schemas.microsoft.com/office/drawing/2014/main" id="{E4271D1A-E8B2-4E48-97B8-B01C407B3DD5}"/>
            </a:ext>
          </a:extLst>
        </xdr:cNvPr>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661" name="フローチャート: 判断 660">
          <a:extLst>
            <a:ext uri="{FF2B5EF4-FFF2-40B4-BE49-F238E27FC236}">
              <a16:creationId xmlns:a16="http://schemas.microsoft.com/office/drawing/2014/main" id="{BF7BA746-27D9-4FAB-97C4-754E2FBFCF28}"/>
            </a:ext>
          </a:extLst>
        </xdr:cNvPr>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2" name="テキスト ボックス 661">
          <a:extLst>
            <a:ext uri="{FF2B5EF4-FFF2-40B4-BE49-F238E27FC236}">
              <a16:creationId xmlns:a16="http://schemas.microsoft.com/office/drawing/2014/main" id="{37E7DE1C-5D9E-411B-976B-0A55D902C99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3" name="テキスト ボックス 662">
          <a:extLst>
            <a:ext uri="{FF2B5EF4-FFF2-40B4-BE49-F238E27FC236}">
              <a16:creationId xmlns:a16="http://schemas.microsoft.com/office/drawing/2014/main" id="{0F16FA62-2484-4E8A-80B4-077ECFC5DE5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4" name="テキスト ボックス 663">
          <a:extLst>
            <a:ext uri="{FF2B5EF4-FFF2-40B4-BE49-F238E27FC236}">
              <a16:creationId xmlns:a16="http://schemas.microsoft.com/office/drawing/2014/main" id="{77537897-15F8-4C69-B4BD-6CAB019EBA5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65A6100F-BADE-4F95-9309-5C18CC6A6E6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7A77D41F-6380-4AF2-B44E-B38A068747B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13970</xdr:rowOff>
    </xdr:from>
    <xdr:to>
      <xdr:col>116</xdr:col>
      <xdr:colOff>114300</xdr:colOff>
      <xdr:row>107</xdr:row>
      <xdr:rowOff>115570</xdr:rowOff>
    </xdr:to>
    <xdr:sp macro="" textlink="">
      <xdr:nvSpPr>
        <xdr:cNvPr id="667" name="楕円 666">
          <a:extLst>
            <a:ext uri="{FF2B5EF4-FFF2-40B4-BE49-F238E27FC236}">
              <a16:creationId xmlns:a16="http://schemas.microsoft.com/office/drawing/2014/main" id="{47534F0B-E628-40FB-97E8-7A95E8370B55}"/>
            </a:ext>
          </a:extLst>
        </xdr:cNvPr>
        <xdr:cNvSpPr/>
      </xdr:nvSpPr>
      <xdr:spPr>
        <a:xfrm>
          <a:off x="221107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163847</xdr:rowOff>
    </xdr:from>
    <xdr:ext cx="469744" cy="259045"/>
    <xdr:sp macro="" textlink="">
      <xdr:nvSpPr>
        <xdr:cNvPr id="668" name="【公民館】&#10;一人当たり面積該当値テキスト">
          <a:extLst>
            <a:ext uri="{FF2B5EF4-FFF2-40B4-BE49-F238E27FC236}">
              <a16:creationId xmlns:a16="http://schemas.microsoft.com/office/drawing/2014/main" id="{00F866A9-7A65-4857-B1BC-4F7053BB2B86}"/>
            </a:ext>
          </a:extLst>
        </xdr:cNvPr>
        <xdr:cNvSpPr txBox="1"/>
      </xdr:nvSpPr>
      <xdr:spPr>
        <a:xfrm>
          <a:off x="22199600"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10161</xdr:rowOff>
    </xdr:from>
    <xdr:to>
      <xdr:col>112</xdr:col>
      <xdr:colOff>38100</xdr:colOff>
      <xdr:row>107</xdr:row>
      <xdr:rowOff>111761</xdr:rowOff>
    </xdr:to>
    <xdr:sp macro="" textlink="">
      <xdr:nvSpPr>
        <xdr:cNvPr id="669" name="楕円 668">
          <a:extLst>
            <a:ext uri="{FF2B5EF4-FFF2-40B4-BE49-F238E27FC236}">
              <a16:creationId xmlns:a16="http://schemas.microsoft.com/office/drawing/2014/main" id="{AE601E1D-6F6A-4BCD-8F9F-13884DACAE2D}"/>
            </a:ext>
          </a:extLst>
        </xdr:cNvPr>
        <xdr:cNvSpPr/>
      </xdr:nvSpPr>
      <xdr:spPr>
        <a:xfrm>
          <a:off x="212725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60961</xdr:rowOff>
    </xdr:from>
    <xdr:to>
      <xdr:col>116</xdr:col>
      <xdr:colOff>63500</xdr:colOff>
      <xdr:row>107</xdr:row>
      <xdr:rowOff>64770</xdr:rowOff>
    </xdr:to>
    <xdr:cxnSp macro="">
      <xdr:nvCxnSpPr>
        <xdr:cNvPr id="670" name="直線コネクタ 669">
          <a:extLst>
            <a:ext uri="{FF2B5EF4-FFF2-40B4-BE49-F238E27FC236}">
              <a16:creationId xmlns:a16="http://schemas.microsoft.com/office/drawing/2014/main" id="{8B171616-E44A-4508-8B38-6E49EA14DEF4}"/>
            </a:ext>
          </a:extLst>
        </xdr:cNvPr>
        <xdr:cNvCxnSpPr/>
      </xdr:nvCxnSpPr>
      <xdr:spPr>
        <a:xfrm>
          <a:off x="21323300" y="184061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63516</xdr:rowOff>
    </xdr:from>
    <xdr:ext cx="469744" cy="259045"/>
    <xdr:sp macro="" textlink="">
      <xdr:nvSpPr>
        <xdr:cNvPr id="671" name="n_1aveValue【公民館】&#10;一人当たり面積">
          <a:extLst>
            <a:ext uri="{FF2B5EF4-FFF2-40B4-BE49-F238E27FC236}">
              <a16:creationId xmlns:a16="http://schemas.microsoft.com/office/drawing/2014/main" id="{E7DD13D3-11B5-4ED3-AED2-CE725F987A3B}"/>
            </a:ext>
          </a:extLst>
        </xdr:cNvPr>
        <xdr:cNvSpPr txBox="1"/>
      </xdr:nvSpPr>
      <xdr:spPr>
        <a:xfrm>
          <a:off x="210757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25416</xdr:rowOff>
    </xdr:from>
    <xdr:ext cx="469744" cy="259045"/>
    <xdr:sp macro="" textlink="">
      <xdr:nvSpPr>
        <xdr:cNvPr id="672" name="n_2aveValue【公民館】&#10;一人当たり面積">
          <a:extLst>
            <a:ext uri="{FF2B5EF4-FFF2-40B4-BE49-F238E27FC236}">
              <a16:creationId xmlns:a16="http://schemas.microsoft.com/office/drawing/2014/main" id="{612A9472-0BBB-487E-BFFD-760CE7C378A7}"/>
            </a:ext>
          </a:extLst>
        </xdr:cNvPr>
        <xdr:cNvSpPr txBox="1"/>
      </xdr:nvSpPr>
      <xdr:spPr>
        <a:xfrm>
          <a:off x="20199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102888</xdr:rowOff>
    </xdr:from>
    <xdr:ext cx="469744" cy="259045"/>
    <xdr:sp macro="" textlink="">
      <xdr:nvSpPr>
        <xdr:cNvPr id="673" name="n_1mainValue【公民館】&#10;一人当たり面積">
          <a:extLst>
            <a:ext uri="{FF2B5EF4-FFF2-40B4-BE49-F238E27FC236}">
              <a16:creationId xmlns:a16="http://schemas.microsoft.com/office/drawing/2014/main" id="{35059894-0B98-45C1-8F56-03F734A2285B}"/>
            </a:ext>
          </a:extLst>
        </xdr:cNvPr>
        <xdr:cNvSpPr txBox="1"/>
      </xdr:nvSpPr>
      <xdr:spPr>
        <a:xfrm>
          <a:off x="210757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4" name="正方形/長方形 673">
          <a:extLst>
            <a:ext uri="{FF2B5EF4-FFF2-40B4-BE49-F238E27FC236}">
              <a16:creationId xmlns:a16="http://schemas.microsoft.com/office/drawing/2014/main" id="{B0D22F7A-E1FA-4181-B4BB-690EE3FA681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5" name="正方形/長方形 674">
          <a:extLst>
            <a:ext uri="{FF2B5EF4-FFF2-40B4-BE49-F238E27FC236}">
              <a16:creationId xmlns:a16="http://schemas.microsoft.com/office/drawing/2014/main" id="{5F314C7E-EF0F-4638-900C-F4166140007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6" name="テキスト ボックス 675">
          <a:extLst>
            <a:ext uri="{FF2B5EF4-FFF2-40B4-BE49-F238E27FC236}">
              <a16:creationId xmlns:a16="http://schemas.microsoft.com/office/drawing/2014/main" id="{B54DFF8E-8220-42F9-A0BE-35C0B524A9C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類似団体と比較して、有形固定資産減価償却率が高くなっている施設は、児童館と公民館である。児童館は有形固定資産減価償却率が</a:t>
          </a:r>
          <a:r>
            <a:rPr kumimoji="1" lang="en-US" altLang="ja-JP" sz="1300">
              <a:latin typeface="ＭＳ Ｐゴシック" panose="020B0600070205080204" pitchFamily="50" charset="-128"/>
              <a:ea typeface="ＭＳ Ｐゴシック" panose="020B0600070205080204" pitchFamily="50" charset="-128"/>
            </a:rPr>
            <a:t>86.0</a:t>
          </a:r>
          <a:r>
            <a:rPr kumimoji="1" lang="ja-JP" altLang="en-US" sz="1300">
              <a:latin typeface="ＭＳ Ｐゴシック" panose="020B0600070205080204" pitchFamily="50" charset="-128"/>
              <a:ea typeface="ＭＳ Ｐゴシック" panose="020B0600070205080204" pitchFamily="50" charset="-128"/>
            </a:rPr>
            <a:t>％となっており、高い水準となっている。これは、昭和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代に建築された施設が多いためである。個別施設計画を策定しており、その中で、長寿命化対策の基本方針を定め、経年による機能・性能の劣化に対して計画的な補修等を実施することにより、建築からＲＣ造は８０年間、Ｓ造は６７年間使用することを目標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で、類似団体と比較して、有形固定資産減価償却率が低くなっている施設は、道路、橋りょう・トンネル、公営住宅、認定こども園・幼稚園・保育所、学校施設である。特に、認定こども園・幼稚園・保育所は有形固定資産減価償却率が</a:t>
          </a:r>
          <a:r>
            <a:rPr kumimoji="1" lang="en-US" altLang="ja-JP" sz="1300">
              <a:latin typeface="ＭＳ Ｐゴシック" panose="020B0600070205080204" pitchFamily="50" charset="-128"/>
              <a:ea typeface="ＭＳ Ｐゴシック" panose="020B0600070205080204" pitchFamily="50" charset="-128"/>
            </a:rPr>
            <a:t>38.5</a:t>
          </a:r>
          <a:r>
            <a:rPr kumimoji="1" lang="ja-JP" altLang="en-US" sz="1300">
              <a:latin typeface="ＭＳ Ｐゴシック" panose="020B0600070205080204" pitchFamily="50" charset="-128"/>
              <a:ea typeface="ＭＳ Ｐゴシック" panose="020B0600070205080204" pitchFamily="50" charset="-128"/>
            </a:rPr>
            <a:t>％と低い水準になっており、これは、建築年が新しい施設、建て替えを行った施設があるためである。こちらも児童館と同様に、経年による機能・性能の劣化に対して計画的な補修等を実施することにより、建築から８０年間使用することを目標と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E621E2B-BA88-4FA4-BA25-D8723F472E2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6CAF59E-678B-4165-B988-30281CCBDAA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3BE7F4C-DF09-4F1B-95BE-51C9E384BE7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EF7C207-095A-44CC-B330-1883029A416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愛知県みよし市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5A2727B-AE49-4C13-AEE7-AC76C06D859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7ADBF34-63C5-496B-A45E-116E9E4B601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6318C9D-39AB-458B-BFD3-5241EE04DEF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F2A2869-1267-4F8E-A836-72CBADA0AC0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5D66E4D-DDE9-4427-BCA4-02D377644A3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F79766F-3EA1-4044-A6D4-732032D3D07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61,081
59,200
32.19
26,429,093
24,087,498
2,204,525
19,255,967
7,548,250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B7803E7-B4D0-4843-B42A-6BF9C86677F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880A6D1-52CC-47F6-9128-12A47310223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885B8BA-0AC1-4505-9D22-222EB81DEC0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23D1A31-50FD-4358-9184-36F3F034024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1B2E2DA-C05A-4663-AF6C-682B0979414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6C7D829-3E8C-4BD4-BF3A-D5636CB04F7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3B1F051-1843-4CD0-85BB-FA852572969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451CFDA-A055-43C4-B129-270D69CACDF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F432C42-3C76-4098-BF49-1B39D033B5E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3EDBA86-68F9-4747-84AF-B8C7245FC05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AFAEE3F-4FD5-4D17-BFD6-337B22CC778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0669B89-A5F2-4B61-BF6C-49B2953B131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1DCB790-C606-47E9-977A-D82C8EE7141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C1AB4D1-D447-4DCD-8ABC-F339123E2DD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9E7645D-7204-4DCB-8515-D39BC77B321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2A70816-8D8D-4B44-8A09-D4842C15366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BA97B29-787F-40D4-BD26-8CC18E6628E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66A887E-BF0A-404A-B46B-21F016E7168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39D6FD57-3041-465E-99BE-FBE07077618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3DD2AC2-D300-4279-B259-DB4A17EA043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22543C11-22B4-4856-9C2E-80AF913C366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389E2EB7-FC71-4B8E-A19E-6C7D2F1DD79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64FA041-ED34-4A96-8533-B15391DD326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CA0584A-5BE3-4ED7-9FA8-C32F259E094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5CD57AAE-D802-4C18-99CD-25CC01A4AC7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63FD9A0E-D4FE-483C-81B1-A86788BA144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27A6A0F2-7298-420A-ABC1-A0762EF6D24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A25B7657-A57B-43D9-B376-DC62D9E1E2A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CD44846A-C459-414A-9EBC-773C8BCA27A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52B1CEC7-0F54-464F-B92E-901B1532A78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164B2255-22C6-4EA8-83A6-C6B5053A276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317183C6-8490-4EC7-9CC9-F2E4CB575A18}"/>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8158961C-C918-4CD8-971C-BE1258F11EF9}"/>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C5867CC6-7D86-4CD8-85A3-BAD93247CFE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934CB151-3CFF-4135-8DD3-D2E343F8FE39}"/>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9DB76B87-C178-4CEE-837B-A6412BBFB16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5130256E-A54D-4B9B-86D1-6B301BB041C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15C981C6-1D30-4220-BCD6-E79B52DD5F22}"/>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94CDF244-E0AE-4B37-BB66-DC6C722E1D1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72358C03-7F9B-4736-8DAE-03CC032367F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7D41A6A0-EB68-4A34-8EFE-F41D2268065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3B806EB5-76CE-48EC-A395-9DE39814C8FB}"/>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FAF31CD-1246-4EEE-88B4-7DAE0CF4764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E397A7A4-A9C6-4445-AD9A-7DDA29A94E62}"/>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FF8A9553-3E69-4311-9951-3F8CC674BD6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108857</xdr:rowOff>
    </xdr:from>
    <xdr:to>
      <xdr:col>24</xdr:col>
      <xdr:colOff>62865</xdr:colOff>
      <xdr:row>42</xdr:row>
      <xdr:rowOff>48441</xdr:rowOff>
    </xdr:to>
    <xdr:cxnSp macro="">
      <xdr:nvCxnSpPr>
        <xdr:cNvPr id="57" name="直線コネクタ 56">
          <a:extLst>
            <a:ext uri="{FF2B5EF4-FFF2-40B4-BE49-F238E27FC236}">
              <a16:creationId xmlns:a16="http://schemas.microsoft.com/office/drawing/2014/main" id="{98FF41DA-1103-4F06-A5FD-38465406EEB3}"/>
            </a:ext>
          </a:extLst>
        </xdr:cNvPr>
        <xdr:cNvCxnSpPr/>
      </xdr:nvCxnSpPr>
      <xdr:spPr>
        <a:xfrm flipV="1">
          <a:off x="4634865" y="5766707"/>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a:extLst>
            <a:ext uri="{FF2B5EF4-FFF2-40B4-BE49-F238E27FC236}">
              <a16:creationId xmlns:a16="http://schemas.microsoft.com/office/drawing/2014/main" id="{47FD2C7F-DDBA-4719-BED0-4EDCC19FFD67}"/>
            </a:ext>
          </a:extLst>
        </xdr:cNvPr>
        <xdr:cNvSpPr txBox="1"/>
      </xdr:nvSpPr>
      <xdr:spPr>
        <a:xfrm>
          <a:off x="4673600" y="72531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a:extLst>
            <a:ext uri="{FF2B5EF4-FFF2-40B4-BE49-F238E27FC236}">
              <a16:creationId xmlns:a16="http://schemas.microsoft.com/office/drawing/2014/main" id="{E06057ED-9533-4F6E-8885-F7B3DDFBAC73}"/>
            </a:ext>
          </a:extLst>
        </xdr:cNvPr>
        <xdr:cNvCxnSpPr/>
      </xdr:nvCxnSpPr>
      <xdr:spPr>
        <a:xfrm>
          <a:off x="4546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55534</xdr:rowOff>
    </xdr:from>
    <xdr:ext cx="405111" cy="259045"/>
    <xdr:sp macro="" textlink="">
      <xdr:nvSpPr>
        <xdr:cNvPr id="60" name="【図書館】&#10;有形固定資産減価償却率最大値テキスト">
          <a:extLst>
            <a:ext uri="{FF2B5EF4-FFF2-40B4-BE49-F238E27FC236}">
              <a16:creationId xmlns:a16="http://schemas.microsoft.com/office/drawing/2014/main" id="{BFA8FA27-586E-4B93-ADB6-4D190C5A7457}"/>
            </a:ext>
          </a:extLst>
        </xdr:cNvPr>
        <xdr:cNvSpPr txBox="1"/>
      </xdr:nvSpPr>
      <xdr:spPr>
        <a:xfrm>
          <a:off x="4673600" y="5541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108857</xdr:rowOff>
    </xdr:from>
    <xdr:to>
      <xdr:col>24</xdr:col>
      <xdr:colOff>152400</xdr:colOff>
      <xdr:row>33</xdr:row>
      <xdr:rowOff>108857</xdr:rowOff>
    </xdr:to>
    <xdr:cxnSp macro="">
      <xdr:nvCxnSpPr>
        <xdr:cNvPr id="61" name="直線コネクタ 60">
          <a:extLst>
            <a:ext uri="{FF2B5EF4-FFF2-40B4-BE49-F238E27FC236}">
              <a16:creationId xmlns:a16="http://schemas.microsoft.com/office/drawing/2014/main" id="{0C46FB3F-927A-415D-83EE-0038C722AA07}"/>
            </a:ext>
          </a:extLst>
        </xdr:cNvPr>
        <xdr:cNvCxnSpPr/>
      </xdr:nvCxnSpPr>
      <xdr:spPr>
        <a:xfrm>
          <a:off x="4546600" y="576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62973</xdr:rowOff>
    </xdr:from>
    <xdr:ext cx="405111" cy="259045"/>
    <xdr:sp macro="" textlink="">
      <xdr:nvSpPr>
        <xdr:cNvPr id="62" name="【図書館】&#10;有形固定資産減価償却率平均値テキスト">
          <a:extLst>
            <a:ext uri="{FF2B5EF4-FFF2-40B4-BE49-F238E27FC236}">
              <a16:creationId xmlns:a16="http://schemas.microsoft.com/office/drawing/2014/main" id="{CA912065-B513-4F81-8A40-5395E471C832}"/>
            </a:ext>
          </a:extLst>
        </xdr:cNvPr>
        <xdr:cNvSpPr txBox="1"/>
      </xdr:nvSpPr>
      <xdr:spPr>
        <a:xfrm>
          <a:off x="4673600" y="6406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40096</xdr:rowOff>
    </xdr:from>
    <xdr:to>
      <xdr:col>24</xdr:col>
      <xdr:colOff>114300</xdr:colOff>
      <xdr:row>38</xdr:row>
      <xdr:rowOff>141696</xdr:rowOff>
    </xdr:to>
    <xdr:sp macro="" textlink="">
      <xdr:nvSpPr>
        <xdr:cNvPr id="63" name="フローチャート: 判断 62">
          <a:extLst>
            <a:ext uri="{FF2B5EF4-FFF2-40B4-BE49-F238E27FC236}">
              <a16:creationId xmlns:a16="http://schemas.microsoft.com/office/drawing/2014/main" id="{7EB6C749-AA0C-40F0-B19C-D30677F291D0}"/>
            </a:ext>
          </a:extLst>
        </xdr:cNvPr>
        <xdr:cNvSpPr/>
      </xdr:nvSpPr>
      <xdr:spPr>
        <a:xfrm>
          <a:off x="45847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58057</xdr:rowOff>
    </xdr:from>
    <xdr:to>
      <xdr:col>20</xdr:col>
      <xdr:colOff>38100</xdr:colOff>
      <xdr:row>38</xdr:row>
      <xdr:rowOff>159657</xdr:rowOff>
    </xdr:to>
    <xdr:sp macro="" textlink="">
      <xdr:nvSpPr>
        <xdr:cNvPr id="64" name="フローチャート: 判断 63">
          <a:extLst>
            <a:ext uri="{FF2B5EF4-FFF2-40B4-BE49-F238E27FC236}">
              <a16:creationId xmlns:a16="http://schemas.microsoft.com/office/drawing/2014/main" id="{817CA12D-B387-4727-9A37-14A54F56D683}"/>
            </a:ext>
          </a:extLst>
        </xdr:cNvPr>
        <xdr:cNvSpPr/>
      </xdr:nvSpPr>
      <xdr:spPr>
        <a:xfrm>
          <a:off x="3746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90715</xdr:rowOff>
    </xdr:from>
    <xdr:to>
      <xdr:col>15</xdr:col>
      <xdr:colOff>101600</xdr:colOff>
      <xdr:row>39</xdr:row>
      <xdr:rowOff>20865</xdr:rowOff>
    </xdr:to>
    <xdr:sp macro="" textlink="">
      <xdr:nvSpPr>
        <xdr:cNvPr id="65" name="フローチャート: 判断 64">
          <a:extLst>
            <a:ext uri="{FF2B5EF4-FFF2-40B4-BE49-F238E27FC236}">
              <a16:creationId xmlns:a16="http://schemas.microsoft.com/office/drawing/2014/main" id="{91F8F269-F28C-4DF8-8A93-38A67026C0DE}"/>
            </a:ext>
          </a:extLst>
        </xdr:cNvPr>
        <xdr:cNvSpPr/>
      </xdr:nvSpPr>
      <xdr:spPr>
        <a:xfrm>
          <a:off x="2857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C5E2A8F8-F955-4936-95A8-FBCCF6B8F27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EDD237F-6E1A-4301-BA11-9F3EF48BBAE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AE81AEC-94A1-4852-9F1C-F9B277C6D53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8420E95-1500-4C5C-8BAB-4FE114AB6C0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B2E46C9-B5DA-4421-8E59-408E4D8557B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90715</xdr:rowOff>
    </xdr:from>
    <xdr:to>
      <xdr:col>24</xdr:col>
      <xdr:colOff>114300</xdr:colOff>
      <xdr:row>42</xdr:row>
      <xdr:rowOff>20865</xdr:rowOff>
    </xdr:to>
    <xdr:sp macro="" textlink="">
      <xdr:nvSpPr>
        <xdr:cNvPr id="71" name="楕円 70">
          <a:extLst>
            <a:ext uri="{FF2B5EF4-FFF2-40B4-BE49-F238E27FC236}">
              <a16:creationId xmlns:a16="http://schemas.microsoft.com/office/drawing/2014/main" id="{AD399FD5-FF94-45D5-8E8D-81E98927DFF9}"/>
            </a:ext>
          </a:extLst>
        </xdr:cNvPr>
        <xdr:cNvSpPr/>
      </xdr:nvSpPr>
      <xdr:spPr>
        <a:xfrm>
          <a:off x="4584700" y="712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5642</xdr:rowOff>
    </xdr:from>
    <xdr:ext cx="340478" cy="259045"/>
    <xdr:sp macro="" textlink="">
      <xdr:nvSpPr>
        <xdr:cNvPr id="72" name="【図書館】&#10;有形固定資産減価償却率該当値テキスト">
          <a:extLst>
            <a:ext uri="{FF2B5EF4-FFF2-40B4-BE49-F238E27FC236}">
              <a16:creationId xmlns:a16="http://schemas.microsoft.com/office/drawing/2014/main" id="{30ED4109-98D5-4C8E-B795-605FE1A3E683}"/>
            </a:ext>
          </a:extLst>
        </xdr:cNvPr>
        <xdr:cNvSpPr txBox="1"/>
      </xdr:nvSpPr>
      <xdr:spPr>
        <a:xfrm>
          <a:off x="4673600" y="70350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149497</xdr:rowOff>
    </xdr:from>
    <xdr:to>
      <xdr:col>20</xdr:col>
      <xdr:colOff>38100</xdr:colOff>
      <xdr:row>42</xdr:row>
      <xdr:rowOff>79647</xdr:rowOff>
    </xdr:to>
    <xdr:sp macro="" textlink="">
      <xdr:nvSpPr>
        <xdr:cNvPr id="73" name="楕円 72">
          <a:extLst>
            <a:ext uri="{FF2B5EF4-FFF2-40B4-BE49-F238E27FC236}">
              <a16:creationId xmlns:a16="http://schemas.microsoft.com/office/drawing/2014/main" id="{9BF33410-0B80-4BE7-B760-6F82E4349DB2}"/>
            </a:ext>
          </a:extLst>
        </xdr:cNvPr>
        <xdr:cNvSpPr/>
      </xdr:nvSpPr>
      <xdr:spPr>
        <a:xfrm>
          <a:off x="3746500" y="717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141515</xdr:rowOff>
    </xdr:from>
    <xdr:to>
      <xdr:col>24</xdr:col>
      <xdr:colOff>63500</xdr:colOff>
      <xdr:row>42</xdr:row>
      <xdr:rowOff>28847</xdr:rowOff>
    </xdr:to>
    <xdr:cxnSp macro="">
      <xdr:nvCxnSpPr>
        <xdr:cNvPr id="74" name="直線コネクタ 73">
          <a:extLst>
            <a:ext uri="{FF2B5EF4-FFF2-40B4-BE49-F238E27FC236}">
              <a16:creationId xmlns:a16="http://schemas.microsoft.com/office/drawing/2014/main" id="{BC80B8D9-9000-4288-9D16-ACEB84252256}"/>
            </a:ext>
          </a:extLst>
        </xdr:cNvPr>
        <xdr:cNvCxnSpPr/>
      </xdr:nvCxnSpPr>
      <xdr:spPr>
        <a:xfrm flipV="1">
          <a:off x="3797300" y="7170965"/>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4734</xdr:rowOff>
    </xdr:from>
    <xdr:ext cx="405111" cy="259045"/>
    <xdr:sp macro="" textlink="">
      <xdr:nvSpPr>
        <xdr:cNvPr id="75" name="n_1aveValue【図書館】&#10;有形固定資産減価償却率">
          <a:extLst>
            <a:ext uri="{FF2B5EF4-FFF2-40B4-BE49-F238E27FC236}">
              <a16:creationId xmlns:a16="http://schemas.microsoft.com/office/drawing/2014/main" id="{91BF3103-256E-4E8B-BAD9-677A4DF2B411}"/>
            </a:ext>
          </a:extLst>
        </xdr:cNvPr>
        <xdr:cNvSpPr txBox="1"/>
      </xdr:nvSpPr>
      <xdr:spPr>
        <a:xfrm>
          <a:off x="35820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37391</xdr:rowOff>
    </xdr:from>
    <xdr:ext cx="405111" cy="259045"/>
    <xdr:sp macro="" textlink="">
      <xdr:nvSpPr>
        <xdr:cNvPr id="76" name="n_2aveValue【図書館】&#10;有形固定資産減価償却率">
          <a:extLst>
            <a:ext uri="{FF2B5EF4-FFF2-40B4-BE49-F238E27FC236}">
              <a16:creationId xmlns:a16="http://schemas.microsoft.com/office/drawing/2014/main" id="{71E1945B-5830-46E8-BEC5-928EA0C963B2}"/>
            </a:ext>
          </a:extLst>
        </xdr:cNvPr>
        <xdr:cNvSpPr txBox="1"/>
      </xdr:nvSpPr>
      <xdr:spPr>
        <a:xfrm>
          <a:off x="2705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42</xdr:row>
      <xdr:rowOff>70774</xdr:rowOff>
    </xdr:from>
    <xdr:ext cx="340478" cy="259045"/>
    <xdr:sp macro="" textlink="">
      <xdr:nvSpPr>
        <xdr:cNvPr id="77" name="n_1mainValue【図書館】&#10;有形固定資産減価償却率">
          <a:extLst>
            <a:ext uri="{FF2B5EF4-FFF2-40B4-BE49-F238E27FC236}">
              <a16:creationId xmlns:a16="http://schemas.microsoft.com/office/drawing/2014/main" id="{07103BEE-0913-4240-B072-3CE93936544C}"/>
            </a:ext>
          </a:extLst>
        </xdr:cNvPr>
        <xdr:cNvSpPr txBox="1"/>
      </xdr:nvSpPr>
      <xdr:spPr>
        <a:xfrm>
          <a:off x="3614361" y="72716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a:extLst>
            <a:ext uri="{FF2B5EF4-FFF2-40B4-BE49-F238E27FC236}">
              <a16:creationId xmlns:a16="http://schemas.microsoft.com/office/drawing/2014/main" id="{0B4609D0-4CF3-48E5-BDBE-345841D01BB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a:extLst>
            <a:ext uri="{FF2B5EF4-FFF2-40B4-BE49-F238E27FC236}">
              <a16:creationId xmlns:a16="http://schemas.microsoft.com/office/drawing/2014/main" id="{6581F583-D0B6-4189-BC16-AA9BCE5ABAF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a:extLst>
            <a:ext uri="{FF2B5EF4-FFF2-40B4-BE49-F238E27FC236}">
              <a16:creationId xmlns:a16="http://schemas.microsoft.com/office/drawing/2014/main" id="{FB27D785-5EC5-4759-BFC8-10634038622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a:extLst>
            <a:ext uri="{FF2B5EF4-FFF2-40B4-BE49-F238E27FC236}">
              <a16:creationId xmlns:a16="http://schemas.microsoft.com/office/drawing/2014/main" id="{8588C468-9B3A-42C1-B666-5C4FA59A764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a:extLst>
            <a:ext uri="{FF2B5EF4-FFF2-40B4-BE49-F238E27FC236}">
              <a16:creationId xmlns:a16="http://schemas.microsoft.com/office/drawing/2014/main" id="{D22FEC5E-14B3-4CC2-8C70-41132FD6DD4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a:extLst>
            <a:ext uri="{FF2B5EF4-FFF2-40B4-BE49-F238E27FC236}">
              <a16:creationId xmlns:a16="http://schemas.microsoft.com/office/drawing/2014/main" id="{97C49E68-FE71-44AC-88A4-E91C38689B3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a:extLst>
            <a:ext uri="{FF2B5EF4-FFF2-40B4-BE49-F238E27FC236}">
              <a16:creationId xmlns:a16="http://schemas.microsoft.com/office/drawing/2014/main" id="{90255F0F-2FA9-41FB-B55A-7DE9C0620FE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a:extLst>
            <a:ext uri="{FF2B5EF4-FFF2-40B4-BE49-F238E27FC236}">
              <a16:creationId xmlns:a16="http://schemas.microsoft.com/office/drawing/2014/main" id="{FD63CA2D-6569-48C6-B1EA-0F9009E1269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a:extLst>
            <a:ext uri="{FF2B5EF4-FFF2-40B4-BE49-F238E27FC236}">
              <a16:creationId xmlns:a16="http://schemas.microsoft.com/office/drawing/2014/main" id="{6B36D9C1-1DD7-4F81-B7DD-D46476DDA832}"/>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a:extLst>
            <a:ext uri="{FF2B5EF4-FFF2-40B4-BE49-F238E27FC236}">
              <a16:creationId xmlns:a16="http://schemas.microsoft.com/office/drawing/2014/main" id="{57AF6F97-7C63-4D01-BABD-08F350200A1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a:extLst>
            <a:ext uri="{FF2B5EF4-FFF2-40B4-BE49-F238E27FC236}">
              <a16:creationId xmlns:a16="http://schemas.microsoft.com/office/drawing/2014/main" id="{0F711451-6C20-42A9-93DC-BADFF303587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a:extLst>
            <a:ext uri="{FF2B5EF4-FFF2-40B4-BE49-F238E27FC236}">
              <a16:creationId xmlns:a16="http://schemas.microsoft.com/office/drawing/2014/main" id="{53735FB5-D019-4FBB-B8BA-70BDF93B024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a:extLst>
            <a:ext uri="{FF2B5EF4-FFF2-40B4-BE49-F238E27FC236}">
              <a16:creationId xmlns:a16="http://schemas.microsoft.com/office/drawing/2014/main" id="{A17D8501-4B02-4575-B4F6-17F9838689D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a:extLst>
            <a:ext uri="{FF2B5EF4-FFF2-40B4-BE49-F238E27FC236}">
              <a16:creationId xmlns:a16="http://schemas.microsoft.com/office/drawing/2014/main" id="{3E9F16C7-D45F-4586-A9FE-6283046159D9}"/>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a:extLst>
            <a:ext uri="{FF2B5EF4-FFF2-40B4-BE49-F238E27FC236}">
              <a16:creationId xmlns:a16="http://schemas.microsoft.com/office/drawing/2014/main" id="{B64F465B-A684-4D97-A351-356C7844DFA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a:extLst>
            <a:ext uri="{FF2B5EF4-FFF2-40B4-BE49-F238E27FC236}">
              <a16:creationId xmlns:a16="http://schemas.microsoft.com/office/drawing/2014/main" id="{6885A830-B0DD-4A43-9CC1-3C9B063E83AB}"/>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a:extLst>
            <a:ext uri="{FF2B5EF4-FFF2-40B4-BE49-F238E27FC236}">
              <a16:creationId xmlns:a16="http://schemas.microsoft.com/office/drawing/2014/main" id="{CE839DC8-FF29-4844-9EB5-5AC29897F3B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a:extLst>
            <a:ext uri="{FF2B5EF4-FFF2-40B4-BE49-F238E27FC236}">
              <a16:creationId xmlns:a16="http://schemas.microsoft.com/office/drawing/2014/main" id="{64894185-C379-4744-A603-724A3F56B75C}"/>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a:extLst>
            <a:ext uri="{FF2B5EF4-FFF2-40B4-BE49-F238E27FC236}">
              <a16:creationId xmlns:a16="http://schemas.microsoft.com/office/drawing/2014/main" id="{8947065B-BE1A-4DB5-8A99-590348981B2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a:extLst>
            <a:ext uri="{FF2B5EF4-FFF2-40B4-BE49-F238E27FC236}">
              <a16:creationId xmlns:a16="http://schemas.microsoft.com/office/drawing/2014/main" id="{6388EFCC-737D-485B-B18C-52AA87F71651}"/>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a:extLst>
            <a:ext uri="{FF2B5EF4-FFF2-40B4-BE49-F238E27FC236}">
              <a16:creationId xmlns:a16="http://schemas.microsoft.com/office/drawing/2014/main" id="{0AE37346-BDAB-44CF-B56F-EA01DDAF798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a:extLst>
            <a:ext uri="{FF2B5EF4-FFF2-40B4-BE49-F238E27FC236}">
              <a16:creationId xmlns:a16="http://schemas.microsoft.com/office/drawing/2014/main" id="{D13F4359-E691-4ED2-9417-832F0334745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a:extLst>
            <a:ext uri="{FF2B5EF4-FFF2-40B4-BE49-F238E27FC236}">
              <a16:creationId xmlns:a16="http://schemas.microsoft.com/office/drawing/2014/main" id="{A0DCE929-BCC5-4036-A04B-9F8685D34B2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41</xdr:row>
      <xdr:rowOff>107950</xdr:rowOff>
    </xdr:to>
    <xdr:cxnSp macro="">
      <xdr:nvCxnSpPr>
        <xdr:cNvPr id="101" name="直線コネクタ 100">
          <a:extLst>
            <a:ext uri="{FF2B5EF4-FFF2-40B4-BE49-F238E27FC236}">
              <a16:creationId xmlns:a16="http://schemas.microsoft.com/office/drawing/2014/main" id="{01660C5B-BC43-48F6-B1DA-0D5073C8FD4B}"/>
            </a:ext>
          </a:extLst>
        </xdr:cNvPr>
        <xdr:cNvCxnSpPr/>
      </xdr:nvCxnSpPr>
      <xdr:spPr>
        <a:xfrm flipV="1">
          <a:off x="10476865" y="57023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2" name="【図書館】&#10;一人当たり面積最小値テキスト">
          <a:extLst>
            <a:ext uri="{FF2B5EF4-FFF2-40B4-BE49-F238E27FC236}">
              <a16:creationId xmlns:a16="http://schemas.microsoft.com/office/drawing/2014/main" id="{EEDFDAC6-B88B-47C3-878E-231411612952}"/>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3" name="直線コネクタ 102">
          <a:extLst>
            <a:ext uri="{FF2B5EF4-FFF2-40B4-BE49-F238E27FC236}">
              <a16:creationId xmlns:a16="http://schemas.microsoft.com/office/drawing/2014/main" id="{9E9F81C3-FA7C-4FFC-8136-B2C05BE5D406}"/>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04" name="【図書館】&#10;一人当たり面積最大値テキスト">
          <a:extLst>
            <a:ext uri="{FF2B5EF4-FFF2-40B4-BE49-F238E27FC236}">
              <a16:creationId xmlns:a16="http://schemas.microsoft.com/office/drawing/2014/main" id="{C54D3419-F751-4D9E-9C71-41A367FF7A40}"/>
            </a:ext>
          </a:extLst>
        </xdr:cNvPr>
        <xdr:cNvSpPr txBox="1"/>
      </xdr:nvSpPr>
      <xdr:spPr>
        <a:xfrm>
          <a:off x="105156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05" name="直線コネクタ 104">
          <a:extLst>
            <a:ext uri="{FF2B5EF4-FFF2-40B4-BE49-F238E27FC236}">
              <a16:creationId xmlns:a16="http://schemas.microsoft.com/office/drawing/2014/main" id="{6998BACD-C0F5-416E-8A5E-86D02901260A}"/>
            </a:ext>
          </a:extLst>
        </xdr:cNvPr>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06" name="【図書館】&#10;一人当たり面積平均値テキスト">
          <a:extLst>
            <a:ext uri="{FF2B5EF4-FFF2-40B4-BE49-F238E27FC236}">
              <a16:creationId xmlns:a16="http://schemas.microsoft.com/office/drawing/2014/main" id="{8CAE0714-0317-4834-87B7-CD22CD9F7A90}"/>
            </a:ext>
          </a:extLst>
        </xdr:cNvPr>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07" name="フローチャート: 判断 106">
          <a:extLst>
            <a:ext uri="{FF2B5EF4-FFF2-40B4-BE49-F238E27FC236}">
              <a16:creationId xmlns:a16="http://schemas.microsoft.com/office/drawing/2014/main" id="{C16332DE-1D8D-46D3-8F6C-C10C559E256A}"/>
            </a:ext>
          </a:extLst>
        </xdr:cNvPr>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08" name="フローチャート: 判断 107">
          <a:extLst>
            <a:ext uri="{FF2B5EF4-FFF2-40B4-BE49-F238E27FC236}">
              <a16:creationId xmlns:a16="http://schemas.microsoft.com/office/drawing/2014/main" id="{6F07F428-5800-4EA1-93F2-4FE52B8A8752}"/>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09" name="フローチャート: 判断 108">
          <a:extLst>
            <a:ext uri="{FF2B5EF4-FFF2-40B4-BE49-F238E27FC236}">
              <a16:creationId xmlns:a16="http://schemas.microsoft.com/office/drawing/2014/main" id="{37297A73-B46B-4BC7-9C25-98BFC3DD2DD2}"/>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B5EA9A5A-65D0-4073-BA79-6DE4BC87FBD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42A24E08-83E0-4518-B0AB-6D5E39402CA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912BC415-FE5E-489F-BDFB-7CF6C9E4854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E218DB92-75B0-45F3-B774-73897814CF9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B033053C-CAA3-48B2-955B-8EC67C4948E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44450</xdr:rowOff>
    </xdr:from>
    <xdr:to>
      <xdr:col>55</xdr:col>
      <xdr:colOff>50800</xdr:colOff>
      <xdr:row>33</xdr:row>
      <xdr:rowOff>146050</xdr:rowOff>
    </xdr:to>
    <xdr:sp macro="" textlink="">
      <xdr:nvSpPr>
        <xdr:cNvPr id="115" name="楕円 114">
          <a:extLst>
            <a:ext uri="{FF2B5EF4-FFF2-40B4-BE49-F238E27FC236}">
              <a16:creationId xmlns:a16="http://schemas.microsoft.com/office/drawing/2014/main" id="{BF8907A8-B768-4FBF-AEBF-FF707F2F9AEE}"/>
            </a:ext>
          </a:extLst>
        </xdr:cNvPr>
        <xdr:cNvSpPr/>
      </xdr:nvSpPr>
      <xdr:spPr>
        <a:xfrm>
          <a:off x="104267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130827</xdr:rowOff>
    </xdr:from>
    <xdr:ext cx="469744" cy="259045"/>
    <xdr:sp macro="" textlink="">
      <xdr:nvSpPr>
        <xdr:cNvPr id="116" name="【図書館】&#10;一人当たり面積該当値テキスト">
          <a:extLst>
            <a:ext uri="{FF2B5EF4-FFF2-40B4-BE49-F238E27FC236}">
              <a16:creationId xmlns:a16="http://schemas.microsoft.com/office/drawing/2014/main" id="{F5A0C488-DE30-4D6A-BDCF-58251C6AF3AB}"/>
            </a:ext>
          </a:extLst>
        </xdr:cNvPr>
        <xdr:cNvSpPr txBox="1"/>
      </xdr:nvSpPr>
      <xdr:spPr>
        <a:xfrm>
          <a:off x="105156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44450</xdr:rowOff>
    </xdr:from>
    <xdr:to>
      <xdr:col>50</xdr:col>
      <xdr:colOff>165100</xdr:colOff>
      <xdr:row>33</xdr:row>
      <xdr:rowOff>146050</xdr:rowOff>
    </xdr:to>
    <xdr:sp macro="" textlink="">
      <xdr:nvSpPr>
        <xdr:cNvPr id="117" name="楕円 116">
          <a:extLst>
            <a:ext uri="{FF2B5EF4-FFF2-40B4-BE49-F238E27FC236}">
              <a16:creationId xmlns:a16="http://schemas.microsoft.com/office/drawing/2014/main" id="{3FC83B62-E6A5-4882-A70A-8BBD03A2E14C}"/>
            </a:ext>
          </a:extLst>
        </xdr:cNvPr>
        <xdr:cNvSpPr/>
      </xdr:nvSpPr>
      <xdr:spPr>
        <a:xfrm>
          <a:off x="95885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95250</xdr:rowOff>
    </xdr:from>
    <xdr:to>
      <xdr:col>55</xdr:col>
      <xdr:colOff>0</xdr:colOff>
      <xdr:row>33</xdr:row>
      <xdr:rowOff>95250</xdr:rowOff>
    </xdr:to>
    <xdr:cxnSp macro="">
      <xdr:nvCxnSpPr>
        <xdr:cNvPr id="118" name="直線コネクタ 117">
          <a:extLst>
            <a:ext uri="{FF2B5EF4-FFF2-40B4-BE49-F238E27FC236}">
              <a16:creationId xmlns:a16="http://schemas.microsoft.com/office/drawing/2014/main" id="{0397CBFF-CEF7-49B3-91BC-EFED37062FDC}"/>
            </a:ext>
          </a:extLst>
        </xdr:cNvPr>
        <xdr:cNvCxnSpPr/>
      </xdr:nvCxnSpPr>
      <xdr:spPr>
        <a:xfrm>
          <a:off x="9639300" y="5753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19" name="n_1aveValue【図書館】&#10;一人当たり面積">
          <a:extLst>
            <a:ext uri="{FF2B5EF4-FFF2-40B4-BE49-F238E27FC236}">
              <a16:creationId xmlns:a16="http://schemas.microsoft.com/office/drawing/2014/main" id="{6BBE4414-060C-4CA5-9C09-964216F39210}"/>
            </a:ext>
          </a:extLst>
        </xdr:cNvPr>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20" name="n_2aveValue【図書館】&#10;一人当たり面積">
          <a:extLst>
            <a:ext uri="{FF2B5EF4-FFF2-40B4-BE49-F238E27FC236}">
              <a16:creationId xmlns:a16="http://schemas.microsoft.com/office/drawing/2014/main" id="{77708BF9-0A08-40F1-9C24-6D4C1FF03F07}"/>
            </a:ext>
          </a:extLst>
        </xdr:cNvPr>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31</xdr:row>
      <xdr:rowOff>162577</xdr:rowOff>
    </xdr:from>
    <xdr:ext cx="469744" cy="259045"/>
    <xdr:sp macro="" textlink="">
      <xdr:nvSpPr>
        <xdr:cNvPr id="121" name="n_1mainValue【図書館】&#10;一人当たり面積">
          <a:extLst>
            <a:ext uri="{FF2B5EF4-FFF2-40B4-BE49-F238E27FC236}">
              <a16:creationId xmlns:a16="http://schemas.microsoft.com/office/drawing/2014/main" id="{2D1FDB71-33F2-4D39-BE73-F3A4538016FC}"/>
            </a:ext>
          </a:extLst>
        </xdr:cNvPr>
        <xdr:cNvSpPr txBox="1"/>
      </xdr:nvSpPr>
      <xdr:spPr>
        <a:xfrm>
          <a:off x="9391727"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a:extLst>
            <a:ext uri="{FF2B5EF4-FFF2-40B4-BE49-F238E27FC236}">
              <a16:creationId xmlns:a16="http://schemas.microsoft.com/office/drawing/2014/main" id="{617E65A8-A15A-4530-A57F-C0923444577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a:extLst>
            <a:ext uri="{FF2B5EF4-FFF2-40B4-BE49-F238E27FC236}">
              <a16:creationId xmlns:a16="http://schemas.microsoft.com/office/drawing/2014/main" id="{4911C804-BC34-415E-AF06-1A3556148FB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a:extLst>
            <a:ext uri="{FF2B5EF4-FFF2-40B4-BE49-F238E27FC236}">
              <a16:creationId xmlns:a16="http://schemas.microsoft.com/office/drawing/2014/main" id="{7261A89A-E64E-474A-8FC3-BB14C411D0A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a:extLst>
            <a:ext uri="{FF2B5EF4-FFF2-40B4-BE49-F238E27FC236}">
              <a16:creationId xmlns:a16="http://schemas.microsoft.com/office/drawing/2014/main" id="{72197C25-646F-4B16-A3A6-558DBCC4100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a:extLst>
            <a:ext uri="{FF2B5EF4-FFF2-40B4-BE49-F238E27FC236}">
              <a16:creationId xmlns:a16="http://schemas.microsoft.com/office/drawing/2014/main" id="{AD71A649-EE07-4E76-9574-7535037CCE5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a:extLst>
            <a:ext uri="{FF2B5EF4-FFF2-40B4-BE49-F238E27FC236}">
              <a16:creationId xmlns:a16="http://schemas.microsoft.com/office/drawing/2014/main" id="{FEE28878-D1E9-4006-89E0-10C022A9F67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a:extLst>
            <a:ext uri="{FF2B5EF4-FFF2-40B4-BE49-F238E27FC236}">
              <a16:creationId xmlns:a16="http://schemas.microsoft.com/office/drawing/2014/main" id="{CC2F2825-9CC8-4873-8F4B-65C9D5B6AFA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a:extLst>
            <a:ext uri="{FF2B5EF4-FFF2-40B4-BE49-F238E27FC236}">
              <a16:creationId xmlns:a16="http://schemas.microsoft.com/office/drawing/2014/main" id="{05FBCF4B-3144-41A2-84BC-6A7C902003C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a:extLst>
            <a:ext uri="{FF2B5EF4-FFF2-40B4-BE49-F238E27FC236}">
              <a16:creationId xmlns:a16="http://schemas.microsoft.com/office/drawing/2014/main" id="{AF0228F2-CF30-4BAC-B66A-77D3C3AACBD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a:extLst>
            <a:ext uri="{FF2B5EF4-FFF2-40B4-BE49-F238E27FC236}">
              <a16:creationId xmlns:a16="http://schemas.microsoft.com/office/drawing/2014/main" id="{F9F4BE49-8AD6-4EEF-A3C5-B70D49C63FB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a:extLst>
            <a:ext uri="{FF2B5EF4-FFF2-40B4-BE49-F238E27FC236}">
              <a16:creationId xmlns:a16="http://schemas.microsoft.com/office/drawing/2014/main" id="{FBAA2A9E-36F1-413C-8D38-F77084528359}"/>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a:extLst>
            <a:ext uri="{FF2B5EF4-FFF2-40B4-BE49-F238E27FC236}">
              <a16:creationId xmlns:a16="http://schemas.microsoft.com/office/drawing/2014/main" id="{1BA9F96E-7948-4C88-AE31-6F4F5F0FDD2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a:extLst>
            <a:ext uri="{FF2B5EF4-FFF2-40B4-BE49-F238E27FC236}">
              <a16:creationId xmlns:a16="http://schemas.microsoft.com/office/drawing/2014/main" id="{47FB64F2-8199-45AE-8AE3-3D420A079458}"/>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a:extLst>
            <a:ext uri="{FF2B5EF4-FFF2-40B4-BE49-F238E27FC236}">
              <a16:creationId xmlns:a16="http://schemas.microsoft.com/office/drawing/2014/main" id="{A26EF536-157C-4F60-A2A3-A980C19A1C3C}"/>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a:extLst>
            <a:ext uri="{FF2B5EF4-FFF2-40B4-BE49-F238E27FC236}">
              <a16:creationId xmlns:a16="http://schemas.microsoft.com/office/drawing/2014/main" id="{74491272-A241-4AC3-9C17-FF7568ECE34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a:extLst>
            <a:ext uri="{FF2B5EF4-FFF2-40B4-BE49-F238E27FC236}">
              <a16:creationId xmlns:a16="http://schemas.microsoft.com/office/drawing/2014/main" id="{DA3E76A7-6357-4A9D-8184-CFD2FD9D289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a:extLst>
            <a:ext uri="{FF2B5EF4-FFF2-40B4-BE49-F238E27FC236}">
              <a16:creationId xmlns:a16="http://schemas.microsoft.com/office/drawing/2014/main" id="{3205E6AD-6454-41FA-9A1E-C04D4249A38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a:extLst>
            <a:ext uri="{FF2B5EF4-FFF2-40B4-BE49-F238E27FC236}">
              <a16:creationId xmlns:a16="http://schemas.microsoft.com/office/drawing/2014/main" id="{AE991720-CB8D-4F78-90AB-6F05FE9FB305}"/>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a:extLst>
            <a:ext uri="{FF2B5EF4-FFF2-40B4-BE49-F238E27FC236}">
              <a16:creationId xmlns:a16="http://schemas.microsoft.com/office/drawing/2014/main" id="{E65906DB-0ABC-47B4-8678-C5A438470F46}"/>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a:extLst>
            <a:ext uri="{FF2B5EF4-FFF2-40B4-BE49-F238E27FC236}">
              <a16:creationId xmlns:a16="http://schemas.microsoft.com/office/drawing/2014/main" id="{B1C4B19C-8753-4473-BB36-3D3FC20FF53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a:extLst>
            <a:ext uri="{FF2B5EF4-FFF2-40B4-BE49-F238E27FC236}">
              <a16:creationId xmlns:a16="http://schemas.microsoft.com/office/drawing/2014/main" id="{47EF4E85-D8C7-4D27-89D3-38B0AF1AE02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a:extLst>
            <a:ext uri="{FF2B5EF4-FFF2-40B4-BE49-F238E27FC236}">
              <a16:creationId xmlns:a16="http://schemas.microsoft.com/office/drawing/2014/main" id="{605BB316-9946-4BE4-9548-DD3C037B9C5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a:extLst>
            <a:ext uri="{FF2B5EF4-FFF2-40B4-BE49-F238E27FC236}">
              <a16:creationId xmlns:a16="http://schemas.microsoft.com/office/drawing/2014/main" id="{EAB4211F-8D1E-4608-AE91-05C7FEF29F15}"/>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a:extLst>
            <a:ext uri="{FF2B5EF4-FFF2-40B4-BE49-F238E27FC236}">
              <a16:creationId xmlns:a16="http://schemas.microsoft.com/office/drawing/2014/main" id="{5F03024A-CB1E-428E-98AE-5F2E5A0E7E0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140970</xdr:rowOff>
    </xdr:to>
    <xdr:cxnSp macro="">
      <xdr:nvCxnSpPr>
        <xdr:cNvPr id="146" name="直線コネクタ 145">
          <a:extLst>
            <a:ext uri="{FF2B5EF4-FFF2-40B4-BE49-F238E27FC236}">
              <a16:creationId xmlns:a16="http://schemas.microsoft.com/office/drawing/2014/main" id="{587C257E-050A-4661-A4B8-98939F73F3BC}"/>
            </a:ext>
          </a:extLst>
        </xdr:cNvPr>
        <xdr:cNvCxnSpPr/>
      </xdr:nvCxnSpPr>
      <xdr:spPr>
        <a:xfrm flipV="1">
          <a:off x="4634865" y="961263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144797</xdr:rowOff>
    </xdr:from>
    <xdr:ext cx="405111" cy="259045"/>
    <xdr:sp macro="" textlink="">
      <xdr:nvSpPr>
        <xdr:cNvPr id="147" name="【体育館・プール】&#10;有形固定資産減価償却率最小値テキスト">
          <a:extLst>
            <a:ext uri="{FF2B5EF4-FFF2-40B4-BE49-F238E27FC236}">
              <a16:creationId xmlns:a16="http://schemas.microsoft.com/office/drawing/2014/main" id="{38444096-E082-42FC-B8B4-8F4CD98201BA}"/>
            </a:ext>
          </a:extLst>
        </xdr:cNvPr>
        <xdr:cNvSpPr txBox="1"/>
      </xdr:nvSpPr>
      <xdr:spPr>
        <a:xfrm>
          <a:off x="4673600" y="1111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140970</xdr:rowOff>
    </xdr:from>
    <xdr:to>
      <xdr:col>24</xdr:col>
      <xdr:colOff>152400</xdr:colOff>
      <xdr:row>64</xdr:row>
      <xdr:rowOff>140970</xdr:rowOff>
    </xdr:to>
    <xdr:cxnSp macro="">
      <xdr:nvCxnSpPr>
        <xdr:cNvPr id="148" name="直線コネクタ 147">
          <a:extLst>
            <a:ext uri="{FF2B5EF4-FFF2-40B4-BE49-F238E27FC236}">
              <a16:creationId xmlns:a16="http://schemas.microsoft.com/office/drawing/2014/main" id="{02FF8070-CB1A-4029-A939-62A47D40914D}"/>
            </a:ext>
          </a:extLst>
        </xdr:cNvPr>
        <xdr:cNvCxnSpPr/>
      </xdr:nvCxnSpPr>
      <xdr:spPr>
        <a:xfrm>
          <a:off x="4546600" y="11113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49" name="【体育館・プール】&#10;有形固定資産減価償却率最大値テキスト">
          <a:extLst>
            <a:ext uri="{FF2B5EF4-FFF2-40B4-BE49-F238E27FC236}">
              <a16:creationId xmlns:a16="http://schemas.microsoft.com/office/drawing/2014/main" id="{9F8169FE-69EB-4B7A-85F0-B0B0C96FA55B}"/>
            </a:ext>
          </a:extLst>
        </xdr:cNvPr>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50" name="直線コネクタ 149">
          <a:extLst>
            <a:ext uri="{FF2B5EF4-FFF2-40B4-BE49-F238E27FC236}">
              <a16:creationId xmlns:a16="http://schemas.microsoft.com/office/drawing/2014/main" id="{D82F5DA0-D3E1-49BC-926D-6FC06193DDBB}"/>
            </a:ext>
          </a:extLst>
        </xdr:cNvPr>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87647</xdr:rowOff>
    </xdr:from>
    <xdr:ext cx="405111" cy="259045"/>
    <xdr:sp macro="" textlink="">
      <xdr:nvSpPr>
        <xdr:cNvPr id="151" name="【体育館・プール】&#10;有形固定資産減価償却率平均値テキスト">
          <a:extLst>
            <a:ext uri="{FF2B5EF4-FFF2-40B4-BE49-F238E27FC236}">
              <a16:creationId xmlns:a16="http://schemas.microsoft.com/office/drawing/2014/main" id="{1C5C6618-CD5B-47B0-82E1-09BD386CB79A}"/>
            </a:ext>
          </a:extLst>
        </xdr:cNvPr>
        <xdr:cNvSpPr txBox="1"/>
      </xdr:nvSpPr>
      <xdr:spPr>
        <a:xfrm>
          <a:off x="46736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52" name="フローチャート: 判断 151">
          <a:extLst>
            <a:ext uri="{FF2B5EF4-FFF2-40B4-BE49-F238E27FC236}">
              <a16:creationId xmlns:a16="http://schemas.microsoft.com/office/drawing/2014/main" id="{61840080-09FE-45A0-B2D2-FE3524072538}"/>
            </a:ext>
          </a:extLst>
        </xdr:cNvPr>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114935</xdr:rowOff>
    </xdr:from>
    <xdr:to>
      <xdr:col>20</xdr:col>
      <xdr:colOff>38100</xdr:colOff>
      <xdr:row>60</xdr:row>
      <xdr:rowOff>45085</xdr:rowOff>
    </xdr:to>
    <xdr:sp macro="" textlink="">
      <xdr:nvSpPr>
        <xdr:cNvPr id="153" name="フローチャート: 判断 152">
          <a:extLst>
            <a:ext uri="{FF2B5EF4-FFF2-40B4-BE49-F238E27FC236}">
              <a16:creationId xmlns:a16="http://schemas.microsoft.com/office/drawing/2014/main" id="{C8440849-0D5D-4E56-8FC5-68BEB0E87C89}"/>
            </a:ext>
          </a:extLst>
        </xdr:cNvPr>
        <xdr:cNvSpPr/>
      </xdr:nvSpPr>
      <xdr:spPr>
        <a:xfrm>
          <a:off x="3746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54" name="フローチャート: 判断 153">
          <a:extLst>
            <a:ext uri="{FF2B5EF4-FFF2-40B4-BE49-F238E27FC236}">
              <a16:creationId xmlns:a16="http://schemas.microsoft.com/office/drawing/2014/main" id="{BC7C3DB0-3F4C-4DE6-8B6B-0266E26A86A1}"/>
            </a:ext>
          </a:extLst>
        </xdr:cNvPr>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895E00A7-DB6D-4CCB-95AD-5BA42F773C0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F50540E0-4FE3-4209-8704-FB0B29860C0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3C1C4444-09B9-4674-8CE3-FF7254A791A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D791F243-B732-4BD4-B92E-631F20B932D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F38219B8-878F-4BBE-BE5D-64108C1494A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151130</xdr:rowOff>
    </xdr:from>
    <xdr:to>
      <xdr:col>24</xdr:col>
      <xdr:colOff>114300</xdr:colOff>
      <xdr:row>59</xdr:row>
      <xdr:rowOff>81280</xdr:rowOff>
    </xdr:to>
    <xdr:sp macro="" textlink="">
      <xdr:nvSpPr>
        <xdr:cNvPr id="160" name="楕円 159">
          <a:extLst>
            <a:ext uri="{FF2B5EF4-FFF2-40B4-BE49-F238E27FC236}">
              <a16:creationId xmlns:a16="http://schemas.microsoft.com/office/drawing/2014/main" id="{530DA211-6E40-4895-829A-A5BD93734402}"/>
            </a:ext>
          </a:extLst>
        </xdr:cNvPr>
        <xdr:cNvSpPr/>
      </xdr:nvSpPr>
      <xdr:spPr>
        <a:xfrm>
          <a:off x="45847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2557</xdr:rowOff>
    </xdr:from>
    <xdr:ext cx="405111" cy="259045"/>
    <xdr:sp macro="" textlink="">
      <xdr:nvSpPr>
        <xdr:cNvPr id="161" name="【体育館・プール】&#10;有形固定資産減価償却率該当値テキスト">
          <a:extLst>
            <a:ext uri="{FF2B5EF4-FFF2-40B4-BE49-F238E27FC236}">
              <a16:creationId xmlns:a16="http://schemas.microsoft.com/office/drawing/2014/main" id="{D463B2D7-EFE5-4657-A127-1E5FAF9391FE}"/>
            </a:ext>
          </a:extLst>
        </xdr:cNvPr>
        <xdr:cNvSpPr txBox="1"/>
      </xdr:nvSpPr>
      <xdr:spPr>
        <a:xfrm>
          <a:off x="4673600"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160655</xdr:rowOff>
    </xdr:from>
    <xdr:to>
      <xdr:col>20</xdr:col>
      <xdr:colOff>38100</xdr:colOff>
      <xdr:row>59</xdr:row>
      <xdr:rowOff>90805</xdr:rowOff>
    </xdr:to>
    <xdr:sp macro="" textlink="">
      <xdr:nvSpPr>
        <xdr:cNvPr id="162" name="楕円 161">
          <a:extLst>
            <a:ext uri="{FF2B5EF4-FFF2-40B4-BE49-F238E27FC236}">
              <a16:creationId xmlns:a16="http://schemas.microsoft.com/office/drawing/2014/main" id="{EF5DC9E5-9287-48A3-88CD-B9A387375840}"/>
            </a:ext>
          </a:extLst>
        </xdr:cNvPr>
        <xdr:cNvSpPr/>
      </xdr:nvSpPr>
      <xdr:spPr>
        <a:xfrm>
          <a:off x="3746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30480</xdr:rowOff>
    </xdr:from>
    <xdr:to>
      <xdr:col>24</xdr:col>
      <xdr:colOff>63500</xdr:colOff>
      <xdr:row>59</xdr:row>
      <xdr:rowOff>40005</xdr:rowOff>
    </xdr:to>
    <xdr:cxnSp macro="">
      <xdr:nvCxnSpPr>
        <xdr:cNvPr id="163" name="直線コネクタ 162">
          <a:extLst>
            <a:ext uri="{FF2B5EF4-FFF2-40B4-BE49-F238E27FC236}">
              <a16:creationId xmlns:a16="http://schemas.microsoft.com/office/drawing/2014/main" id="{75B5147A-DD9B-47D0-892F-62C2248DE904}"/>
            </a:ext>
          </a:extLst>
        </xdr:cNvPr>
        <xdr:cNvCxnSpPr/>
      </xdr:nvCxnSpPr>
      <xdr:spPr>
        <a:xfrm flipV="1">
          <a:off x="3797300" y="1014603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36212</xdr:rowOff>
    </xdr:from>
    <xdr:ext cx="405111" cy="259045"/>
    <xdr:sp macro="" textlink="">
      <xdr:nvSpPr>
        <xdr:cNvPr id="164" name="n_1aveValue【体育館・プール】&#10;有形固定資産減価償却率">
          <a:extLst>
            <a:ext uri="{FF2B5EF4-FFF2-40B4-BE49-F238E27FC236}">
              <a16:creationId xmlns:a16="http://schemas.microsoft.com/office/drawing/2014/main" id="{9BDAD537-4AD5-43DC-A13B-A17642792325}"/>
            </a:ext>
          </a:extLst>
        </xdr:cNvPr>
        <xdr:cNvSpPr txBox="1"/>
      </xdr:nvSpPr>
      <xdr:spPr>
        <a:xfrm>
          <a:off x="35820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165" name="n_2aveValue【体育館・プール】&#10;有形固定資産減価償却率">
          <a:extLst>
            <a:ext uri="{FF2B5EF4-FFF2-40B4-BE49-F238E27FC236}">
              <a16:creationId xmlns:a16="http://schemas.microsoft.com/office/drawing/2014/main" id="{F46554BD-D1AE-47E5-B38C-D2829E73155E}"/>
            </a:ext>
          </a:extLst>
        </xdr:cNvPr>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107332</xdr:rowOff>
    </xdr:from>
    <xdr:ext cx="405111" cy="259045"/>
    <xdr:sp macro="" textlink="">
      <xdr:nvSpPr>
        <xdr:cNvPr id="166" name="n_1mainValue【体育館・プール】&#10;有形固定資産減価償却率">
          <a:extLst>
            <a:ext uri="{FF2B5EF4-FFF2-40B4-BE49-F238E27FC236}">
              <a16:creationId xmlns:a16="http://schemas.microsoft.com/office/drawing/2014/main" id="{3289427F-ED71-485B-8EC5-A978C1A90C78}"/>
            </a:ext>
          </a:extLst>
        </xdr:cNvPr>
        <xdr:cNvSpPr txBox="1"/>
      </xdr:nvSpPr>
      <xdr:spPr>
        <a:xfrm>
          <a:off x="3582044" y="987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a:extLst>
            <a:ext uri="{FF2B5EF4-FFF2-40B4-BE49-F238E27FC236}">
              <a16:creationId xmlns:a16="http://schemas.microsoft.com/office/drawing/2014/main" id="{9C02E254-C8DA-4EFD-840C-96E4AB936F0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a:extLst>
            <a:ext uri="{FF2B5EF4-FFF2-40B4-BE49-F238E27FC236}">
              <a16:creationId xmlns:a16="http://schemas.microsoft.com/office/drawing/2014/main" id="{B66BF8A6-4320-4667-9EA9-BA344E145C3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a:extLst>
            <a:ext uri="{FF2B5EF4-FFF2-40B4-BE49-F238E27FC236}">
              <a16:creationId xmlns:a16="http://schemas.microsoft.com/office/drawing/2014/main" id="{CE101E64-F2A1-44BD-AD26-0A2F6CFF8F9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a:extLst>
            <a:ext uri="{FF2B5EF4-FFF2-40B4-BE49-F238E27FC236}">
              <a16:creationId xmlns:a16="http://schemas.microsoft.com/office/drawing/2014/main" id="{E90245E8-3C72-4989-836A-09321A6FD6F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a:extLst>
            <a:ext uri="{FF2B5EF4-FFF2-40B4-BE49-F238E27FC236}">
              <a16:creationId xmlns:a16="http://schemas.microsoft.com/office/drawing/2014/main" id="{BE3CC69C-6547-4011-8BB4-1F876BBA72B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a:extLst>
            <a:ext uri="{FF2B5EF4-FFF2-40B4-BE49-F238E27FC236}">
              <a16:creationId xmlns:a16="http://schemas.microsoft.com/office/drawing/2014/main" id="{13A6700E-9B54-4B03-B97B-5038417DD6F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a:extLst>
            <a:ext uri="{FF2B5EF4-FFF2-40B4-BE49-F238E27FC236}">
              <a16:creationId xmlns:a16="http://schemas.microsoft.com/office/drawing/2014/main" id="{DA509FDE-A6BA-4B94-939F-8B4A34BDD36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a:extLst>
            <a:ext uri="{FF2B5EF4-FFF2-40B4-BE49-F238E27FC236}">
              <a16:creationId xmlns:a16="http://schemas.microsoft.com/office/drawing/2014/main" id="{13FB2463-02F9-44B9-AB15-42FFC7DAFFB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a:extLst>
            <a:ext uri="{FF2B5EF4-FFF2-40B4-BE49-F238E27FC236}">
              <a16:creationId xmlns:a16="http://schemas.microsoft.com/office/drawing/2014/main" id="{E522EAF5-1D1D-43CE-A45F-DA78A3967C0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a:extLst>
            <a:ext uri="{FF2B5EF4-FFF2-40B4-BE49-F238E27FC236}">
              <a16:creationId xmlns:a16="http://schemas.microsoft.com/office/drawing/2014/main" id="{57D04D29-71DA-496C-B366-35171597DC7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a:extLst>
            <a:ext uri="{FF2B5EF4-FFF2-40B4-BE49-F238E27FC236}">
              <a16:creationId xmlns:a16="http://schemas.microsoft.com/office/drawing/2014/main" id="{7866AFF9-392F-496F-87A5-C54014BD40F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8" name="テキスト ボックス 177">
          <a:extLst>
            <a:ext uri="{FF2B5EF4-FFF2-40B4-BE49-F238E27FC236}">
              <a16:creationId xmlns:a16="http://schemas.microsoft.com/office/drawing/2014/main" id="{B04C2A0C-1498-4CE5-8946-0068C18C44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a:extLst>
            <a:ext uri="{FF2B5EF4-FFF2-40B4-BE49-F238E27FC236}">
              <a16:creationId xmlns:a16="http://schemas.microsoft.com/office/drawing/2014/main" id="{76C55EC0-955E-44E9-AFD8-611AABF5B48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0" name="テキスト ボックス 179">
          <a:extLst>
            <a:ext uri="{FF2B5EF4-FFF2-40B4-BE49-F238E27FC236}">
              <a16:creationId xmlns:a16="http://schemas.microsoft.com/office/drawing/2014/main" id="{869E3121-4E86-4300-BE19-F39DE948113E}"/>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a:extLst>
            <a:ext uri="{FF2B5EF4-FFF2-40B4-BE49-F238E27FC236}">
              <a16:creationId xmlns:a16="http://schemas.microsoft.com/office/drawing/2014/main" id="{99E7F676-FE0A-4A9E-A2D6-DA4CFAAA875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2" name="テキスト ボックス 181">
          <a:extLst>
            <a:ext uri="{FF2B5EF4-FFF2-40B4-BE49-F238E27FC236}">
              <a16:creationId xmlns:a16="http://schemas.microsoft.com/office/drawing/2014/main" id="{1A31BCB8-3CAB-4E21-B39C-3A6968FDEA32}"/>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a:extLst>
            <a:ext uri="{FF2B5EF4-FFF2-40B4-BE49-F238E27FC236}">
              <a16:creationId xmlns:a16="http://schemas.microsoft.com/office/drawing/2014/main" id="{A5BACD6B-33C6-4C57-9F24-9E61E6933C4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4" name="テキスト ボックス 183">
          <a:extLst>
            <a:ext uri="{FF2B5EF4-FFF2-40B4-BE49-F238E27FC236}">
              <a16:creationId xmlns:a16="http://schemas.microsoft.com/office/drawing/2014/main" id="{13727529-085A-4716-BDE1-47A51EB6EA65}"/>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a:extLst>
            <a:ext uri="{FF2B5EF4-FFF2-40B4-BE49-F238E27FC236}">
              <a16:creationId xmlns:a16="http://schemas.microsoft.com/office/drawing/2014/main" id="{45A83700-17A7-4066-9D45-79AC5CF053C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6" name="テキスト ボックス 185">
          <a:extLst>
            <a:ext uri="{FF2B5EF4-FFF2-40B4-BE49-F238E27FC236}">
              <a16:creationId xmlns:a16="http://schemas.microsoft.com/office/drawing/2014/main" id="{932B84DE-9696-4638-B010-3C8F8E419B64}"/>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a:extLst>
            <a:ext uri="{FF2B5EF4-FFF2-40B4-BE49-F238E27FC236}">
              <a16:creationId xmlns:a16="http://schemas.microsoft.com/office/drawing/2014/main" id="{0BDE5758-F7C1-4889-9F28-174B361E16B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8" name="テキスト ボックス 187">
          <a:extLst>
            <a:ext uri="{FF2B5EF4-FFF2-40B4-BE49-F238E27FC236}">
              <a16:creationId xmlns:a16="http://schemas.microsoft.com/office/drawing/2014/main" id="{CC8A3CA4-E2F8-4F7B-8C68-6E11A5863C13}"/>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体育館・プール】&#10;一人当たり面積グラフ枠">
          <a:extLst>
            <a:ext uri="{FF2B5EF4-FFF2-40B4-BE49-F238E27FC236}">
              <a16:creationId xmlns:a16="http://schemas.microsoft.com/office/drawing/2014/main" id="{A48637E8-2F7F-4396-BC67-97EE8A93B66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64</xdr:row>
      <xdr:rowOff>30480</xdr:rowOff>
    </xdr:to>
    <xdr:cxnSp macro="">
      <xdr:nvCxnSpPr>
        <xdr:cNvPr id="190" name="直線コネクタ 189">
          <a:extLst>
            <a:ext uri="{FF2B5EF4-FFF2-40B4-BE49-F238E27FC236}">
              <a16:creationId xmlns:a16="http://schemas.microsoft.com/office/drawing/2014/main" id="{3BCDF0DE-5668-4534-A8CB-04A93416A942}"/>
            </a:ext>
          </a:extLst>
        </xdr:cNvPr>
        <xdr:cNvCxnSpPr/>
      </xdr:nvCxnSpPr>
      <xdr:spPr>
        <a:xfrm flipV="1">
          <a:off x="10476865" y="96659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191" name="【体育館・プール】&#10;一人当たり面積最小値テキスト">
          <a:extLst>
            <a:ext uri="{FF2B5EF4-FFF2-40B4-BE49-F238E27FC236}">
              <a16:creationId xmlns:a16="http://schemas.microsoft.com/office/drawing/2014/main" id="{DCA30E8B-D201-4807-BE27-53F35437239C}"/>
            </a:ext>
          </a:extLst>
        </xdr:cNvPr>
        <xdr:cNvSpPr txBox="1"/>
      </xdr:nvSpPr>
      <xdr:spPr>
        <a:xfrm>
          <a:off x="10515600"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192" name="直線コネクタ 191">
          <a:extLst>
            <a:ext uri="{FF2B5EF4-FFF2-40B4-BE49-F238E27FC236}">
              <a16:creationId xmlns:a16="http://schemas.microsoft.com/office/drawing/2014/main" id="{96C13607-24B4-41DF-A7C1-E463ACC57CF8}"/>
            </a:ext>
          </a:extLst>
        </xdr:cNvPr>
        <xdr:cNvCxnSpPr/>
      </xdr:nvCxnSpPr>
      <xdr:spPr>
        <a:xfrm>
          <a:off x="10388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193" name="【体育館・プール】&#10;一人当たり面積最大値テキスト">
          <a:extLst>
            <a:ext uri="{FF2B5EF4-FFF2-40B4-BE49-F238E27FC236}">
              <a16:creationId xmlns:a16="http://schemas.microsoft.com/office/drawing/2014/main" id="{22EB2FCE-3F13-4E25-A4CE-B70351D20194}"/>
            </a:ext>
          </a:extLst>
        </xdr:cNvPr>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194" name="直線コネクタ 193">
          <a:extLst>
            <a:ext uri="{FF2B5EF4-FFF2-40B4-BE49-F238E27FC236}">
              <a16:creationId xmlns:a16="http://schemas.microsoft.com/office/drawing/2014/main" id="{CE22B87B-0AD4-4372-BD99-3DE95B2042F0}"/>
            </a:ext>
          </a:extLst>
        </xdr:cNvPr>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17797</xdr:rowOff>
    </xdr:from>
    <xdr:ext cx="469744" cy="259045"/>
    <xdr:sp macro="" textlink="">
      <xdr:nvSpPr>
        <xdr:cNvPr id="195" name="【体育館・プール】&#10;一人当たり面積平均値テキスト">
          <a:extLst>
            <a:ext uri="{FF2B5EF4-FFF2-40B4-BE49-F238E27FC236}">
              <a16:creationId xmlns:a16="http://schemas.microsoft.com/office/drawing/2014/main" id="{1D55CD3E-DD63-4818-A484-1378F23435E1}"/>
            </a:ext>
          </a:extLst>
        </xdr:cNvPr>
        <xdr:cNvSpPr txBox="1"/>
      </xdr:nvSpPr>
      <xdr:spPr>
        <a:xfrm>
          <a:off x="10515600" y="1047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196" name="フローチャート: 判断 195">
          <a:extLst>
            <a:ext uri="{FF2B5EF4-FFF2-40B4-BE49-F238E27FC236}">
              <a16:creationId xmlns:a16="http://schemas.microsoft.com/office/drawing/2014/main" id="{7FFFA48D-7BA7-4BD5-834F-A97A30A31DC7}"/>
            </a:ext>
          </a:extLst>
        </xdr:cNvPr>
        <xdr:cNvSpPr/>
      </xdr:nvSpPr>
      <xdr:spPr>
        <a:xfrm>
          <a:off x="10426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42545</xdr:rowOff>
    </xdr:from>
    <xdr:to>
      <xdr:col>50</xdr:col>
      <xdr:colOff>165100</xdr:colOff>
      <xdr:row>62</xdr:row>
      <xdr:rowOff>144145</xdr:rowOff>
    </xdr:to>
    <xdr:sp macro="" textlink="">
      <xdr:nvSpPr>
        <xdr:cNvPr id="197" name="フローチャート: 判断 196">
          <a:extLst>
            <a:ext uri="{FF2B5EF4-FFF2-40B4-BE49-F238E27FC236}">
              <a16:creationId xmlns:a16="http://schemas.microsoft.com/office/drawing/2014/main" id="{6AB4586F-2587-459B-978A-AB341EEAC1D4}"/>
            </a:ext>
          </a:extLst>
        </xdr:cNvPr>
        <xdr:cNvSpPr/>
      </xdr:nvSpPr>
      <xdr:spPr>
        <a:xfrm>
          <a:off x="9588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19685</xdr:rowOff>
    </xdr:from>
    <xdr:to>
      <xdr:col>46</xdr:col>
      <xdr:colOff>38100</xdr:colOff>
      <xdr:row>62</xdr:row>
      <xdr:rowOff>121285</xdr:rowOff>
    </xdr:to>
    <xdr:sp macro="" textlink="">
      <xdr:nvSpPr>
        <xdr:cNvPr id="198" name="フローチャート: 判断 197">
          <a:extLst>
            <a:ext uri="{FF2B5EF4-FFF2-40B4-BE49-F238E27FC236}">
              <a16:creationId xmlns:a16="http://schemas.microsoft.com/office/drawing/2014/main" id="{27614CC0-BD86-47E2-AA84-E52A9DF7EBC8}"/>
            </a:ext>
          </a:extLst>
        </xdr:cNvPr>
        <xdr:cNvSpPr/>
      </xdr:nvSpPr>
      <xdr:spPr>
        <a:xfrm>
          <a:off x="8699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27347A55-541F-4DE7-92EE-5958219C186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E294FB91-1E6E-4122-85B9-CDE4970B203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4FD02B8E-3C5C-4B4A-9B63-B5E96C4881E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2936944E-FC19-4786-AB75-530D22E3F60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C6C33645-AFE1-40A7-95CA-0F6BEA20211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124460</xdr:rowOff>
    </xdr:from>
    <xdr:to>
      <xdr:col>55</xdr:col>
      <xdr:colOff>50800</xdr:colOff>
      <xdr:row>63</xdr:row>
      <xdr:rowOff>54610</xdr:rowOff>
    </xdr:to>
    <xdr:sp macro="" textlink="">
      <xdr:nvSpPr>
        <xdr:cNvPr id="204" name="楕円 203">
          <a:extLst>
            <a:ext uri="{FF2B5EF4-FFF2-40B4-BE49-F238E27FC236}">
              <a16:creationId xmlns:a16="http://schemas.microsoft.com/office/drawing/2014/main" id="{357F54D5-046B-49AC-9EA0-896D047282CE}"/>
            </a:ext>
          </a:extLst>
        </xdr:cNvPr>
        <xdr:cNvSpPr/>
      </xdr:nvSpPr>
      <xdr:spPr>
        <a:xfrm>
          <a:off x="104267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102887</xdr:rowOff>
    </xdr:from>
    <xdr:ext cx="469744" cy="259045"/>
    <xdr:sp macro="" textlink="">
      <xdr:nvSpPr>
        <xdr:cNvPr id="205" name="【体育館・プール】&#10;一人当たり面積該当値テキスト">
          <a:extLst>
            <a:ext uri="{FF2B5EF4-FFF2-40B4-BE49-F238E27FC236}">
              <a16:creationId xmlns:a16="http://schemas.microsoft.com/office/drawing/2014/main" id="{4DAAEDD3-7313-4DDE-BA49-BA12DE3744FF}"/>
            </a:ext>
          </a:extLst>
        </xdr:cNvPr>
        <xdr:cNvSpPr txBox="1"/>
      </xdr:nvSpPr>
      <xdr:spPr>
        <a:xfrm>
          <a:off x="10515600"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124460</xdr:rowOff>
    </xdr:from>
    <xdr:to>
      <xdr:col>50</xdr:col>
      <xdr:colOff>165100</xdr:colOff>
      <xdr:row>63</xdr:row>
      <xdr:rowOff>54610</xdr:rowOff>
    </xdr:to>
    <xdr:sp macro="" textlink="">
      <xdr:nvSpPr>
        <xdr:cNvPr id="206" name="楕円 205">
          <a:extLst>
            <a:ext uri="{FF2B5EF4-FFF2-40B4-BE49-F238E27FC236}">
              <a16:creationId xmlns:a16="http://schemas.microsoft.com/office/drawing/2014/main" id="{116B4574-CB5F-48A1-8408-84015C8F79AB}"/>
            </a:ext>
          </a:extLst>
        </xdr:cNvPr>
        <xdr:cNvSpPr/>
      </xdr:nvSpPr>
      <xdr:spPr>
        <a:xfrm>
          <a:off x="9588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3810</xdr:rowOff>
    </xdr:from>
    <xdr:to>
      <xdr:col>55</xdr:col>
      <xdr:colOff>0</xdr:colOff>
      <xdr:row>63</xdr:row>
      <xdr:rowOff>3810</xdr:rowOff>
    </xdr:to>
    <xdr:cxnSp macro="">
      <xdr:nvCxnSpPr>
        <xdr:cNvPr id="207" name="直線コネクタ 206">
          <a:extLst>
            <a:ext uri="{FF2B5EF4-FFF2-40B4-BE49-F238E27FC236}">
              <a16:creationId xmlns:a16="http://schemas.microsoft.com/office/drawing/2014/main" id="{F3C635AF-D64B-455F-8772-7C36B905E94C}"/>
            </a:ext>
          </a:extLst>
        </xdr:cNvPr>
        <xdr:cNvCxnSpPr/>
      </xdr:nvCxnSpPr>
      <xdr:spPr>
        <a:xfrm>
          <a:off x="9639300" y="108051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160672</xdr:rowOff>
    </xdr:from>
    <xdr:ext cx="469744" cy="259045"/>
    <xdr:sp macro="" textlink="">
      <xdr:nvSpPr>
        <xdr:cNvPr id="208" name="n_1aveValue【体育館・プール】&#10;一人当たり面積">
          <a:extLst>
            <a:ext uri="{FF2B5EF4-FFF2-40B4-BE49-F238E27FC236}">
              <a16:creationId xmlns:a16="http://schemas.microsoft.com/office/drawing/2014/main" id="{6096ABF1-171D-4889-8F7C-4EDDCA46474F}"/>
            </a:ext>
          </a:extLst>
        </xdr:cNvPr>
        <xdr:cNvSpPr txBox="1"/>
      </xdr:nvSpPr>
      <xdr:spPr>
        <a:xfrm>
          <a:off x="93917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137812</xdr:rowOff>
    </xdr:from>
    <xdr:ext cx="469744" cy="259045"/>
    <xdr:sp macro="" textlink="">
      <xdr:nvSpPr>
        <xdr:cNvPr id="209" name="n_2aveValue【体育館・プール】&#10;一人当たり面積">
          <a:extLst>
            <a:ext uri="{FF2B5EF4-FFF2-40B4-BE49-F238E27FC236}">
              <a16:creationId xmlns:a16="http://schemas.microsoft.com/office/drawing/2014/main" id="{B4EAB989-E03F-4AA8-8938-E4E3528DB383}"/>
            </a:ext>
          </a:extLst>
        </xdr:cNvPr>
        <xdr:cNvSpPr txBox="1"/>
      </xdr:nvSpPr>
      <xdr:spPr>
        <a:xfrm>
          <a:off x="8515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45737</xdr:rowOff>
    </xdr:from>
    <xdr:ext cx="469744" cy="259045"/>
    <xdr:sp macro="" textlink="">
      <xdr:nvSpPr>
        <xdr:cNvPr id="210" name="n_1mainValue【体育館・プール】&#10;一人当たり面積">
          <a:extLst>
            <a:ext uri="{FF2B5EF4-FFF2-40B4-BE49-F238E27FC236}">
              <a16:creationId xmlns:a16="http://schemas.microsoft.com/office/drawing/2014/main" id="{6DFF0D75-9FFF-46CE-9604-4E086D4AAB1E}"/>
            </a:ext>
          </a:extLst>
        </xdr:cNvPr>
        <xdr:cNvSpPr txBox="1"/>
      </xdr:nvSpPr>
      <xdr:spPr>
        <a:xfrm>
          <a:off x="93917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a:extLst>
            <a:ext uri="{FF2B5EF4-FFF2-40B4-BE49-F238E27FC236}">
              <a16:creationId xmlns:a16="http://schemas.microsoft.com/office/drawing/2014/main" id="{985098E9-F704-471F-B167-C47AACA263A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a:extLst>
            <a:ext uri="{FF2B5EF4-FFF2-40B4-BE49-F238E27FC236}">
              <a16:creationId xmlns:a16="http://schemas.microsoft.com/office/drawing/2014/main" id="{50B993FB-3DEA-4CE7-BDA7-D6086E6B1E2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a:extLst>
            <a:ext uri="{FF2B5EF4-FFF2-40B4-BE49-F238E27FC236}">
              <a16:creationId xmlns:a16="http://schemas.microsoft.com/office/drawing/2014/main" id="{B24C9BE1-E0E6-40E9-B3D2-F64A68E52D2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a:extLst>
            <a:ext uri="{FF2B5EF4-FFF2-40B4-BE49-F238E27FC236}">
              <a16:creationId xmlns:a16="http://schemas.microsoft.com/office/drawing/2014/main" id="{A202D4F2-F298-4040-8816-5001E2A6972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a:extLst>
            <a:ext uri="{FF2B5EF4-FFF2-40B4-BE49-F238E27FC236}">
              <a16:creationId xmlns:a16="http://schemas.microsoft.com/office/drawing/2014/main" id="{716762E1-7B2A-47EC-A91F-055144C34C3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a:extLst>
            <a:ext uri="{FF2B5EF4-FFF2-40B4-BE49-F238E27FC236}">
              <a16:creationId xmlns:a16="http://schemas.microsoft.com/office/drawing/2014/main" id="{DFE8C5AA-021C-41BD-9612-E61CB7D49AF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a:extLst>
            <a:ext uri="{FF2B5EF4-FFF2-40B4-BE49-F238E27FC236}">
              <a16:creationId xmlns:a16="http://schemas.microsoft.com/office/drawing/2014/main" id="{54841443-2336-4E27-A396-25B042CF910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a:extLst>
            <a:ext uri="{FF2B5EF4-FFF2-40B4-BE49-F238E27FC236}">
              <a16:creationId xmlns:a16="http://schemas.microsoft.com/office/drawing/2014/main" id="{E7C1A857-BD3C-464B-9E1A-1DCA9EC1DB3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a:extLst>
            <a:ext uri="{FF2B5EF4-FFF2-40B4-BE49-F238E27FC236}">
              <a16:creationId xmlns:a16="http://schemas.microsoft.com/office/drawing/2014/main" id="{52371F91-CD06-43FE-886B-583353ABB35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a:extLst>
            <a:ext uri="{FF2B5EF4-FFF2-40B4-BE49-F238E27FC236}">
              <a16:creationId xmlns:a16="http://schemas.microsoft.com/office/drawing/2014/main" id="{6338C954-A24E-44D1-9804-53477BCAD91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a:extLst>
            <a:ext uri="{FF2B5EF4-FFF2-40B4-BE49-F238E27FC236}">
              <a16:creationId xmlns:a16="http://schemas.microsoft.com/office/drawing/2014/main" id="{07E7D036-E75B-4350-9834-F552154730F2}"/>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a:extLst>
            <a:ext uri="{FF2B5EF4-FFF2-40B4-BE49-F238E27FC236}">
              <a16:creationId xmlns:a16="http://schemas.microsoft.com/office/drawing/2014/main" id="{2DA135C9-3DEA-4AFD-9C8D-76976EF618B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a:extLst>
            <a:ext uri="{FF2B5EF4-FFF2-40B4-BE49-F238E27FC236}">
              <a16:creationId xmlns:a16="http://schemas.microsoft.com/office/drawing/2014/main" id="{A0D45126-C759-4E64-8041-6F7D2D6C8585}"/>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a:extLst>
            <a:ext uri="{FF2B5EF4-FFF2-40B4-BE49-F238E27FC236}">
              <a16:creationId xmlns:a16="http://schemas.microsoft.com/office/drawing/2014/main" id="{DA8993B7-23E0-424A-8A91-9C58E47328B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a:extLst>
            <a:ext uri="{FF2B5EF4-FFF2-40B4-BE49-F238E27FC236}">
              <a16:creationId xmlns:a16="http://schemas.microsoft.com/office/drawing/2014/main" id="{20F33D8F-FC88-4D78-8AA2-CBCBEF39DC8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a:extLst>
            <a:ext uri="{FF2B5EF4-FFF2-40B4-BE49-F238E27FC236}">
              <a16:creationId xmlns:a16="http://schemas.microsoft.com/office/drawing/2014/main" id="{9D448453-3C55-4D0C-9628-37D5E1D00E6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a:extLst>
            <a:ext uri="{FF2B5EF4-FFF2-40B4-BE49-F238E27FC236}">
              <a16:creationId xmlns:a16="http://schemas.microsoft.com/office/drawing/2014/main" id="{0EBA5A59-5330-43CA-9AFF-94A4B3A487B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a:extLst>
            <a:ext uri="{FF2B5EF4-FFF2-40B4-BE49-F238E27FC236}">
              <a16:creationId xmlns:a16="http://schemas.microsoft.com/office/drawing/2014/main" id="{8B4C7F66-9AD6-48FA-AB21-CBCEC806AAB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a:extLst>
            <a:ext uri="{FF2B5EF4-FFF2-40B4-BE49-F238E27FC236}">
              <a16:creationId xmlns:a16="http://schemas.microsoft.com/office/drawing/2014/main" id="{FE94387C-AE06-41FB-8102-958D043B865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a:extLst>
            <a:ext uri="{FF2B5EF4-FFF2-40B4-BE49-F238E27FC236}">
              <a16:creationId xmlns:a16="http://schemas.microsoft.com/office/drawing/2014/main" id="{09C0415C-E3C3-40DE-A818-6BF9B6540F0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a:extLst>
            <a:ext uri="{FF2B5EF4-FFF2-40B4-BE49-F238E27FC236}">
              <a16:creationId xmlns:a16="http://schemas.microsoft.com/office/drawing/2014/main" id="{793407B6-EFA0-4260-B14E-5FF00DA7619F}"/>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a:extLst>
            <a:ext uri="{FF2B5EF4-FFF2-40B4-BE49-F238E27FC236}">
              <a16:creationId xmlns:a16="http://schemas.microsoft.com/office/drawing/2014/main" id="{3C74CAF6-9B7A-49D4-818B-565E207D578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a:extLst>
            <a:ext uri="{FF2B5EF4-FFF2-40B4-BE49-F238E27FC236}">
              <a16:creationId xmlns:a16="http://schemas.microsoft.com/office/drawing/2014/main" id="{9FA09DCF-1C30-4B3C-8A75-E7DE418420A2}"/>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福祉施設】&#10;有形固定資産減価償却率グラフ枠">
          <a:extLst>
            <a:ext uri="{FF2B5EF4-FFF2-40B4-BE49-F238E27FC236}">
              <a16:creationId xmlns:a16="http://schemas.microsoft.com/office/drawing/2014/main" id="{CB92F638-6458-4A66-816D-5B4A0B4891F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86</xdr:row>
      <xdr:rowOff>45720</xdr:rowOff>
    </xdr:to>
    <xdr:cxnSp macro="">
      <xdr:nvCxnSpPr>
        <xdr:cNvPr id="235" name="直線コネクタ 234">
          <a:extLst>
            <a:ext uri="{FF2B5EF4-FFF2-40B4-BE49-F238E27FC236}">
              <a16:creationId xmlns:a16="http://schemas.microsoft.com/office/drawing/2014/main" id="{B4E81950-1ABD-4D43-815F-F0D0F6ACB1BA}"/>
            </a:ext>
          </a:extLst>
        </xdr:cNvPr>
        <xdr:cNvCxnSpPr/>
      </xdr:nvCxnSpPr>
      <xdr:spPr>
        <a:xfrm flipV="1">
          <a:off x="4634865" y="1336167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36" name="【福祉施設】&#10;有形固定資産減価償却率最小値テキスト">
          <a:extLst>
            <a:ext uri="{FF2B5EF4-FFF2-40B4-BE49-F238E27FC236}">
              <a16:creationId xmlns:a16="http://schemas.microsoft.com/office/drawing/2014/main" id="{253E19BB-EFFB-4DCE-9F8C-F124569DEB6E}"/>
            </a:ext>
          </a:extLst>
        </xdr:cNvPr>
        <xdr:cNvSpPr txBox="1"/>
      </xdr:nvSpPr>
      <xdr:spPr>
        <a:xfrm>
          <a:off x="4673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37" name="直線コネクタ 236">
          <a:extLst>
            <a:ext uri="{FF2B5EF4-FFF2-40B4-BE49-F238E27FC236}">
              <a16:creationId xmlns:a16="http://schemas.microsoft.com/office/drawing/2014/main" id="{18F1A2F2-741E-453B-AAD3-51CD13F0F9EF}"/>
            </a:ext>
          </a:extLst>
        </xdr:cNvPr>
        <xdr:cNvCxnSpPr/>
      </xdr:nvCxnSpPr>
      <xdr:spPr>
        <a:xfrm>
          <a:off x="4546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38" name="【福祉施設】&#10;有形固定資産減価償却率最大値テキスト">
          <a:extLst>
            <a:ext uri="{FF2B5EF4-FFF2-40B4-BE49-F238E27FC236}">
              <a16:creationId xmlns:a16="http://schemas.microsoft.com/office/drawing/2014/main" id="{DBD79ED2-04C5-49EA-8024-E0BC534B95B8}"/>
            </a:ext>
          </a:extLst>
        </xdr:cNvPr>
        <xdr:cNvSpPr txBox="1"/>
      </xdr:nvSpPr>
      <xdr:spPr>
        <a:xfrm>
          <a:off x="4673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39" name="直線コネクタ 238">
          <a:extLst>
            <a:ext uri="{FF2B5EF4-FFF2-40B4-BE49-F238E27FC236}">
              <a16:creationId xmlns:a16="http://schemas.microsoft.com/office/drawing/2014/main" id="{3EA7BE9F-C923-4424-AC26-1E342E75F7BA}"/>
            </a:ext>
          </a:extLst>
        </xdr:cNvPr>
        <xdr:cNvCxnSpPr/>
      </xdr:nvCxnSpPr>
      <xdr:spPr>
        <a:xfrm>
          <a:off x="4546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40" name="【福祉施設】&#10;有形固定資産減価償却率平均値テキスト">
          <a:extLst>
            <a:ext uri="{FF2B5EF4-FFF2-40B4-BE49-F238E27FC236}">
              <a16:creationId xmlns:a16="http://schemas.microsoft.com/office/drawing/2014/main" id="{037B2F3D-1E81-4A63-ABB4-B40B7BCCDB5B}"/>
            </a:ext>
          </a:extLst>
        </xdr:cNvPr>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41" name="フローチャート: 判断 240">
          <a:extLst>
            <a:ext uri="{FF2B5EF4-FFF2-40B4-BE49-F238E27FC236}">
              <a16:creationId xmlns:a16="http://schemas.microsoft.com/office/drawing/2014/main" id="{03063426-ADE8-4280-90C9-E977FF08CAC2}"/>
            </a:ext>
          </a:extLst>
        </xdr:cNvPr>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74930</xdr:rowOff>
    </xdr:from>
    <xdr:to>
      <xdr:col>20</xdr:col>
      <xdr:colOff>38100</xdr:colOff>
      <xdr:row>83</xdr:row>
      <xdr:rowOff>5080</xdr:rowOff>
    </xdr:to>
    <xdr:sp macro="" textlink="">
      <xdr:nvSpPr>
        <xdr:cNvPr id="242" name="フローチャート: 判断 241">
          <a:extLst>
            <a:ext uri="{FF2B5EF4-FFF2-40B4-BE49-F238E27FC236}">
              <a16:creationId xmlns:a16="http://schemas.microsoft.com/office/drawing/2014/main" id="{1F884D35-E3E8-48D2-9C57-207243B01E8B}"/>
            </a:ext>
          </a:extLst>
        </xdr:cNvPr>
        <xdr:cNvSpPr/>
      </xdr:nvSpPr>
      <xdr:spPr>
        <a:xfrm>
          <a:off x="3746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43" name="フローチャート: 判断 242">
          <a:extLst>
            <a:ext uri="{FF2B5EF4-FFF2-40B4-BE49-F238E27FC236}">
              <a16:creationId xmlns:a16="http://schemas.microsoft.com/office/drawing/2014/main" id="{7D1A6885-A19D-4759-B8F3-2ABC2C77F47E}"/>
            </a:ext>
          </a:extLst>
        </xdr:cNvPr>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14DA9CEB-01AB-46C0-A1ED-018935FD690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C4566896-F63E-4FCA-BD55-649A62816D8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8911E5D8-BDFB-4E82-AA4F-BE9AA8789FA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4D9010ED-6F0D-4AE3-846A-65B4EB0C14E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655DA2B2-241A-49D4-805C-34A2D79D25C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61595</xdr:rowOff>
    </xdr:from>
    <xdr:to>
      <xdr:col>24</xdr:col>
      <xdr:colOff>114300</xdr:colOff>
      <xdr:row>79</xdr:row>
      <xdr:rowOff>163195</xdr:rowOff>
    </xdr:to>
    <xdr:sp macro="" textlink="">
      <xdr:nvSpPr>
        <xdr:cNvPr id="249" name="楕円 248">
          <a:extLst>
            <a:ext uri="{FF2B5EF4-FFF2-40B4-BE49-F238E27FC236}">
              <a16:creationId xmlns:a16="http://schemas.microsoft.com/office/drawing/2014/main" id="{57487746-3869-4DF4-8656-F8A29C923A6E}"/>
            </a:ext>
          </a:extLst>
        </xdr:cNvPr>
        <xdr:cNvSpPr/>
      </xdr:nvSpPr>
      <xdr:spPr>
        <a:xfrm>
          <a:off x="4584700" y="1360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84472</xdr:rowOff>
    </xdr:from>
    <xdr:ext cx="405111" cy="259045"/>
    <xdr:sp macro="" textlink="">
      <xdr:nvSpPr>
        <xdr:cNvPr id="250" name="【福祉施設】&#10;有形固定資産減価償却率該当値テキスト">
          <a:extLst>
            <a:ext uri="{FF2B5EF4-FFF2-40B4-BE49-F238E27FC236}">
              <a16:creationId xmlns:a16="http://schemas.microsoft.com/office/drawing/2014/main" id="{8143804B-9955-43F0-8A3B-883CA6A782D5}"/>
            </a:ext>
          </a:extLst>
        </xdr:cNvPr>
        <xdr:cNvSpPr txBox="1"/>
      </xdr:nvSpPr>
      <xdr:spPr>
        <a:xfrm>
          <a:off x="4673600" y="1345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84455</xdr:rowOff>
    </xdr:from>
    <xdr:to>
      <xdr:col>20</xdr:col>
      <xdr:colOff>38100</xdr:colOff>
      <xdr:row>80</xdr:row>
      <xdr:rowOff>14605</xdr:rowOff>
    </xdr:to>
    <xdr:sp macro="" textlink="">
      <xdr:nvSpPr>
        <xdr:cNvPr id="251" name="楕円 250">
          <a:extLst>
            <a:ext uri="{FF2B5EF4-FFF2-40B4-BE49-F238E27FC236}">
              <a16:creationId xmlns:a16="http://schemas.microsoft.com/office/drawing/2014/main" id="{353CDC01-7DA0-4C92-915C-59FC2619C851}"/>
            </a:ext>
          </a:extLst>
        </xdr:cNvPr>
        <xdr:cNvSpPr/>
      </xdr:nvSpPr>
      <xdr:spPr>
        <a:xfrm>
          <a:off x="3746500" y="1362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112395</xdr:rowOff>
    </xdr:from>
    <xdr:to>
      <xdr:col>24</xdr:col>
      <xdr:colOff>63500</xdr:colOff>
      <xdr:row>79</xdr:row>
      <xdr:rowOff>135255</xdr:rowOff>
    </xdr:to>
    <xdr:cxnSp macro="">
      <xdr:nvCxnSpPr>
        <xdr:cNvPr id="252" name="直線コネクタ 251">
          <a:extLst>
            <a:ext uri="{FF2B5EF4-FFF2-40B4-BE49-F238E27FC236}">
              <a16:creationId xmlns:a16="http://schemas.microsoft.com/office/drawing/2014/main" id="{E31539F8-173A-47F0-8D0B-1BDC7557C90C}"/>
            </a:ext>
          </a:extLst>
        </xdr:cNvPr>
        <xdr:cNvCxnSpPr/>
      </xdr:nvCxnSpPr>
      <xdr:spPr>
        <a:xfrm flipV="1">
          <a:off x="3797300" y="1365694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167657</xdr:rowOff>
    </xdr:from>
    <xdr:ext cx="405111" cy="259045"/>
    <xdr:sp macro="" textlink="">
      <xdr:nvSpPr>
        <xdr:cNvPr id="253" name="n_1aveValue【福祉施設】&#10;有形固定資産減価償却率">
          <a:extLst>
            <a:ext uri="{FF2B5EF4-FFF2-40B4-BE49-F238E27FC236}">
              <a16:creationId xmlns:a16="http://schemas.microsoft.com/office/drawing/2014/main" id="{68476BD4-0A9F-4D89-8C30-B12373893A9B}"/>
            </a:ext>
          </a:extLst>
        </xdr:cNvPr>
        <xdr:cNvSpPr txBox="1"/>
      </xdr:nvSpPr>
      <xdr:spPr>
        <a:xfrm>
          <a:off x="35820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254" name="n_2aveValue【福祉施設】&#10;有形固定資産減価償却率">
          <a:extLst>
            <a:ext uri="{FF2B5EF4-FFF2-40B4-BE49-F238E27FC236}">
              <a16:creationId xmlns:a16="http://schemas.microsoft.com/office/drawing/2014/main" id="{9209465E-8829-4160-BBDA-488C48C7C12A}"/>
            </a:ext>
          </a:extLst>
        </xdr:cNvPr>
        <xdr:cNvSpPr txBox="1"/>
      </xdr:nvSpPr>
      <xdr:spPr>
        <a:xfrm>
          <a:off x="2705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31132</xdr:rowOff>
    </xdr:from>
    <xdr:ext cx="405111" cy="259045"/>
    <xdr:sp macro="" textlink="">
      <xdr:nvSpPr>
        <xdr:cNvPr id="255" name="n_1mainValue【福祉施設】&#10;有形固定資産減価償却率">
          <a:extLst>
            <a:ext uri="{FF2B5EF4-FFF2-40B4-BE49-F238E27FC236}">
              <a16:creationId xmlns:a16="http://schemas.microsoft.com/office/drawing/2014/main" id="{05C850C6-D981-47D8-B304-A85B596F7B7D}"/>
            </a:ext>
          </a:extLst>
        </xdr:cNvPr>
        <xdr:cNvSpPr txBox="1"/>
      </xdr:nvSpPr>
      <xdr:spPr>
        <a:xfrm>
          <a:off x="3582044" y="1340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a:extLst>
            <a:ext uri="{FF2B5EF4-FFF2-40B4-BE49-F238E27FC236}">
              <a16:creationId xmlns:a16="http://schemas.microsoft.com/office/drawing/2014/main" id="{FB0D90BC-96F1-422F-B738-6637F90737A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a:extLst>
            <a:ext uri="{FF2B5EF4-FFF2-40B4-BE49-F238E27FC236}">
              <a16:creationId xmlns:a16="http://schemas.microsoft.com/office/drawing/2014/main" id="{7D115A06-823D-4306-8441-B43E83E9C91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a:extLst>
            <a:ext uri="{FF2B5EF4-FFF2-40B4-BE49-F238E27FC236}">
              <a16:creationId xmlns:a16="http://schemas.microsoft.com/office/drawing/2014/main" id="{DBF3660A-19E5-46DB-BED2-A6D7529EB67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a:extLst>
            <a:ext uri="{FF2B5EF4-FFF2-40B4-BE49-F238E27FC236}">
              <a16:creationId xmlns:a16="http://schemas.microsoft.com/office/drawing/2014/main" id="{D7FF60BB-FA76-4863-9631-69D3BEDDCA4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a:extLst>
            <a:ext uri="{FF2B5EF4-FFF2-40B4-BE49-F238E27FC236}">
              <a16:creationId xmlns:a16="http://schemas.microsoft.com/office/drawing/2014/main" id="{B6BD482E-A278-4D42-BCE4-ABE280220A1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a:extLst>
            <a:ext uri="{FF2B5EF4-FFF2-40B4-BE49-F238E27FC236}">
              <a16:creationId xmlns:a16="http://schemas.microsoft.com/office/drawing/2014/main" id="{9158C543-845B-4AE5-8192-BFDEEE7B76E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a:extLst>
            <a:ext uri="{FF2B5EF4-FFF2-40B4-BE49-F238E27FC236}">
              <a16:creationId xmlns:a16="http://schemas.microsoft.com/office/drawing/2014/main" id="{564BE84A-B518-4618-9130-624704F9B69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a:extLst>
            <a:ext uri="{FF2B5EF4-FFF2-40B4-BE49-F238E27FC236}">
              <a16:creationId xmlns:a16="http://schemas.microsoft.com/office/drawing/2014/main" id="{1A9C7658-AA7A-4BE0-8A10-8E2630044CD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a:extLst>
            <a:ext uri="{FF2B5EF4-FFF2-40B4-BE49-F238E27FC236}">
              <a16:creationId xmlns:a16="http://schemas.microsoft.com/office/drawing/2014/main" id="{14F27EB3-8A06-44EB-9676-5292F23B194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a:extLst>
            <a:ext uri="{FF2B5EF4-FFF2-40B4-BE49-F238E27FC236}">
              <a16:creationId xmlns:a16="http://schemas.microsoft.com/office/drawing/2014/main" id="{46760E35-5E95-469E-BBA4-A2993A8766A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6" name="直線コネクタ 265">
          <a:extLst>
            <a:ext uri="{FF2B5EF4-FFF2-40B4-BE49-F238E27FC236}">
              <a16:creationId xmlns:a16="http://schemas.microsoft.com/office/drawing/2014/main" id="{3C31416A-308A-4E92-94C3-5DE48AFAEFE7}"/>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7" name="テキスト ボックス 266">
          <a:extLst>
            <a:ext uri="{FF2B5EF4-FFF2-40B4-BE49-F238E27FC236}">
              <a16:creationId xmlns:a16="http://schemas.microsoft.com/office/drawing/2014/main" id="{6324834C-33B6-4CAB-9B97-2B9F5D794373}"/>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8" name="直線コネクタ 267">
          <a:extLst>
            <a:ext uri="{FF2B5EF4-FFF2-40B4-BE49-F238E27FC236}">
              <a16:creationId xmlns:a16="http://schemas.microsoft.com/office/drawing/2014/main" id="{3BF05A22-DFFB-4ABB-B0A1-55A7DADFFE54}"/>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9" name="テキスト ボックス 268">
          <a:extLst>
            <a:ext uri="{FF2B5EF4-FFF2-40B4-BE49-F238E27FC236}">
              <a16:creationId xmlns:a16="http://schemas.microsoft.com/office/drawing/2014/main" id="{923E2E66-DA93-48EC-A82B-0D1D9DE1D28D}"/>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0" name="直線コネクタ 269">
          <a:extLst>
            <a:ext uri="{FF2B5EF4-FFF2-40B4-BE49-F238E27FC236}">
              <a16:creationId xmlns:a16="http://schemas.microsoft.com/office/drawing/2014/main" id="{83CB9554-5F70-48FC-9FF6-C6892B3E3466}"/>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1" name="テキスト ボックス 270">
          <a:extLst>
            <a:ext uri="{FF2B5EF4-FFF2-40B4-BE49-F238E27FC236}">
              <a16:creationId xmlns:a16="http://schemas.microsoft.com/office/drawing/2014/main" id="{2567E9B0-AF79-4953-BB1E-680A707F7B19}"/>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2" name="直線コネクタ 271">
          <a:extLst>
            <a:ext uri="{FF2B5EF4-FFF2-40B4-BE49-F238E27FC236}">
              <a16:creationId xmlns:a16="http://schemas.microsoft.com/office/drawing/2014/main" id="{59552D6A-FBE4-4FBD-8370-88BC9CB7EF8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3" name="テキスト ボックス 272">
          <a:extLst>
            <a:ext uri="{FF2B5EF4-FFF2-40B4-BE49-F238E27FC236}">
              <a16:creationId xmlns:a16="http://schemas.microsoft.com/office/drawing/2014/main" id="{207CE64C-540A-4ACF-80DD-95C46FE18E52}"/>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a:extLst>
            <a:ext uri="{FF2B5EF4-FFF2-40B4-BE49-F238E27FC236}">
              <a16:creationId xmlns:a16="http://schemas.microsoft.com/office/drawing/2014/main" id="{11F2CCC0-C8BB-48D8-B8B0-E07FCFF5C38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a:extLst>
            <a:ext uri="{FF2B5EF4-FFF2-40B4-BE49-F238E27FC236}">
              <a16:creationId xmlns:a16="http://schemas.microsoft.com/office/drawing/2014/main" id="{6F04C135-44D2-4E2C-999E-19DAC94D4C1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福祉施設】&#10;一人当たり面積グラフ枠">
          <a:extLst>
            <a:ext uri="{FF2B5EF4-FFF2-40B4-BE49-F238E27FC236}">
              <a16:creationId xmlns:a16="http://schemas.microsoft.com/office/drawing/2014/main" id="{CDF2D5C2-19B5-44F2-83E1-0DCFBA2CB97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140970</xdr:rowOff>
    </xdr:from>
    <xdr:to>
      <xdr:col>54</xdr:col>
      <xdr:colOff>189865</xdr:colOff>
      <xdr:row>86</xdr:row>
      <xdr:rowOff>24385</xdr:rowOff>
    </xdr:to>
    <xdr:cxnSp macro="">
      <xdr:nvCxnSpPr>
        <xdr:cNvPr id="277" name="直線コネクタ 276">
          <a:extLst>
            <a:ext uri="{FF2B5EF4-FFF2-40B4-BE49-F238E27FC236}">
              <a16:creationId xmlns:a16="http://schemas.microsoft.com/office/drawing/2014/main" id="{D37703FB-B64B-47AE-9517-7C1F75299C14}"/>
            </a:ext>
          </a:extLst>
        </xdr:cNvPr>
        <xdr:cNvCxnSpPr/>
      </xdr:nvCxnSpPr>
      <xdr:spPr>
        <a:xfrm flipV="1">
          <a:off x="10476865" y="13342620"/>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278" name="【福祉施設】&#10;一人当たり面積最小値テキスト">
          <a:extLst>
            <a:ext uri="{FF2B5EF4-FFF2-40B4-BE49-F238E27FC236}">
              <a16:creationId xmlns:a16="http://schemas.microsoft.com/office/drawing/2014/main" id="{06F42C8E-86A9-4278-B7A3-3CF45332011A}"/>
            </a:ext>
          </a:extLst>
        </xdr:cNvPr>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279" name="直線コネクタ 278">
          <a:extLst>
            <a:ext uri="{FF2B5EF4-FFF2-40B4-BE49-F238E27FC236}">
              <a16:creationId xmlns:a16="http://schemas.microsoft.com/office/drawing/2014/main" id="{32E9199E-AC08-46E9-967F-AC2A096A0713}"/>
            </a:ext>
          </a:extLst>
        </xdr:cNvPr>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87647</xdr:rowOff>
    </xdr:from>
    <xdr:ext cx="469744" cy="259045"/>
    <xdr:sp macro="" textlink="">
      <xdr:nvSpPr>
        <xdr:cNvPr id="280" name="【福祉施設】&#10;一人当たり面積最大値テキスト">
          <a:extLst>
            <a:ext uri="{FF2B5EF4-FFF2-40B4-BE49-F238E27FC236}">
              <a16:creationId xmlns:a16="http://schemas.microsoft.com/office/drawing/2014/main" id="{C44FE412-95D7-4DF0-972B-87691D72C0F3}"/>
            </a:ext>
          </a:extLst>
        </xdr:cNvPr>
        <xdr:cNvSpPr txBox="1"/>
      </xdr:nvSpPr>
      <xdr:spPr>
        <a:xfrm>
          <a:off x="10515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140970</xdr:rowOff>
    </xdr:from>
    <xdr:to>
      <xdr:col>55</xdr:col>
      <xdr:colOff>88900</xdr:colOff>
      <xdr:row>77</xdr:row>
      <xdr:rowOff>140970</xdr:rowOff>
    </xdr:to>
    <xdr:cxnSp macro="">
      <xdr:nvCxnSpPr>
        <xdr:cNvPr id="281" name="直線コネクタ 280">
          <a:extLst>
            <a:ext uri="{FF2B5EF4-FFF2-40B4-BE49-F238E27FC236}">
              <a16:creationId xmlns:a16="http://schemas.microsoft.com/office/drawing/2014/main" id="{C1474CC1-6492-4055-ABE0-5D23D6DC93EC}"/>
            </a:ext>
          </a:extLst>
        </xdr:cNvPr>
        <xdr:cNvCxnSpPr/>
      </xdr:nvCxnSpPr>
      <xdr:spPr>
        <a:xfrm>
          <a:off x="10388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167912</xdr:rowOff>
    </xdr:from>
    <xdr:ext cx="469744" cy="259045"/>
    <xdr:sp macro="" textlink="">
      <xdr:nvSpPr>
        <xdr:cNvPr id="282" name="【福祉施設】&#10;一人当たり面積平均値テキスト">
          <a:extLst>
            <a:ext uri="{FF2B5EF4-FFF2-40B4-BE49-F238E27FC236}">
              <a16:creationId xmlns:a16="http://schemas.microsoft.com/office/drawing/2014/main" id="{3CB86A7B-3C5E-4986-B39A-9C2BF44D523E}"/>
            </a:ext>
          </a:extLst>
        </xdr:cNvPr>
        <xdr:cNvSpPr txBox="1"/>
      </xdr:nvSpPr>
      <xdr:spPr>
        <a:xfrm>
          <a:off x="10515600" y="1422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283" name="フローチャート: 判断 282">
          <a:extLst>
            <a:ext uri="{FF2B5EF4-FFF2-40B4-BE49-F238E27FC236}">
              <a16:creationId xmlns:a16="http://schemas.microsoft.com/office/drawing/2014/main" id="{D54679BE-0A06-46E3-9D19-7FA025D5C600}"/>
            </a:ext>
          </a:extLst>
        </xdr:cNvPr>
        <xdr:cNvSpPr/>
      </xdr:nvSpPr>
      <xdr:spPr>
        <a:xfrm>
          <a:off x="10426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284" name="フローチャート: 判断 283">
          <a:extLst>
            <a:ext uri="{FF2B5EF4-FFF2-40B4-BE49-F238E27FC236}">
              <a16:creationId xmlns:a16="http://schemas.microsoft.com/office/drawing/2014/main" id="{35C532E0-5DAE-4DB8-A8C5-907E57288481}"/>
            </a:ext>
          </a:extLst>
        </xdr:cNvPr>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285" name="フローチャート: 判断 284">
          <a:extLst>
            <a:ext uri="{FF2B5EF4-FFF2-40B4-BE49-F238E27FC236}">
              <a16:creationId xmlns:a16="http://schemas.microsoft.com/office/drawing/2014/main" id="{D3A29D78-8F1B-41E0-BE8A-DE7487F1D19F}"/>
            </a:ext>
          </a:extLst>
        </xdr:cNvPr>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92171179-6C28-4B37-83B2-A958A38538B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504C351E-3F23-4139-8735-45F00BCE11E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4F7408E4-B55D-4C51-8B6F-E19FE2347DB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A01EC5B1-46A3-49A4-A772-55E2DA4384B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A14B9246-85DF-4213-B94E-4B9DACB3BA6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149606</xdr:rowOff>
    </xdr:from>
    <xdr:to>
      <xdr:col>55</xdr:col>
      <xdr:colOff>50800</xdr:colOff>
      <xdr:row>84</xdr:row>
      <xdr:rowOff>79756</xdr:rowOff>
    </xdr:to>
    <xdr:sp macro="" textlink="">
      <xdr:nvSpPr>
        <xdr:cNvPr id="291" name="楕円 290">
          <a:extLst>
            <a:ext uri="{FF2B5EF4-FFF2-40B4-BE49-F238E27FC236}">
              <a16:creationId xmlns:a16="http://schemas.microsoft.com/office/drawing/2014/main" id="{777F607D-FA26-4CA5-A61E-A72129719ED1}"/>
            </a:ext>
          </a:extLst>
        </xdr:cNvPr>
        <xdr:cNvSpPr/>
      </xdr:nvSpPr>
      <xdr:spPr>
        <a:xfrm>
          <a:off x="104267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128033</xdr:rowOff>
    </xdr:from>
    <xdr:ext cx="469744" cy="259045"/>
    <xdr:sp macro="" textlink="">
      <xdr:nvSpPr>
        <xdr:cNvPr id="292" name="【福祉施設】&#10;一人当たり面積該当値テキスト">
          <a:extLst>
            <a:ext uri="{FF2B5EF4-FFF2-40B4-BE49-F238E27FC236}">
              <a16:creationId xmlns:a16="http://schemas.microsoft.com/office/drawing/2014/main" id="{607ADD56-A5DB-4AE4-911A-838B75BA33C8}"/>
            </a:ext>
          </a:extLst>
        </xdr:cNvPr>
        <xdr:cNvSpPr txBox="1"/>
      </xdr:nvSpPr>
      <xdr:spPr>
        <a:xfrm>
          <a:off x="10515600" y="1435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145035</xdr:rowOff>
    </xdr:from>
    <xdr:to>
      <xdr:col>50</xdr:col>
      <xdr:colOff>165100</xdr:colOff>
      <xdr:row>84</xdr:row>
      <xdr:rowOff>75185</xdr:rowOff>
    </xdr:to>
    <xdr:sp macro="" textlink="">
      <xdr:nvSpPr>
        <xdr:cNvPr id="293" name="楕円 292">
          <a:extLst>
            <a:ext uri="{FF2B5EF4-FFF2-40B4-BE49-F238E27FC236}">
              <a16:creationId xmlns:a16="http://schemas.microsoft.com/office/drawing/2014/main" id="{7EE6148C-752B-40F8-A83E-AEBF0BC7EF87}"/>
            </a:ext>
          </a:extLst>
        </xdr:cNvPr>
        <xdr:cNvSpPr/>
      </xdr:nvSpPr>
      <xdr:spPr>
        <a:xfrm>
          <a:off x="95885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24385</xdr:rowOff>
    </xdr:from>
    <xdr:to>
      <xdr:col>55</xdr:col>
      <xdr:colOff>0</xdr:colOff>
      <xdr:row>84</xdr:row>
      <xdr:rowOff>28956</xdr:rowOff>
    </xdr:to>
    <xdr:cxnSp macro="">
      <xdr:nvCxnSpPr>
        <xdr:cNvPr id="294" name="直線コネクタ 293">
          <a:extLst>
            <a:ext uri="{FF2B5EF4-FFF2-40B4-BE49-F238E27FC236}">
              <a16:creationId xmlns:a16="http://schemas.microsoft.com/office/drawing/2014/main" id="{91EBE128-C922-4E98-9FB6-F11A18293BD6}"/>
            </a:ext>
          </a:extLst>
        </xdr:cNvPr>
        <xdr:cNvCxnSpPr/>
      </xdr:nvCxnSpPr>
      <xdr:spPr>
        <a:xfrm>
          <a:off x="9639300" y="1442618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66312</xdr:rowOff>
    </xdr:from>
    <xdr:ext cx="469744" cy="259045"/>
    <xdr:sp macro="" textlink="">
      <xdr:nvSpPr>
        <xdr:cNvPr id="295" name="n_1aveValue【福祉施設】&#10;一人当たり面積">
          <a:extLst>
            <a:ext uri="{FF2B5EF4-FFF2-40B4-BE49-F238E27FC236}">
              <a16:creationId xmlns:a16="http://schemas.microsoft.com/office/drawing/2014/main" id="{58AA17A5-38E4-414B-8155-A2674EC7982E}"/>
            </a:ext>
          </a:extLst>
        </xdr:cNvPr>
        <xdr:cNvSpPr txBox="1"/>
      </xdr:nvSpPr>
      <xdr:spPr>
        <a:xfrm>
          <a:off x="93917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82566</xdr:rowOff>
    </xdr:from>
    <xdr:ext cx="469744" cy="259045"/>
    <xdr:sp macro="" textlink="">
      <xdr:nvSpPr>
        <xdr:cNvPr id="296" name="n_2aveValue【福祉施設】&#10;一人当たり面積">
          <a:extLst>
            <a:ext uri="{FF2B5EF4-FFF2-40B4-BE49-F238E27FC236}">
              <a16:creationId xmlns:a16="http://schemas.microsoft.com/office/drawing/2014/main" id="{06215258-94AB-4565-89A5-7B02DAE1C200}"/>
            </a:ext>
          </a:extLst>
        </xdr:cNvPr>
        <xdr:cNvSpPr txBox="1"/>
      </xdr:nvSpPr>
      <xdr:spPr>
        <a:xfrm>
          <a:off x="8515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91712</xdr:rowOff>
    </xdr:from>
    <xdr:ext cx="469744" cy="259045"/>
    <xdr:sp macro="" textlink="">
      <xdr:nvSpPr>
        <xdr:cNvPr id="297" name="n_1mainValue【福祉施設】&#10;一人当たり面積">
          <a:extLst>
            <a:ext uri="{FF2B5EF4-FFF2-40B4-BE49-F238E27FC236}">
              <a16:creationId xmlns:a16="http://schemas.microsoft.com/office/drawing/2014/main" id="{E1858BEC-0AE7-4BDA-8167-E0F3B5FE6573}"/>
            </a:ext>
          </a:extLst>
        </xdr:cNvPr>
        <xdr:cNvSpPr txBox="1"/>
      </xdr:nvSpPr>
      <xdr:spPr>
        <a:xfrm>
          <a:off x="93917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a:extLst>
            <a:ext uri="{FF2B5EF4-FFF2-40B4-BE49-F238E27FC236}">
              <a16:creationId xmlns:a16="http://schemas.microsoft.com/office/drawing/2014/main" id="{6A74B27E-003C-4536-8621-856359150C9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a:extLst>
            <a:ext uri="{FF2B5EF4-FFF2-40B4-BE49-F238E27FC236}">
              <a16:creationId xmlns:a16="http://schemas.microsoft.com/office/drawing/2014/main" id="{3BE90454-3902-462A-9596-905117E8EC2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a:extLst>
            <a:ext uri="{FF2B5EF4-FFF2-40B4-BE49-F238E27FC236}">
              <a16:creationId xmlns:a16="http://schemas.microsoft.com/office/drawing/2014/main" id="{DCA26075-BDF6-485E-835A-143137B1A66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a:extLst>
            <a:ext uri="{FF2B5EF4-FFF2-40B4-BE49-F238E27FC236}">
              <a16:creationId xmlns:a16="http://schemas.microsoft.com/office/drawing/2014/main" id="{D8D4EB60-D26B-4B10-B335-70A9429CF83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a:extLst>
            <a:ext uri="{FF2B5EF4-FFF2-40B4-BE49-F238E27FC236}">
              <a16:creationId xmlns:a16="http://schemas.microsoft.com/office/drawing/2014/main" id="{FE0A420D-88CC-412D-AEEB-D6A4A269DE8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a:extLst>
            <a:ext uri="{FF2B5EF4-FFF2-40B4-BE49-F238E27FC236}">
              <a16:creationId xmlns:a16="http://schemas.microsoft.com/office/drawing/2014/main" id="{4C0D23B4-FF23-4537-9367-3A97CE347B1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a:extLst>
            <a:ext uri="{FF2B5EF4-FFF2-40B4-BE49-F238E27FC236}">
              <a16:creationId xmlns:a16="http://schemas.microsoft.com/office/drawing/2014/main" id="{D58F9E71-109B-4D04-9631-3AE214A3AD4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a:extLst>
            <a:ext uri="{FF2B5EF4-FFF2-40B4-BE49-F238E27FC236}">
              <a16:creationId xmlns:a16="http://schemas.microsoft.com/office/drawing/2014/main" id="{0D5A9EEA-8901-4359-9E4A-A294B18FC09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6" name="テキスト ボックス 305">
          <a:extLst>
            <a:ext uri="{FF2B5EF4-FFF2-40B4-BE49-F238E27FC236}">
              <a16:creationId xmlns:a16="http://schemas.microsoft.com/office/drawing/2014/main" id="{3B26105C-3B54-4D8D-BE10-0EB099050D1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7" name="直線コネクタ 306">
          <a:extLst>
            <a:ext uri="{FF2B5EF4-FFF2-40B4-BE49-F238E27FC236}">
              <a16:creationId xmlns:a16="http://schemas.microsoft.com/office/drawing/2014/main" id="{9966A538-3E34-4567-8DA6-AEE55A97043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8" name="直線コネクタ 307">
          <a:extLst>
            <a:ext uri="{FF2B5EF4-FFF2-40B4-BE49-F238E27FC236}">
              <a16:creationId xmlns:a16="http://schemas.microsoft.com/office/drawing/2014/main" id="{8B1DAEEB-FCC1-4247-87E6-1A61B84CF594}"/>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09" name="テキスト ボックス 308">
          <a:extLst>
            <a:ext uri="{FF2B5EF4-FFF2-40B4-BE49-F238E27FC236}">
              <a16:creationId xmlns:a16="http://schemas.microsoft.com/office/drawing/2014/main" id="{9EABD99F-D35D-4746-9E58-157B1A6808DC}"/>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0" name="直線コネクタ 309">
          <a:extLst>
            <a:ext uri="{FF2B5EF4-FFF2-40B4-BE49-F238E27FC236}">
              <a16:creationId xmlns:a16="http://schemas.microsoft.com/office/drawing/2014/main" id="{97E9DC61-2272-469B-A698-F4D8EA82E63C}"/>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1" name="テキスト ボックス 310">
          <a:extLst>
            <a:ext uri="{FF2B5EF4-FFF2-40B4-BE49-F238E27FC236}">
              <a16:creationId xmlns:a16="http://schemas.microsoft.com/office/drawing/2014/main" id="{07B8B523-2773-4149-9FE7-45ED858363E2}"/>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2" name="直線コネクタ 311">
          <a:extLst>
            <a:ext uri="{FF2B5EF4-FFF2-40B4-BE49-F238E27FC236}">
              <a16:creationId xmlns:a16="http://schemas.microsoft.com/office/drawing/2014/main" id="{74A57F5E-8438-4662-8D1B-FF0869F6EF2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3" name="テキスト ボックス 312">
          <a:extLst>
            <a:ext uri="{FF2B5EF4-FFF2-40B4-BE49-F238E27FC236}">
              <a16:creationId xmlns:a16="http://schemas.microsoft.com/office/drawing/2014/main" id="{A0E0B6C9-F8D9-4E4C-886A-8DA4CE0B5059}"/>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4" name="直線コネクタ 313">
          <a:extLst>
            <a:ext uri="{FF2B5EF4-FFF2-40B4-BE49-F238E27FC236}">
              <a16:creationId xmlns:a16="http://schemas.microsoft.com/office/drawing/2014/main" id="{345D16A2-9925-4A5D-A087-EAFE98A9E3F8}"/>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5" name="テキスト ボックス 314">
          <a:extLst>
            <a:ext uri="{FF2B5EF4-FFF2-40B4-BE49-F238E27FC236}">
              <a16:creationId xmlns:a16="http://schemas.microsoft.com/office/drawing/2014/main" id="{889DA9A5-ABED-41EB-8AFA-A7523B3CF9ED}"/>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6" name="直線コネクタ 315">
          <a:extLst>
            <a:ext uri="{FF2B5EF4-FFF2-40B4-BE49-F238E27FC236}">
              <a16:creationId xmlns:a16="http://schemas.microsoft.com/office/drawing/2014/main" id="{B84E28E9-1B37-49BD-9E2D-DBF54955B7E1}"/>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7" name="テキスト ボックス 316">
          <a:extLst>
            <a:ext uri="{FF2B5EF4-FFF2-40B4-BE49-F238E27FC236}">
              <a16:creationId xmlns:a16="http://schemas.microsoft.com/office/drawing/2014/main" id="{0AB1DB4B-9310-466B-A9AB-1D8C9BB33AE2}"/>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8" name="直線コネクタ 317">
          <a:extLst>
            <a:ext uri="{FF2B5EF4-FFF2-40B4-BE49-F238E27FC236}">
              <a16:creationId xmlns:a16="http://schemas.microsoft.com/office/drawing/2014/main" id="{E0038C97-043F-4B55-8662-D70CAF47C9B6}"/>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19" name="テキスト ボックス 318">
          <a:extLst>
            <a:ext uri="{FF2B5EF4-FFF2-40B4-BE49-F238E27FC236}">
              <a16:creationId xmlns:a16="http://schemas.microsoft.com/office/drawing/2014/main" id="{FFC2647D-B93E-47A3-BFC4-1426E9C858AC}"/>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0" name="直線コネクタ 319">
          <a:extLst>
            <a:ext uri="{FF2B5EF4-FFF2-40B4-BE49-F238E27FC236}">
              <a16:creationId xmlns:a16="http://schemas.microsoft.com/office/drawing/2014/main" id="{2C77A676-E2BD-4873-A677-8641D98AA3A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1" name="テキスト ボックス 320">
          <a:extLst>
            <a:ext uri="{FF2B5EF4-FFF2-40B4-BE49-F238E27FC236}">
              <a16:creationId xmlns:a16="http://schemas.microsoft.com/office/drawing/2014/main" id="{BA9E58FB-88AE-42DB-AE4B-6EA5559DB93B}"/>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2" name="【市民会館】&#10;有形固定資産減価償却率グラフ枠">
          <a:extLst>
            <a:ext uri="{FF2B5EF4-FFF2-40B4-BE49-F238E27FC236}">
              <a16:creationId xmlns:a16="http://schemas.microsoft.com/office/drawing/2014/main" id="{D24418C0-5F87-4DBF-888F-1C06D8B941D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113756</xdr:rowOff>
    </xdr:to>
    <xdr:cxnSp macro="">
      <xdr:nvCxnSpPr>
        <xdr:cNvPr id="323" name="直線コネクタ 322">
          <a:extLst>
            <a:ext uri="{FF2B5EF4-FFF2-40B4-BE49-F238E27FC236}">
              <a16:creationId xmlns:a16="http://schemas.microsoft.com/office/drawing/2014/main" id="{F72C3897-D33D-45A2-A25F-4EF02D24A785}"/>
            </a:ext>
          </a:extLst>
        </xdr:cNvPr>
        <xdr:cNvCxnSpPr/>
      </xdr:nvCxnSpPr>
      <xdr:spPr>
        <a:xfrm flipV="1">
          <a:off x="4634865" y="17090571"/>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117583</xdr:rowOff>
    </xdr:from>
    <xdr:ext cx="340478" cy="259045"/>
    <xdr:sp macro="" textlink="">
      <xdr:nvSpPr>
        <xdr:cNvPr id="324" name="【市民会館】&#10;有形固定資産減価償却率最小値テキスト">
          <a:extLst>
            <a:ext uri="{FF2B5EF4-FFF2-40B4-BE49-F238E27FC236}">
              <a16:creationId xmlns:a16="http://schemas.microsoft.com/office/drawing/2014/main" id="{EC2F3FA7-AF77-4C13-8A2B-5C9DDFC16554}"/>
            </a:ext>
          </a:extLst>
        </xdr:cNvPr>
        <xdr:cNvSpPr txBox="1"/>
      </xdr:nvSpPr>
      <xdr:spPr>
        <a:xfrm>
          <a:off x="4673600" y="1863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113756</xdr:rowOff>
    </xdr:from>
    <xdr:to>
      <xdr:col>24</xdr:col>
      <xdr:colOff>152400</xdr:colOff>
      <xdr:row>108</xdr:row>
      <xdr:rowOff>113756</xdr:rowOff>
    </xdr:to>
    <xdr:cxnSp macro="">
      <xdr:nvCxnSpPr>
        <xdr:cNvPr id="325" name="直線コネクタ 324">
          <a:extLst>
            <a:ext uri="{FF2B5EF4-FFF2-40B4-BE49-F238E27FC236}">
              <a16:creationId xmlns:a16="http://schemas.microsoft.com/office/drawing/2014/main" id="{A61EF8D8-4CC4-493C-95B1-6CD3F6721017}"/>
            </a:ext>
          </a:extLst>
        </xdr:cNvPr>
        <xdr:cNvCxnSpPr/>
      </xdr:nvCxnSpPr>
      <xdr:spPr>
        <a:xfrm>
          <a:off x="4546600" y="1863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26" name="【市民会館】&#10;有形固定資産減価償却率最大値テキスト">
          <a:extLst>
            <a:ext uri="{FF2B5EF4-FFF2-40B4-BE49-F238E27FC236}">
              <a16:creationId xmlns:a16="http://schemas.microsoft.com/office/drawing/2014/main" id="{80890B47-AC09-4993-AB71-1A2CF95E37EC}"/>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27" name="直線コネクタ 326">
          <a:extLst>
            <a:ext uri="{FF2B5EF4-FFF2-40B4-BE49-F238E27FC236}">
              <a16:creationId xmlns:a16="http://schemas.microsoft.com/office/drawing/2014/main" id="{69C40A59-8213-4756-974B-E21BC8B4B4DB}"/>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38479</xdr:rowOff>
    </xdr:from>
    <xdr:ext cx="405111" cy="259045"/>
    <xdr:sp macro="" textlink="">
      <xdr:nvSpPr>
        <xdr:cNvPr id="328" name="【市民会館】&#10;有形固定資産減価償却率平均値テキスト">
          <a:extLst>
            <a:ext uri="{FF2B5EF4-FFF2-40B4-BE49-F238E27FC236}">
              <a16:creationId xmlns:a16="http://schemas.microsoft.com/office/drawing/2014/main" id="{F1DEC99E-254A-48A4-87E3-F7CEE972F10E}"/>
            </a:ext>
          </a:extLst>
        </xdr:cNvPr>
        <xdr:cNvSpPr txBox="1"/>
      </xdr:nvSpPr>
      <xdr:spPr>
        <a:xfrm>
          <a:off x="4673600" y="17697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329" name="フローチャート: 判断 328">
          <a:extLst>
            <a:ext uri="{FF2B5EF4-FFF2-40B4-BE49-F238E27FC236}">
              <a16:creationId xmlns:a16="http://schemas.microsoft.com/office/drawing/2014/main" id="{920B52CD-2D55-465D-8513-A6297290540C}"/>
            </a:ext>
          </a:extLst>
        </xdr:cNvPr>
        <xdr:cNvSpPr/>
      </xdr:nvSpPr>
      <xdr:spPr>
        <a:xfrm>
          <a:off x="45847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20501</xdr:rowOff>
    </xdr:from>
    <xdr:to>
      <xdr:col>20</xdr:col>
      <xdr:colOff>38100</xdr:colOff>
      <xdr:row>104</xdr:row>
      <xdr:rowOff>122101</xdr:rowOff>
    </xdr:to>
    <xdr:sp macro="" textlink="">
      <xdr:nvSpPr>
        <xdr:cNvPr id="330" name="フローチャート: 判断 329">
          <a:extLst>
            <a:ext uri="{FF2B5EF4-FFF2-40B4-BE49-F238E27FC236}">
              <a16:creationId xmlns:a16="http://schemas.microsoft.com/office/drawing/2014/main" id="{65987EA8-DFAB-4784-A3BF-8F8D4E0ED2AC}"/>
            </a:ext>
          </a:extLst>
        </xdr:cNvPr>
        <xdr:cNvSpPr/>
      </xdr:nvSpPr>
      <xdr:spPr>
        <a:xfrm>
          <a:off x="3746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31" name="フローチャート: 判断 330">
          <a:extLst>
            <a:ext uri="{FF2B5EF4-FFF2-40B4-BE49-F238E27FC236}">
              <a16:creationId xmlns:a16="http://schemas.microsoft.com/office/drawing/2014/main" id="{BBEF83B7-7AF6-4A62-935B-C89C083C3C02}"/>
            </a:ext>
          </a:extLst>
        </xdr:cNvPr>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2" name="テキスト ボックス 331">
          <a:extLst>
            <a:ext uri="{FF2B5EF4-FFF2-40B4-BE49-F238E27FC236}">
              <a16:creationId xmlns:a16="http://schemas.microsoft.com/office/drawing/2014/main" id="{06C376D6-A110-48BC-83F6-327431F99FF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3" name="テキスト ボックス 332">
          <a:extLst>
            <a:ext uri="{FF2B5EF4-FFF2-40B4-BE49-F238E27FC236}">
              <a16:creationId xmlns:a16="http://schemas.microsoft.com/office/drawing/2014/main" id="{EE79802A-5994-4C33-80FC-47B325A167C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4" name="テキスト ボックス 333">
          <a:extLst>
            <a:ext uri="{FF2B5EF4-FFF2-40B4-BE49-F238E27FC236}">
              <a16:creationId xmlns:a16="http://schemas.microsoft.com/office/drawing/2014/main" id="{52FA906C-B099-4100-A22C-78D2BD8A540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5" name="テキスト ボックス 334">
          <a:extLst>
            <a:ext uri="{FF2B5EF4-FFF2-40B4-BE49-F238E27FC236}">
              <a16:creationId xmlns:a16="http://schemas.microsoft.com/office/drawing/2014/main" id="{3D3184B5-7389-45BC-866C-A9C503BC66E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6" name="テキスト ボックス 335">
          <a:extLst>
            <a:ext uri="{FF2B5EF4-FFF2-40B4-BE49-F238E27FC236}">
              <a16:creationId xmlns:a16="http://schemas.microsoft.com/office/drawing/2014/main" id="{0210A032-82AE-4A80-B7A2-E03BCF01928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147864</xdr:rowOff>
    </xdr:from>
    <xdr:to>
      <xdr:col>24</xdr:col>
      <xdr:colOff>114300</xdr:colOff>
      <xdr:row>105</xdr:row>
      <xdr:rowOff>78014</xdr:rowOff>
    </xdr:to>
    <xdr:sp macro="" textlink="">
      <xdr:nvSpPr>
        <xdr:cNvPr id="337" name="楕円 336">
          <a:extLst>
            <a:ext uri="{FF2B5EF4-FFF2-40B4-BE49-F238E27FC236}">
              <a16:creationId xmlns:a16="http://schemas.microsoft.com/office/drawing/2014/main" id="{3526F803-337C-49B1-8216-902AFD9F921B}"/>
            </a:ext>
          </a:extLst>
        </xdr:cNvPr>
        <xdr:cNvSpPr/>
      </xdr:nvSpPr>
      <xdr:spPr>
        <a:xfrm>
          <a:off x="4584700" y="17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126291</xdr:rowOff>
    </xdr:from>
    <xdr:ext cx="405111" cy="259045"/>
    <xdr:sp macro="" textlink="">
      <xdr:nvSpPr>
        <xdr:cNvPr id="338" name="【市民会館】&#10;有形固定資産減価償却率該当値テキスト">
          <a:extLst>
            <a:ext uri="{FF2B5EF4-FFF2-40B4-BE49-F238E27FC236}">
              <a16:creationId xmlns:a16="http://schemas.microsoft.com/office/drawing/2014/main" id="{C19E0EC6-0C7F-4FBE-86C5-1AE9C6D06885}"/>
            </a:ext>
          </a:extLst>
        </xdr:cNvPr>
        <xdr:cNvSpPr txBox="1"/>
      </xdr:nvSpPr>
      <xdr:spPr>
        <a:xfrm>
          <a:off x="4673600"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121738</xdr:rowOff>
    </xdr:from>
    <xdr:to>
      <xdr:col>20</xdr:col>
      <xdr:colOff>38100</xdr:colOff>
      <xdr:row>105</xdr:row>
      <xdr:rowOff>51888</xdr:rowOff>
    </xdr:to>
    <xdr:sp macro="" textlink="">
      <xdr:nvSpPr>
        <xdr:cNvPr id="339" name="楕円 338">
          <a:extLst>
            <a:ext uri="{FF2B5EF4-FFF2-40B4-BE49-F238E27FC236}">
              <a16:creationId xmlns:a16="http://schemas.microsoft.com/office/drawing/2014/main" id="{188A5E5E-8ECC-43E7-9964-4292F62E3AC2}"/>
            </a:ext>
          </a:extLst>
        </xdr:cNvPr>
        <xdr:cNvSpPr/>
      </xdr:nvSpPr>
      <xdr:spPr>
        <a:xfrm>
          <a:off x="3746500" y="179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1088</xdr:rowOff>
    </xdr:from>
    <xdr:to>
      <xdr:col>24</xdr:col>
      <xdr:colOff>63500</xdr:colOff>
      <xdr:row>105</xdr:row>
      <xdr:rowOff>27214</xdr:rowOff>
    </xdr:to>
    <xdr:cxnSp macro="">
      <xdr:nvCxnSpPr>
        <xdr:cNvPr id="340" name="直線コネクタ 339">
          <a:extLst>
            <a:ext uri="{FF2B5EF4-FFF2-40B4-BE49-F238E27FC236}">
              <a16:creationId xmlns:a16="http://schemas.microsoft.com/office/drawing/2014/main" id="{B21BDF89-3A27-473E-BC94-AF97C5BFF152}"/>
            </a:ext>
          </a:extLst>
        </xdr:cNvPr>
        <xdr:cNvCxnSpPr/>
      </xdr:nvCxnSpPr>
      <xdr:spPr>
        <a:xfrm>
          <a:off x="3797300" y="18003338"/>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138628</xdr:rowOff>
    </xdr:from>
    <xdr:ext cx="405111" cy="259045"/>
    <xdr:sp macro="" textlink="">
      <xdr:nvSpPr>
        <xdr:cNvPr id="341" name="n_1aveValue【市民会館】&#10;有形固定資産減価償却率">
          <a:extLst>
            <a:ext uri="{FF2B5EF4-FFF2-40B4-BE49-F238E27FC236}">
              <a16:creationId xmlns:a16="http://schemas.microsoft.com/office/drawing/2014/main" id="{19CD4E76-B371-49BD-974C-F532DFB731A2}"/>
            </a:ext>
          </a:extLst>
        </xdr:cNvPr>
        <xdr:cNvSpPr txBox="1"/>
      </xdr:nvSpPr>
      <xdr:spPr>
        <a:xfrm>
          <a:off x="35820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342" name="n_2aveValue【市民会館】&#10;有形固定資産減価償却率">
          <a:extLst>
            <a:ext uri="{FF2B5EF4-FFF2-40B4-BE49-F238E27FC236}">
              <a16:creationId xmlns:a16="http://schemas.microsoft.com/office/drawing/2014/main" id="{8DD2CF16-6412-401B-B4CB-374A71ED32B6}"/>
            </a:ext>
          </a:extLst>
        </xdr:cNvPr>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43015</xdr:rowOff>
    </xdr:from>
    <xdr:ext cx="405111" cy="259045"/>
    <xdr:sp macro="" textlink="">
      <xdr:nvSpPr>
        <xdr:cNvPr id="343" name="n_1mainValue【市民会館】&#10;有形固定資産減価償却率">
          <a:extLst>
            <a:ext uri="{FF2B5EF4-FFF2-40B4-BE49-F238E27FC236}">
              <a16:creationId xmlns:a16="http://schemas.microsoft.com/office/drawing/2014/main" id="{1EE5812B-96FC-43B6-91AF-CDAA16B98198}"/>
            </a:ext>
          </a:extLst>
        </xdr:cNvPr>
        <xdr:cNvSpPr txBox="1"/>
      </xdr:nvSpPr>
      <xdr:spPr>
        <a:xfrm>
          <a:off x="3582044" y="1804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4" name="正方形/長方形 343">
          <a:extLst>
            <a:ext uri="{FF2B5EF4-FFF2-40B4-BE49-F238E27FC236}">
              <a16:creationId xmlns:a16="http://schemas.microsoft.com/office/drawing/2014/main" id="{3B607A90-3CBC-4ACA-964C-81FF6750F1D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5" name="正方形/長方形 344">
          <a:extLst>
            <a:ext uri="{FF2B5EF4-FFF2-40B4-BE49-F238E27FC236}">
              <a16:creationId xmlns:a16="http://schemas.microsoft.com/office/drawing/2014/main" id="{A1715C6A-7704-4155-AF3F-332500DE777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6" name="正方形/長方形 345">
          <a:extLst>
            <a:ext uri="{FF2B5EF4-FFF2-40B4-BE49-F238E27FC236}">
              <a16:creationId xmlns:a16="http://schemas.microsoft.com/office/drawing/2014/main" id="{06C72969-D0C8-44E2-9693-1BD6363022F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7" name="正方形/長方形 346">
          <a:extLst>
            <a:ext uri="{FF2B5EF4-FFF2-40B4-BE49-F238E27FC236}">
              <a16:creationId xmlns:a16="http://schemas.microsoft.com/office/drawing/2014/main" id="{02E3C648-5C4F-4B36-BECB-910F09E74DD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8" name="正方形/長方形 347">
          <a:extLst>
            <a:ext uri="{FF2B5EF4-FFF2-40B4-BE49-F238E27FC236}">
              <a16:creationId xmlns:a16="http://schemas.microsoft.com/office/drawing/2014/main" id="{43C561FA-BCE0-4FF9-AAD9-076699E18F6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9" name="正方形/長方形 348">
          <a:extLst>
            <a:ext uri="{FF2B5EF4-FFF2-40B4-BE49-F238E27FC236}">
              <a16:creationId xmlns:a16="http://schemas.microsoft.com/office/drawing/2014/main" id="{D89E11A2-82E2-4EC2-848C-CE77B0342A9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0" name="正方形/長方形 349">
          <a:extLst>
            <a:ext uri="{FF2B5EF4-FFF2-40B4-BE49-F238E27FC236}">
              <a16:creationId xmlns:a16="http://schemas.microsoft.com/office/drawing/2014/main" id="{BC8DA4F5-3014-4EE3-B1B9-02607540D5A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1" name="正方形/長方形 350">
          <a:extLst>
            <a:ext uri="{FF2B5EF4-FFF2-40B4-BE49-F238E27FC236}">
              <a16:creationId xmlns:a16="http://schemas.microsoft.com/office/drawing/2014/main" id="{BD3B6C3F-3C10-4740-A7CF-B07EA7048D1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2" name="テキスト ボックス 351">
          <a:extLst>
            <a:ext uri="{FF2B5EF4-FFF2-40B4-BE49-F238E27FC236}">
              <a16:creationId xmlns:a16="http://schemas.microsoft.com/office/drawing/2014/main" id="{1F3A49D2-DF09-40D6-A701-C324B015A85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3" name="直線コネクタ 352">
          <a:extLst>
            <a:ext uri="{FF2B5EF4-FFF2-40B4-BE49-F238E27FC236}">
              <a16:creationId xmlns:a16="http://schemas.microsoft.com/office/drawing/2014/main" id="{9280FD01-E25C-491A-9BB0-9EEC89D7178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4" name="直線コネクタ 353">
          <a:extLst>
            <a:ext uri="{FF2B5EF4-FFF2-40B4-BE49-F238E27FC236}">
              <a16:creationId xmlns:a16="http://schemas.microsoft.com/office/drawing/2014/main" id="{984EFF77-D755-4D38-B9BF-22BF9A937F36}"/>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5" name="テキスト ボックス 354">
          <a:extLst>
            <a:ext uri="{FF2B5EF4-FFF2-40B4-BE49-F238E27FC236}">
              <a16:creationId xmlns:a16="http://schemas.microsoft.com/office/drawing/2014/main" id="{B1C7F192-BD89-4519-A590-ADC8551AEE18}"/>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6" name="直線コネクタ 355">
          <a:extLst>
            <a:ext uri="{FF2B5EF4-FFF2-40B4-BE49-F238E27FC236}">
              <a16:creationId xmlns:a16="http://schemas.microsoft.com/office/drawing/2014/main" id="{C7C662AC-9C3C-4BB8-BB78-1E36B282907D}"/>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7" name="テキスト ボックス 356">
          <a:extLst>
            <a:ext uri="{FF2B5EF4-FFF2-40B4-BE49-F238E27FC236}">
              <a16:creationId xmlns:a16="http://schemas.microsoft.com/office/drawing/2014/main" id="{E09CFAE3-607C-4873-A52B-1A7BB7106557}"/>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8" name="直線コネクタ 357">
          <a:extLst>
            <a:ext uri="{FF2B5EF4-FFF2-40B4-BE49-F238E27FC236}">
              <a16:creationId xmlns:a16="http://schemas.microsoft.com/office/drawing/2014/main" id="{8E3E7C83-F25A-4846-B62E-203F4BF8A44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9" name="テキスト ボックス 358">
          <a:extLst>
            <a:ext uri="{FF2B5EF4-FFF2-40B4-BE49-F238E27FC236}">
              <a16:creationId xmlns:a16="http://schemas.microsoft.com/office/drawing/2014/main" id="{25B1264B-7E62-4312-A9D1-44B9B02F07E3}"/>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60" name="直線コネクタ 359">
          <a:extLst>
            <a:ext uri="{FF2B5EF4-FFF2-40B4-BE49-F238E27FC236}">
              <a16:creationId xmlns:a16="http://schemas.microsoft.com/office/drawing/2014/main" id="{BE500FF0-A7AE-4D45-80B5-0E6D198FCF1F}"/>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61" name="テキスト ボックス 360">
          <a:extLst>
            <a:ext uri="{FF2B5EF4-FFF2-40B4-BE49-F238E27FC236}">
              <a16:creationId xmlns:a16="http://schemas.microsoft.com/office/drawing/2014/main" id="{6E62B340-397E-4901-85EC-AE10CAADA89E}"/>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62" name="直線コネクタ 361">
          <a:extLst>
            <a:ext uri="{FF2B5EF4-FFF2-40B4-BE49-F238E27FC236}">
              <a16:creationId xmlns:a16="http://schemas.microsoft.com/office/drawing/2014/main" id="{E3CE6D66-1104-42A2-B575-D9E1EE8AD0B9}"/>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63" name="テキスト ボックス 362">
          <a:extLst>
            <a:ext uri="{FF2B5EF4-FFF2-40B4-BE49-F238E27FC236}">
              <a16:creationId xmlns:a16="http://schemas.microsoft.com/office/drawing/2014/main" id="{97A5167A-0EC6-4556-A62E-61CB236FAC2C}"/>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4" name="直線コネクタ 363">
          <a:extLst>
            <a:ext uri="{FF2B5EF4-FFF2-40B4-BE49-F238E27FC236}">
              <a16:creationId xmlns:a16="http://schemas.microsoft.com/office/drawing/2014/main" id="{5C595CA4-30C9-4C07-AA41-D07DE42BC187}"/>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5" name="テキスト ボックス 364">
          <a:extLst>
            <a:ext uri="{FF2B5EF4-FFF2-40B4-BE49-F238E27FC236}">
              <a16:creationId xmlns:a16="http://schemas.microsoft.com/office/drawing/2014/main" id="{565B1270-97CA-47D9-9BF9-011CF9D60F8A}"/>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6" name="直線コネクタ 365">
          <a:extLst>
            <a:ext uri="{FF2B5EF4-FFF2-40B4-BE49-F238E27FC236}">
              <a16:creationId xmlns:a16="http://schemas.microsoft.com/office/drawing/2014/main" id="{E1A1C81D-A499-4895-A01C-CA9814D60BC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7" name="テキスト ボックス 366">
          <a:extLst>
            <a:ext uri="{FF2B5EF4-FFF2-40B4-BE49-F238E27FC236}">
              <a16:creationId xmlns:a16="http://schemas.microsoft.com/office/drawing/2014/main" id="{82025929-ADB1-493C-A94B-7F6A2899A24C}"/>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8" name="【市民会館】&#10;一人当たり面積グラフ枠">
          <a:extLst>
            <a:ext uri="{FF2B5EF4-FFF2-40B4-BE49-F238E27FC236}">
              <a16:creationId xmlns:a16="http://schemas.microsoft.com/office/drawing/2014/main" id="{8F9AD76D-F1D3-4013-923F-03369D2DC01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151312</xdr:rowOff>
    </xdr:to>
    <xdr:cxnSp macro="">
      <xdr:nvCxnSpPr>
        <xdr:cNvPr id="369" name="直線コネクタ 368">
          <a:extLst>
            <a:ext uri="{FF2B5EF4-FFF2-40B4-BE49-F238E27FC236}">
              <a16:creationId xmlns:a16="http://schemas.microsoft.com/office/drawing/2014/main" id="{7213DFEB-9009-4153-BE2E-2645A0064F60}"/>
            </a:ext>
          </a:extLst>
        </xdr:cNvPr>
        <xdr:cNvCxnSpPr/>
      </xdr:nvCxnSpPr>
      <xdr:spPr>
        <a:xfrm flipV="1">
          <a:off x="10476865" y="17084039"/>
          <a:ext cx="0" cy="1583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70" name="【市民会館】&#10;一人当たり面積最小値テキスト">
          <a:extLst>
            <a:ext uri="{FF2B5EF4-FFF2-40B4-BE49-F238E27FC236}">
              <a16:creationId xmlns:a16="http://schemas.microsoft.com/office/drawing/2014/main" id="{32FF51A5-9B67-479F-B78D-E38CC68C23B0}"/>
            </a:ext>
          </a:extLst>
        </xdr:cNvPr>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71" name="直線コネクタ 370">
          <a:extLst>
            <a:ext uri="{FF2B5EF4-FFF2-40B4-BE49-F238E27FC236}">
              <a16:creationId xmlns:a16="http://schemas.microsoft.com/office/drawing/2014/main" id="{0EA3528C-E952-4D19-9429-D38EF2990F67}"/>
            </a:ext>
          </a:extLst>
        </xdr:cNvPr>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72" name="【市民会館】&#10;一人当たり面積最大値テキスト">
          <a:extLst>
            <a:ext uri="{FF2B5EF4-FFF2-40B4-BE49-F238E27FC236}">
              <a16:creationId xmlns:a16="http://schemas.microsoft.com/office/drawing/2014/main" id="{953DB073-2A0C-455D-B8E6-217DAD04D7AC}"/>
            </a:ext>
          </a:extLst>
        </xdr:cNvPr>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73" name="直線コネクタ 372">
          <a:extLst>
            <a:ext uri="{FF2B5EF4-FFF2-40B4-BE49-F238E27FC236}">
              <a16:creationId xmlns:a16="http://schemas.microsoft.com/office/drawing/2014/main" id="{F3F672B0-417C-4DBD-A6F8-8772262AA257}"/>
            </a:ext>
          </a:extLst>
        </xdr:cNvPr>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29953</xdr:rowOff>
    </xdr:from>
    <xdr:ext cx="469744" cy="259045"/>
    <xdr:sp macro="" textlink="">
      <xdr:nvSpPr>
        <xdr:cNvPr id="374" name="【市民会館】&#10;一人当たり面積平均値テキスト">
          <a:extLst>
            <a:ext uri="{FF2B5EF4-FFF2-40B4-BE49-F238E27FC236}">
              <a16:creationId xmlns:a16="http://schemas.microsoft.com/office/drawing/2014/main" id="{EADEE58C-2E53-47D4-8AFE-B2A026DE52EC}"/>
            </a:ext>
          </a:extLst>
        </xdr:cNvPr>
        <xdr:cNvSpPr txBox="1"/>
      </xdr:nvSpPr>
      <xdr:spPr>
        <a:xfrm>
          <a:off x="10515600" y="18203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51526</xdr:rowOff>
    </xdr:from>
    <xdr:to>
      <xdr:col>55</xdr:col>
      <xdr:colOff>50800</xdr:colOff>
      <xdr:row>106</xdr:row>
      <xdr:rowOff>153126</xdr:rowOff>
    </xdr:to>
    <xdr:sp macro="" textlink="">
      <xdr:nvSpPr>
        <xdr:cNvPr id="375" name="フローチャート: 判断 374">
          <a:extLst>
            <a:ext uri="{FF2B5EF4-FFF2-40B4-BE49-F238E27FC236}">
              <a16:creationId xmlns:a16="http://schemas.microsoft.com/office/drawing/2014/main" id="{30E41370-E5FB-4400-9B77-41A674C9A202}"/>
            </a:ext>
          </a:extLst>
        </xdr:cNvPr>
        <xdr:cNvSpPr/>
      </xdr:nvSpPr>
      <xdr:spPr>
        <a:xfrm>
          <a:off x="104267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376" name="フローチャート: 判断 375">
          <a:extLst>
            <a:ext uri="{FF2B5EF4-FFF2-40B4-BE49-F238E27FC236}">
              <a16:creationId xmlns:a16="http://schemas.microsoft.com/office/drawing/2014/main" id="{A17B3EE5-2107-4D9F-A091-9DA1F2F25C84}"/>
            </a:ext>
          </a:extLst>
        </xdr:cNvPr>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377" name="フローチャート: 判断 376">
          <a:extLst>
            <a:ext uri="{FF2B5EF4-FFF2-40B4-BE49-F238E27FC236}">
              <a16:creationId xmlns:a16="http://schemas.microsoft.com/office/drawing/2014/main" id="{900C14A3-8744-4602-89CF-E986654C1EF1}"/>
            </a:ext>
          </a:extLst>
        </xdr:cNvPr>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DB115EDF-1515-4470-B8AC-A34D8715485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9AE6A034-4CB0-48F5-9FD9-33E80EF395B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E1BE1579-EEA8-402E-9E1D-E3842123DF7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0BA699FE-F044-4E68-8775-DA7EAED692C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747B3283-467B-48EB-AE1A-0140FDFD14B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17236</xdr:rowOff>
    </xdr:from>
    <xdr:to>
      <xdr:col>55</xdr:col>
      <xdr:colOff>50800</xdr:colOff>
      <xdr:row>105</xdr:row>
      <xdr:rowOff>118836</xdr:rowOff>
    </xdr:to>
    <xdr:sp macro="" textlink="">
      <xdr:nvSpPr>
        <xdr:cNvPr id="383" name="楕円 382">
          <a:extLst>
            <a:ext uri="{FF2B5EF4-FFF2-40B4-BE49-F238E27FC236}">
              <a16:creationId xmlns:a16="http://schemas.microsoft.com/office/drawing/2014/main" id="{2727F187-E8E9-45D1-ACB0-0175F013A108}"/>
            </a:ext>
          </a:extLst>
        </xdr:cNvPr>
        <xdr:cNvSpPr/>
      </xdr:nvSpPr>
      <xdr:spPr>
        <a:xfrm>
          <a:off x="104267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40113</xdr:rowOff>
    </xdr:from>
    <xdr:ext cx="469744" cy="259045"/>
    <xdr:sp macro="" textlink="">
      <xdr:nvSpPr>
        <xdr:cNvPr id="384" name="【市民会館】&#10;一人当たり面積該当値テキスト">
          <a:extLst>
            <a:ext uri="{FF2B5EF4-FFF2-40B4-BE49-F238E27FC236}">
              <a16:creationId xmlns:a16="http://schemas.microsoft.com/office/drawing/2014/main" id="{2671B6DF-FA32-46CC-BFB0-9BAB69B84623}"/>
            </a:ext>
          </a:extLst>
        </xdr:cNvPr>
        <xdr:cNvSpPr txBox="1"/>
      </xdr:nvSpPr>
      <xdr:spPr>
        <a:xfrm>
          <a:off x="10515600" y="1787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13970</xdr:rowOff>
    </xdr:from>
    <xdr:to>
      <xdr:col>50</xdr:col>
      <xdr:colOff>165100</xdr:colOff>
      <xdr:row>105</xdr:row>
      <xdr:rowOff>115570</xdr:rowOff>
    </xdr:to>
    <xdr:sp macro="" textlink="">
      <xdr:nvSpPr>
        <xdr:cNvPr id="385" name="楕円 384">
          <a:extLst>
            <a:ext uri="{FF2B5EF4-FFF2-40B4-BE49-F238E27FC236}">
              <a16:creationId xmlns:a16="http://schemas.microsoft.com/office/drawing/2014/main" id="{0FE5A6DA-3DD1-4B58-AEEC-BFF5DBB0EAC4}"/>
            </a:ext>
          </a:extLst>
        </xdr:cNvPr>
        <xdr:cNvSpPr/>
      </xdr:nvSpPr>
      <xdr:spPr>
        <a:xfrm>
          <a:off x="9588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64770</xdr:rowOff>
    </xdr:from>
    <xdr:to>
      <xdr:col>55</xdr:col>
      <xdr:colOff>0</xdr:colOff>
      <xdr:row>105</xdr:row>
      <xdr:rowOff>68036</xdr:rowOff>
    </xdr:to>
    <xdr:cxnSp macro="">
      <xdr:nvCxnSpPr>
        <xdr:cNvPr id="386" name="直線コネクタ 385">
          <a:extLst>
            <a:ext uri="{FF2B5EF4-FFF2-40B4-BE49-F238E27FC236}">
              <a16:creationId xmlns:a16="http://schemas.microsoft.com/office/drawing/2014/main" id="{C533810C-9708-4040-9D05-E4E7BD71A096}"/>
            </a:ext>
          </a:extLst>
        </xdr:cNvPr>
        <xdr:cNvCxnSpPr/>
      </xdr:nvCxnSpPr>
      <xdr:spPr>
        <a:xfrm>
          <a:off x="9639300" y="1806702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150784</xdr:rowOff>
    </xdr:from>
    <xdr:ext cx="469744" cy="259045"/>
    <xdr:sp macro="" textlink="">
      <xdr:nvSpPr>
        <xdr:cNvPr id="387" name="n_1aveValue【市民会館】&#10;一人当たり面積">
          <a:extLst>
            <a:ext uri="{FF2B5EF4-FFF2-40B4-BE49-F238E27FC236}">
              <a16:creationId xmlns:a16="http://schemas.microsoft.com/office/drawing/2014/main" id="{3F7B0DE5-4E51-42E2-96BE-E272207BE983}"/>
            </a:ext>
          </a:extLst>
        </xdr:cNvPr>
        <xdr:cNvSpPr txBox="1"/>
      </xdr:nvSpPr>
      <xdr:spPr>
        <a:xfrm>
          <a:off x="9391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388" name="n_2aveValue【市民会館】&#10;一人当たり面積">
          <a:extLst>
            <a:ext uri="{FF2B5EF4-FFF2-40B4-BE49-F238E27FC236}">
              <a16:creationId xmlns:a16="http://schemas.microsoft.com/office/drawing/2014/main" id="{B9940B01-E6EA-46D4-90EE-4D500ED47D2C}"/>
            </a:ext>
          </a:extLst>
        </xdr:cNvPr>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132097</xdr:rowOff>
    </xdr:from>
    <xdr:ext cx="469744" cy="259045"/>
    <xdr:sp macro="" textlink="">
      <xdr:nvSpPr>
        <xdr:cNvPr id="389" name="n_1mainValue【市民会館】&#10;一人当たり面積">
          <a:extLst>
            <a:ext uri="{FF2B5EF4-FFF2-40B4-BE49-F238E27FC236}">
              <a16:creationId xmlns:a16="http://schemas.microsoft.com/office/drawing/2014/main" id="{E05F8DDE-4149-4850-B6E8-501C679EAB5E}"/>
            </a:ext>
          </a:extLst>
        </xdr:cNvPr>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8E659239-F936-468F-9651-48789569AE0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54F0433E-EFB2-4FB2-9D59-3EAC0499C53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CB6360CC-D10A-442C-A5FB-BAC177C9116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A66B9CF3-685D-40E0-87CA-F84A3FF2EC9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0BEF11D8-64F9-4A04-A4AE-A61D6CA0518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76FA0CDA-8D71-4E24-93CE-29392EAE73E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F37EAB14-9804-4107-A0B8-00D362EDDD7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674C4F54-F436-461E-B572-6670C81016D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id="{8DC98BD6-1514-491B-8CBF-3B44E6CD7DF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6146DD4E-E3F8-4FE4-A031-3878A813489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a:extLst>
            <a:ext uri="{FF2B5EF4-FFF2-40B4-BE49-F238E27FC236}">
              <a16:creationId xmlns:a16="http://schemas.microsoft.com/office/drawing/2014/main" id="{B0AF0FC6-EF41-4183-AD9E-727D3DC6203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1" name="テキスト ボックス 400">
          <a:extLst>
            <a:ext uri="{FF2B5EF4-FFF2-40B4-BE49-F238E27FC236}">
              <a16:creationId xmlns:a16="http://schemas.microsoft.com/office/drawing/2014/main" id="{253690C1-5A90-498F-AF8A-5C262C558DDC}"/>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a:extLst>
            <a:ext uri="{FF2B5EF4-FFF2-40B4-BE49-F238E27FC236}">
              <a16:creationId xmlns:a16="http://schemas.microsoft.com/office/drawing/2014/main" id="{9247E00C-17FB-455D-8984-31D6C1F511B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a:extLst>
            <a:ext uri="{FF2B5EF4-FFF2-40B4-BE49-F238E27FC236}">
              <a16:creationId xmlns:a16="http://schemas.microsoft.com/office/drawing/2014/main" id="{01232D02-B129-463C-9D8C-D88C6A41772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a:extLst>
            <a:ext uri="{FF2B5EF4-FFF2-40B4-BE49-F238E27FC236}">
              <a16:creationId xmlns:a16="http://schemas.microsoft.com/office/drawing/2014/main" id="{16DF2FA2-8036-4D19-94A8-E47379EDD4E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a:extLst>
            <a:ext uri="{FF2B5EF4-FFF2-40B4-BE49-F238E27FC236}">
              <a16:creationId xmlns:a16="http://schemas.microsoft.com/office/drawing/2014/main" id="{B5651BA9-00F0-40ED-AE16-6C613406AEA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a:extLst>
            <a:ext uri="{FF2B5EF4-FFF2-40B4-BE49-F238E27FC236}">
              <a16:creationId xmlns:a16="http://schemas.microsoft.com/office/drawing/2014/main" id="{FE27407B-0E1D-4FC8-B66C-CD019E6B55F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a:extLst>
            <a:ext uri="{FF2B5EF4-FFF2-40B4-BE49-F238E27FC236}">
              <a16:creationId xmlns:a16="http://schemas.microsoft.com/office/drawing/2014/main" id="{3EA0F2D7-5B06-4DBF-B0FD-691DCCD006A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a:extLst>
            <a:ext uri="{FF2B5EF4-FFF2-40B4-BE49-F238E27FC236}">
              <a16:creationId xmlns:a16="http://schemas.microsoft.com/office/drawing/2014/main" id="{D924C822-8E09-4F77-B2D2-5B71C405B25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a:extLst>
            <a:ext uri="{FF2B5EF4-FFF2-40B4-BE49-F238E27FC236}">
              <a16:creationId xmlns:a16="http://schemas.microsoft.com/office/drawing/2014/main" id="{6112BE5B-FE25-4D3E-B6A3-C4CE9CB341A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a:extLst>
            <a:ext uri="{FF2B5EF4-FFF2-40B4-BE49-F238E27FC236}">
              <a16:creationId xmlns:a16="http://schemas.microsoft.com/office/drawing/2014/main" id="{25282C07-95BA-4F0F-8427-6D26A4DD72E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1" name="テキスト ボックス 410">
          <a:extLst>
            <a:ext uri="{FF2B5EF4-FFF2-40B4-BE49-F238E27FC236}">
              <a16:creationId xmlns:a16="http://schemas.microsoft.com/office/drawing/2014/main" id="{0059AF7A-40DA-4EB9-9A84-2EAC394EBABC}"/>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3A3EB708-9906-4370-83BD-CB9F2E6B4FC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3" name="テキスト ボックス 412">
          <a:extLst>
            <a:ext uri="{FF2B5EF4-FFF2-40B4-BE49-F238E27FC236}">
              <a16:creationId xmlns:a16="http://schemas.microsoft.com/office/drawing/2014/main" id="{FD18317E-CDFE-41D8-9FCE-CE044C394E16}"/>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a:extLst>
            <a:ext uri="{FF2B5EF4-FFF2-40B4-BE49-F238E27FC236}">
              <a16:creationId xmlns:a16="http://schemas.microsoft.com/office/drawing/2014/main" id="{2237DC72-D419-4CF7-8EF6-D2C59920260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169273</xdr:rowOff>
    </xdr:to>
    <xdr:cxnSp macro="">
      <xdr:nvCxnSpPr>
        <xdr:cNvPr id="415" name="直線コネクタ 414">
          <a:extLst>
            <a:ext uri="{FF2B5EF4-FFF2-40B4-BE49-F238E27FC236}">
              <a16:creationId xmlns:a16="http://schemas.microsoft.com/office/drawing/2014/main" id="{2522A842-1A33-4616-B31E-64962DE50071}"/>
            </a:ext>
          </a:extLst>
        </xdr:cNvPr>
        <xdr:cNvCxnSpPr/>
      </xdr:nvCxnSpPr>
      <xdr:spPr>
        <a:xfrm flipV="1">
          <a:off x="16318864" y="572262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16" name="【一般廃棄物処理施設】&#10;有形固定資産減価償却率最小値テキスト">
          <a:extLst>
            <a:ext uri="{FF2B5EF4-FFF2-40B4-BE49-F238E27FC236}">
              <a16:creationId xmlns:a16="http://schemas.microsoft.com/office/drawing/2014/main" id="{31127606-6326-4599-A750-718F3DF422DA}"/>
            </a:ext>
          </a:extLst>
        </xdr:cNvPr>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17" name="直線コネクタ 416">
          <a:extLst>
            <a:ext uri="{FF2B5EF4-FFF2-40B4-BE49-F238E27FC236}">
              <a16:creationId xmlns:a16="http://schemas.microsoft.com/office/drawing/2014/main" id="{1B34F96F-E1AA-4A63-AC94-FE61766417DB}"/>
            </a:ext>
          </a:extLst>
        </xdr:cNvPr>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18" name="【一般廃棄物処理施設】&#10;有形固定資産減価償却率最大値テキスト">
          <a:extLst>
            <a:ext uri="{FF2B5EF4-FFF2-40B4-BE49-F238E27FC236}">
              <a16:creationId xmlns:a16="http://schemas.microsoft.com/office/drawing/2014/main" id="{5BDBC208-18DB-429F-A497-7C86FE822E22}"/>
            </a:ext>
          </a:extLst>
        </xdr:cNvPr>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19" name="直線コネクタ 418">
          <a:extLst>
            <a:ext uri="{FF2B5EF4-FFF2-40B4-BE49-F238E27FC236}">
              <a16:creationId xmlns:a16="http://schemas.microsoft.com/office/drawing/2014/main" id="{2F6448EB-CC06-4255-94DE-B62D3E57BCEF}"/>
            </a:ext>
          </a:extLst>
        </xdr:cNvPr>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43378</xdr:rowOff>
    </xdr:from>
    <xdr:ext cx="405111" cy="259045"/>
    <xdr:sp macro="" textlink="">
      <xdr:nvSpPr>
        <xdr:cNvPr id="420" name="【一般廃棄物処理施設】&#10;有形固定資産減価償却率平均値テキスト">
          <a:extLst>
            <a:ext uri="{FF2B5EF4-FFF2-40B4-BE49-F238E27FC236}">
              <a16:creationId xmlns:a16="http://schemas.microsoft.com/office/drawing/2014/main" id="{D035EE86-B519-47D5-AE12-201A4328DFD3}"/>
            </a:ext>
          </a:extLst>
        </xdr:cNvPr>
        <xdr:cNvSpPr txBox="1"/>
      </xdr:nvSpPr>
      <xdr:spPr>
        <a:xfrm>
          <a:off x="16357600" y="6044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20501</xdr:rowOff>
    </xdr:from>
    <xdr:to>
      <xdr:col>85</xdr:col>
      <xdr:colOff>177800</xdr:colOff>
      <xdr:row>36</xdr:row>
      <xdr:rowOff>122101</xdr:rowOff>
    </xdr:to>
    <xdr:sp macro="" textlink="">
      <xdr:nvSpPr>
        <xdr:cNvPr id="421" name="フローチャート: 判断 420">
          <a:extLst>
            <a:ext uri="{FF2B5EF4-FFF2-40B4-BE49-F238E27FC236}">
              <a16:creationId xmlns:a16="http://schemas.microsoft.com/office/drawing/2014/main" id="{4AEFC4B1-25F3-45AE-9A5B-7F11BD3FDF46}"/>
            </a:ext>
          </a:extLst>
        </xdr:cNvPr>
        <xdr:cNvSpPr/>
      </xdr:nvSpPr>
      <xdr:spPr>
        <a:xfrm>
          <a:off x="16268700" y="619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17236</xdr:rowOff>
    </xdr:from>
    <xdr:to>
      <xdr:col>81</xdr:col>
      <xdr:colOff>101600</xdr:colOff>
      <xdr:row>36</xdr:row>
      <xdr:rowOff>118836</xdr:rowOff>
    </xdr:to>
    <xdr:sp macro="" textlink="">
      <xdr:nvSpPr>
        <xdr:cNvPr id="422" name="フローチャート: 判断 421">
          <a:extLst>
            <a:ext uri="{FF2B5EF4-FFF2-40B4-BE49-F238E27FC236}">
              <a16:creationId xmlns:a16="http://schemas.microsoft.com/office/drawing/2014/main" id="{F005D3DA-A091-499B-914E-ED0FAAAD9D57}"/>
            </a:ext>
          </a:extLst>
        </xdr:cNvPr>
        <xdr:cNvSpPr/>
      </xdr:nvSpPr>
      <xdr:spPr>
        <a:xfrm>
          <a:off x="15430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102144</xdr:rowOff>
    </xdr:from>
    <xdr:to>
      <xdr:col>76</xdr:col>
      <xdr:colOff>165100</xdr:colOff>
      <xdr:row>37</xdr:row>
      <xdr:rowOff>32294</xdr:rowOff>
    </xdr:to>
    <xdr:sp macro="" textlink="">
      <xdr:nvSpPr>
        <xdr:cNvPr id="423" name="フローチャート: 判断 422">
          <a:extLst>
            <a:ext uri="{FF2B5EF4-FFF2-40B4-BE49-F238E27FC236}">
              <a16:creationId xmlns:a16="http://schemas.microsoft.com/office/drawing/2014/main" id="{08FD4357-95F3-46B9-AC77-BD8E2D5E16DE}"/>
            </a:ext>
          </a:extLst>
        </xdr:cNvPr>
        <xdr:cNvSpPr/>
      </xdr:nvSpPr>
      <xdr:spPr>
        <a:xfrm>
          <a:off x="14541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5BDD5298-3DC5-409C-9506-2A2EF9FCC7C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9EE08EA0-9977-4BDC-93BC-D58DC490EAF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64022978-BE74-4684-9899-E4769CC4068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7288F10C-10F6-4086-B3C3-5ADBC04BDBA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44C3D3EB-BCA3-463B-BFCC-249D41E4D11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85816</xdr:rowOff>
    </xdr:from>
    <xdr:to>
      <xdr:col>85</xdr:col>
      <xdr:colOff>177800</xdr:colOff>
      <xdr:row>41</xdr:row>
      <xdr:rowOff>15966</xdr:rowOff>
    </xdr:to>
    <xdr:sp macro="" textlink="">
      <xdr:nvSpPr>
        <xdr:cNvPr id="429" name="楕円 428">
          <a:extLst>
            <a:ext uri="{FF2B5EF4-FFF2-40B4-BE49-F238E27FC236}">
              <a16:creationId xmlns:a16="http://schemas.microsoft.com/office/drawing/2014/main" id="{40F74A75-7F74-4230-B787-397E6D67C491}"/>
            </a:ext>
          </a:extLst>
        </xdr:cNvPr>
        <xdr:cNvSpPr/>
      </xdr:nvSpPr>
      <xdr:spPr>
        <a:xfrm>
          <a:off x="16268700" y="694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64243</xdr:rowOff>
    </xdr:from>
    <xdr:ext cx="405111" cy="259045"/>
    <xdr:sp macro="" textlink="">
      <xdr:nvSpPr>
        <xdr:cNvPr id="430" name="【一般廃棄物処理施設】&#10;有形固定資産減価償却率該当値テキスト">
          <a:extLst>
            <a:ext uri="{FF2B5EF4-FFF2-40B4-BE49-F238E27FC236}">
              <a16:creationId xmlns:a16="http://schemas.microsoft.com/office/drawing/2014/main" id="{B905EE09-CFD6-40A9-B7AC-8E50C6607081}"/>
            </a:ext>
          </a:extLst>
        </xdr:cNvPr>
        <xdr:cNvSpPr txBox="1"/>
      </xdr:nvSpPr>
      <xdr:spPr>
        <a:xfrm>
          <a:off x="16357600" y="692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120106</xdr:rowOff>
    </xdr:from>
    <xdr:to>
      <xdr:col>81</xdr:col>
      <xdr:colOff>101600</xdr:colOff>
      <xdr:row>41</xdr:row>
      <xdr:rowOff>50256</xdr:rowOff>
    </xdr:to>
    <xdr:sp macro="" textlink="">
      <xdr:nvSpPr>
        <xdr:cNvPr id="431" name="楕円 430">
          <a:extLst>
            <a:ext uri="{FF2B5EF4-FFF2-40B4-BE49-F238E27FC236}">
              <a16:creationId xmlns:a16="http://schemas.microsoft.com/office/drawing/2014/main" id="{5DDBAFC2-7E0E-4BEF-AA72-937C5E2D3482}"/>
            </a:ext>
          </a:extLst>
        </xdr:cNvPr>
        <xdr:cNvSpPr/>
      </xdr:nvSpPr>
      <xdr:spPr>
        <a:xfrm>
          <a:off x="15430500" y="697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136616</xdr:rowOff>
    </xdr:from>
    <xdr:to>
      <xdr:col>85</xdr:col>
      <xdr:colOff>127000</xdr:colOff>
      <xdr:row>40</xdr:row>
      <xdr:rowOff>170906</xdr:rowOff>
    </xdr:to>
    <xdr:cxnSp macro="">
      <xdr:nvCxnSpPr>
        <xdr:cNvPr id="432" name="直線コネクタ 431">
          <a:extLst>
            <a:ext uri="{FF2B5EF4-FFF2-40B4-BE49-F238E27FC236}">
              <a16:creationId xmlns:a16="http://schemas.microsoft.com/office/drawing/2014/main" id="{7CB5D863-2D34-4EF9-B354-1E06701CB67E}"/>
            </a:ext>
          </a:extLst>
        </xdr:cNvPr>
        <xdr:cNvCxnSpPr/>
      </xdr:nvCxnSpPr>
      <xdr:spPr>
        <a:xfrm flipV="1">
          <a:off x="15481300" y="699461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135363</xdr:rowOff>
    </xdr:from>
    <xdr:ext cx="405111" cy="259045"/>
    <xdr:sp macro="" textlink="">
      <xdr:nvSpPr>
        <xdr:cNvPr id="433" name="n_1aveValue【一般廃棄物処理施設】&#10;有形固定資産減価償却率">
          <a:extLst>
            <a:ext uri="{FF2B5EF4-FFF2-40B4-BE49-F238E27FC236}">
              <a16:creationId xmlns:a16="http://schemas.microsoft.com/office/drawing/2014/main" id="{C8E1ADA9-BAF9-4788-A319-525D65209DC7}"/>
            </a:ext>
          </a:extLst>
        </xdr:cNvPr>
        <xdr:cNvSpPr txBox="1"/>
      </xdr:nvSpPr>
      <xdr:spPr>
        <a:xfrm>
          <a:off x="152660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48821</xdr:rowOff>
    </xdr:from>
    <xdr:ext cx="405111" cy="259045"/>
    <xdr:sp macro="" textlink="">
      <xdr:nvSpPr>
        <xdr:cNvPr id="434" name="n_2aveValue【一般廃棄物処理施設】&#10;有形固定資産減価償却率">
          <a:extLst>
            <a:ext uri="{FF2B5EF4-FFF2-40B4-BE49-F238E27FC236}">
              <a16:creationId xmlns:a16="http://schemas.microsoft.com/office/drawing/2014/main" id="{B09DB5A2-9476-4544-83A2-F50D696524A8}"/>
            </a:ext>
          </a:extLst>
        </xdr:cNvPr>
        <xdr:cNvSpPr txBox="1"/>
      </xdr:nvSpPr>
      <xdr:spPr>
        <a:xfrm>
          <a:off x="14389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41383</xdr:rowOff>
    </xdr:from>
    <xdr:ext cx="405111" cy="259045"/>
    <xdr:sp macro="" textlink="">
      <xdr:nvSpPr>
        <xdr:cNvPr id="435" name="n_1mainValue【一般廃棄物処理施設】&#10;有形固定資産減価償却率">
          <a:extLst>
            <a:ext uri="{FF2B5EF4-FFF2-40B4-BE49-F238E27FC236}">
              <a16:creationId xmlns:a16="http://schemas.microsoft.com/office/drawing/2014/main" id="{A98F48BF-7B47-485D-B529-454A3E081340}"/>
            </a:ext>
          </a:extLst>
        </xdr:cNvPr>
        <xdr:cNvSpPr txBox="1"/>
      </xdr:nvSpPr>
      <xdr:spPr>
        <a:xfrm>
          <a:off x="15266044" y="707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6" name="正方形/長方形 435">
          <a:extLst>
            <a:ext uri="{FF2B5EF4-FFF2-40B4-BE49-F238E27FC236}">
              <a16:creationId xmlns:a16="http://schemas.microsoft.com/office/drawing/2014/main" id="{AC6440EA-288B-45E1-B453-7F6213DF853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7" name="正方形/長方形 436">
          <a:extLst>
            <a:ext uri="{FF2B5EF4-FFF2-40B4-BE49-F238E27FC236}">
              <a16:creationId xmlns:a16="http://schemas.microsoft.com/office/drawing/2014/main" id="{0740033A-06BF-4881-B81E-8B335ED1DDC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8" name="正方形/長方形 437">
          <a:extLst>
            <a:ext uri="{FF2B5EF4-FFF2-40B4-BE49-F238E27FC236}">
              <a16:creationId xmlns:a16="http://schemas.microsoft.com/office/drawing/2014/main" id="{EFBE37C5-FC03-4FCD-B7CD-D6745342699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9" name="正方形/長方形 438">
          <a:extLst>
            <a:ext uri="{FF2B5EF4-FFF2-40B4-BE49-F238E27FC236}">
              <a16:creationId xmlns:a16="http://schemas.microsoft.com/office/drawing/2014/main" id="{5F209917-020F-442F-BD50-0B6C91BA77D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0" name="正方形/長方形 439">
          <a:extLst>
            <a:ext uri="{FF2B5EF4-FFF2-40B4-BE49-F238E27FC236}">
              <a16:creationId xmlns:a16="http://schemas.microsoft.com/office/drawing/2014/main" id="{ACCEA1A1-1DB8-43E1-9691-DAE09BF8E3D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1" name="正方形/長方形 440">
          <a:extLst>
            <a:ext uri="{FF2B5EF4-FFF2-40B4-BE49-F238E27FC236}">
              <a16:creationId xmlns:a16="http://schemas.microsoft.com/office/drawing/2014/main" id="{27BA776E-2B1A-4783-A177-D744B2FE48C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2" name="正方形/長方形 441">
          <a:extLst>
            <a:ext uri="{FF2B5EF4-FFF2-40B4-BE49-F238E27FC236}">
              <a16:creationId xmlns:a16="http://schemas.microsoft.com/office/drawing/2014/main" id="{0391A219-E9ED-43E9-9C14-1FB2E039FC3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3" name="正方形/長方形 442">
          <a:extLst>
            <a:ext uri="{FF2B5EF4-FFF2-40B4-BE49-F238E27FC236}">
              <a16:creationId xmlns:a16="http://schemas.microsoft.com/office/drawing/2014/main" id="{6CE90BE2-B9A7-4E1D-AC29-9C7D0D3F037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4" name="テキスト ボックス 443">
          <a:extLst>
            <a:ext uri="{FF2B5EF4-FFF2-40B4-BE49-F238E27FC236}">
              <a16:creationId xmlns:a16="http://schemas.microsoft.com/office/drawing/2014/main" id="{272067C3-5256-446A-8659-7D627694B21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5" name="直線コネクタ 444">
          <a:extLst>
            <a:ext uri="{FF2B5EF4-FFF2-40B4-BE49-F238E27FC236}">
              <a16:creationId xmlns:a16="http://schemas.microsoft.com/office/drawing/2014/main" id="{0AB98FCE-3E00-447F-95D8-CFDD05C19C2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6" name="直線コネクタ 445">
          <a:extLst>
            <a:ext uri="{FF2B5EF4-FFF2-40B4-BE49-F238E27FC236}">
              <a16:creationId xmlns:a16="http://schemas.microsoft.com/office/drawing/2014/main" id="{0BC5DD39-F0F9-4718-B8DF-9DDB51B54988}"/>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7" name="テキスト ボックス 446">
          <a:extLst>
            <a:ext uri="{FF2B5EF4-FFF2-40B4-BE49-F238E27FC236}">
              <a16:creationId xmlns:a16="http://schemas.microsoft.com/office/drawing/2014/main" id="{1E145B4D-1886-434F-BC37-E60C1FF173B2}"/>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8" name="直線コネクタ 447">
          <a:extLst>
            <a:ext uri="{FF2B5EF4-FFF2-40B4-BE49-F238E27FC236}">
              <a16:creationId xmlns:a16="http://schemas.microsoft.com/office/drawing/2014/main" id="{84B4BFA0-C448-46CE-B820-D7E8182892DE}"/>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9" name="テキスト ボックス 448">
          <a:extLst>
            <a:ext uri="{FF2B5EF4-FFF2-40B4-BE49-F238E27FC236}">
              <a16:creationId xmlns:a16="http://schemas.microsoft.com/office/drawing/2014/main" id="{9FB4BFA7-09B8-4817-A365-D7D370D37E1E}"/>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0" name="直線コネクタ 449">
          <a:extLst>
            <a:ext uri="{FF2B5EF4-FFF2-40B4-BE49-F238E27FC236}">
              <a16:creationId xmlns:a16="http://schemas.microsoft.com/office/drawing/2014/main" id="{7EF640E6-186F-482E-9780-A2F3232C7C4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51" name="テキスト ボックス 450">
          <a:extLst>
            <a:ext uri="{FF2B5EF4-FFF2-40B4-BE49-F238E27FC236}">
              <a16:creationId xmlns:a16="http://schemas.microsoft.com/office/drawing/2014/main" id="{BA7909E5-6A3E-4ACA-9485-1D853740C9F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2" name="直線コネクタ 451">
          <a:extLst>
            <a:ext uri="{FF2B5EF4-FFF2-40B4-BE49-F238E27FC236}">
              <a16:creationId xmlns:a16="http://schemas.microsoft.com/office/drawing/2014/main" id="{56ABBBC8-B864-43FB-B7DD-40C2B1747DE7}"/>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53" name="テキスト ボックス 452">
          <a:extLst>
            <a:ext uri="{FF2B5EF4-FFF2-40B4-BE49-F238E27FC236}">
              <a16:creationId xmlns:a16="http://schemas.microsoft.com/office/drawing/2014/main" id="{CAF7AF8B-5813-4176-A741-57FEE8DC5AA3}"/>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4" name="直線コネクタ 453">
          <a:extLst>
            <a:ext uri="{FF2B5EF4-FFF2-40B4-BE49-F238E27FC236}">
              <a16:creationId xmlns:a16="http://schemas.microsoft.com/office/drawing/2014/main" id="{80543EDE-4094-42E3-AD65-683C956CA55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5" name="テキスト ボックス 454">
          <a:extLst>
            <a:ext uri="{FF2B5EF4-FFF2-40B4-BE49-F238E27FC236}">
              <a16:creationId xmlns:a16="http://schemas.microsoft.com/office/drawing/2014/main" id="{FF76FB21-FC3B-4247-9436-5042F4DF8168}"/>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6" name="【一般廃棄物処理施設】&#10;一人当たり有形固定資産（償却資産）額グラフ枠">
          <a:extLst>
            <a:ext uri="{FF2B5EF4-FFF2-40B4-BE49-F238E27FC236}">
              <a16:creationId xmlns:a16="http://schemas.microsoft.com/office/drawing/2014/main" id="{E7185CC0-7194-4568-B999-6594D9B360E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158546</xdr:rowOff>
    </xdr:from>
    <xdr:to>
      <xdr:col>116</xdr:col>
      <xdr:colOff>62864</xdr:colOff>
      <xdr:row>41</xdr:row>
      <xdr:rowOff>133053</xdr:rowOff>
    </xdr:to>
    <xdr:cxnSp macro="">
      <xdr:nvCxnSpPr>
        <xdr:cNvPr id="457" name="直線コネクタ 456">
          <a:extLst>
            <a:ext uri="{FF2B5EF4-FFF2-40B4-BE49-F238E27FC236}">
              <a16:creationId xmlns:a16="http://schemas.microsoft.com/office/drawing/2014/main" id="{1088BD4F-CEE6-49FC-AF6D-ABDA1C8F1C35}"/>
            </a:ext>
          </a:extLst>
        </xdr:cNvPr>
        <xdr:cNvCxnSpPr/>
      </xdr:nvCxnSpPr>
      <xdr:spPr>
        <a:xfrm flipV="1">
          <a:off x="22160864" y="5987846"/>
          <a:ext cx="0" cy="117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136880</xdr:rowOff>
    </xdr:from>
    <xdr:ext cx="313932" cy="259045"/>
    <xdr:sp macro="" textlink="">
      <xdr:nvSpPr>
        <xdr:cNvPr id="458" name="【一般廃棄物処理施設】&#10;一人当たり有形固定資産（償却資産）額最小値テキスト">
          <a:extLst>
            <a:ext uri="{FF2B5EF4-FFF2-40B4-BE49-F238E27FC236}">
              <a16:creationId xmlns:a16="http://schemas.microsoft.com/office/drawing/2014/main" id="{EFEA7759-EBDE-41B1-8018-39013DA9F6D7}"/>
            </a:ext>
          </a:extLst>
        </xdr:cNvPr>
        <xdr:cNvSpPr txBox="1"/>
      </xdr:nvSpPr>
      <xdr:spPr>
        <a:xfrm>
          <a:off x="22199600" y="7166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133053</xdr:rowOff>
    </xdr:from>
    <xdr:to>
      <xdr:col>116</xdr:col>
      <xdr:colOff>152400</xdr:colOff>
      <xdr:row>41</xdr:row>
      <xdr:rowOff>133053</xdr:rowOff>
    </xdr:to>
    <xdr:cxnSp macro="">
      <xdr:nvCxnSpPr>
        <xdr:cNvPr id="459" name="直線コネクタ 458">
          <a:extLst>
            <a:ext uri="{FF2B5EF4-FFF2-40B4-BE49-F238E27FC236}">
              <a16:creationId xmlns:a16="http://schemas.microsoft.com/office/drawing/2014/main" id="{5ED8A800-AB31-4B70-995F-67A68C4D3043}"/>
            </a:ext>
          </a:extLst>
        </xdr:cNvPr>
        <xdr:cNvCxnSpPr/>
      </xdr:nvCxnSpPr>
      <xdr:spPr>
        <a:xfrm>
          <a:off x="22072600" y="716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105223</xdr:rowOff>
    </xdr:from>
    <xdr:ext cx="599010" cy="259045"/>
    <xdr:sp macro="" textlink="">
      <xdr:nvSpPr>
        <xdr:cNvPr id="460" name="【一般廃棄物処理施設】&#10;一人当たり有形固定資産（償却資産）額最大値テキスト">
          <a:extLst>
            <a:ext uri="{FF2B5EF4-FFF2-40B4-BE49-F238E27FC236}">
              <a16:creationId xmlns:a16="http://schemas.microsoft.com/office/drawing/2014/main" id="{26D33099-1CA7-4EE0-9902-701F07AD5A80}"/>
            </a:ext>
          </a:extLst>
        </xdr:cNvPr>
        <xdr:cNvSpPr txBox="1"/>
      </xdr:nvSpPr>
      <xdr:spPr>
        <a:xfrm>
          <a:off x="22199600" y="576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158546</xdr:rowOff>
    </xdr:from>
    <xdr:to>
      <xdr:col>116</xdr:col>
      <xdr:colOff>152400</xdr:colOff>
      <xdr:row>34</xdr:row>
      <xdr:rowOff>158546</xdr:rowOff>
    </xdr:to>
    <xdr:cxnSp macro="">
      <xdr:nvCxnSpPr>
        <xdr:cNvPr id="461" name="直線コネクタ 460">
          <a:extLst>
            <a:ext uri="{FF2B5EF4-FFF2-40B4-BE49-F238E27FC236}">
              <a16:creationId xmlns:a16="http://schemas.microsoft.com/office/drawing/2014/main" id="{4281D237-6FA3-4A6C-BD03-71E3C52853E1}"/>
            </a:ext>
          </a:extLst>
        </xdr:cNvPr>
        <xdr:cNvCxnSpPr/>
      </xdr:nvCxnSpPr>
      <xdr:spPr>
        <a:xfrm>
          <a:off x="22072600" y="5987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74840</xdr:rowOff>
    </xdr:from>
    <xdr:ext cx="534377" cy="259045"/>
    <xdr:sp macro="" textlink="">
      <xdr:nvSpPr>
        <xdr:cNvPr id="462" name="【一般廃棄物処理施設】&#10;一人当たり有形固定資産（償却資産）額平均値テキスト">
          <a:extLst>
            <a:ext uri="{FF2B5EF4-FFF2-40B4-BE49-F238E27FC236}">
              <a16:creationId xmlns:a16="http://schemas.microsoft.com/office/drawing/2014/main" id="{387DD09C-9DFC-49D0-992C-73D27DC12A73}"/>
            </a:ext>
          </a:extLst>
        </xdr:cNvPr>
        <xdr:cNvSpPr txBox="1"/>
      </xdr:nvSpPr>
      <xdr:spPr>
        <a:xfrm>
          <a:off x="22199600" y="6589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51963</xdr:rowOff>
    </xdr:from>
    <xdr:to>
      <xdr:col>116</xdr:col>
      <xdr:colOff>114300</xdr:colOff>
      <xdr:row>39</xdr:row>
      <xdr:rowOff>153563</xdr:rowOff>
    </xdr:to>
    <xdr:sp macro="" textlink="">
      <xdr:nvSpPr>
        <xdr:cNvPr id="463" name="フローチャート: 判断 462">
          <a:extLst>
            <a:ext uri="{FF2B5EF4-FFF2-40B4-BE49-F238E27FC236}">
              <a16:creationId xmlns:a16="http://schemas.microsoft.com/office/drawing/2014/main" id="{9B8DAF02-3ED5-410E-B235-C9AD9129E523}"/>
            </a:ext>
          </a:extLst>
        </xdr:cNvPr>
        <xdr:cNvSpPr/>
      </xdr:nvSpPr>
      <xdr:spPr>
        <a:xfrm>
          <a:off x="22110700" y="673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50843</xdr:rowOff>
    </xdr:from>
    <xdr:to>
      <xdr:col>112</xdr:col>
      <xdr:colOff>38100</xdr:colOff>
      <xdr:row>39</xdr:row>
      <xdr:rowOff>152443</xdr:rowOff>
    </xdr:to>
    <xdr:sp macro="" textlink="">
      <xdr:nvSpPr>
        <xdr:cNvPr id="464" name="フローチャート: 判断 463">
          <a:extLst>
            <a:ext uri="{FF2B5EF4-FFF2-40B4-BE49-F238E27FC236}">
              <a16:creationId xmlns:a16="http://schemas.microsoft.com/office/drawing/2014/main" id="{45CD56A3-3EC1-452D-A857-236CF2944B7F}"/>
            </a:ext>
          </a:extLst>
        </xdr:cNvPr>
        <xdr:cNvSpPr/>
      </xdr:nvSpPr>
      <xdr:spPr>
        <a:xfrm>
          <a:off x="21272500" y="673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63800</xdr:rowOff>
    </xdr:from>
    <xdr:to>
      <xdr:col>107</xdr:col>
      <xdr:colOff>101600</xdr:colOff>
      <xdr:row>39</xdr:row>
      <xdr:rowOff>165400</xdr:rowOff>
    </xdr:to>
    <xdr:sp macro="" textlink="">
      <xdr:nvSpPr>
        <xdr:cNvPr id="465" name="フローチャート: 判断 464">
          <a:extLst>
            <a:ext uri="{FF2B5EF4-FFF2-40B4-BE49-F238E27FC236}">
              <a16:creationId xmlns:a16="http://schemas.microsoft.com/office/drawing/2014/main" id="{EEAD4A0C-1ADC-4E18-BDF1-9268BA62D64F}"/>
            </a:ext>
          </a:extLst>
        </xdr:cNvPr>
        <xdr:cNvSpPr/>
      </xdr:nvSpPr>
      <xdr:spPr>
        <a:xfrm>
          <a:off x="20383500" y="67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212966FA-03F8-4A77-A60C-23BAF0C30E0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14039F10-32B5-4F4D-B121-D444791C202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BAFD6344-2FBD-4F76-9E22-6249330A3BB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C330000D-1D88-4F53-B5E4-40F10E5B97A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045D2414-3533-4045-9D22-4C341631D63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104263</xdr:rowOff>
    </xdr:from>
    <xdr:to>
      <xdr:col>116</xdr:col>
      <xdr:colOff>114300</xdr:colOff>
      <xdr:row>41</xdr:row>
      <xdr:rowOff>34413</xdr:rowOff>
    </xdr:to>
    <xdr:sp macro="" textlink="">
      <xdr:nvSpPr>
        <xdr:cNvPr id="471" name="楕円 470">
          <a:extLst>
            <a:ext uri="{FF2B5EF4-FFF2-40B4-BE49-F238E27FC236}">
              <a16:creationId xmlns:a16="http://schemas.microsoft.com/office/drawing/2014/main" id="{D2CEB86F-699B-45FF-82BE-3E491D0FB295}"/>
            </a:ext>
          </a:extLst>
        </xdr:cNvPr>
        <xdr:cNvSpPr/>
      </xdr:nvSpPr>
      <xdr:spPr>
        <a:xfrm>
          <a:off x="22110700" y="696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82690</xdr:rowOff>
    </xdr:from>
    <xdr:ext cx="534377" cy="259045"/>
    <xdr:sp macro="" textlink="">
      <xdr:nvSpPr>
        <xdr:cNvPr id="472" name="【一般廃棄物処理施設】&#10;一人当たり有形固定資産（償却資産）額該当値テキスト">
          <a:extLst>
            <a:ext uri="{FF2B5EF4-FFF2-40B4-BE49-F238E27FC236}">
              <a16:creationId xmlns:a16="http://schemas.microsoft.com/office/drawing/2014/main" id="{80B802E7-374D-442A-9336-2833FC12F33F}"/>
            </a:ext>
          </a:extLst>
        </xdr:cNvPr>
        <xdr:cNvSpPr txBox="1"/>
      </xdr:nvSpPr>
      <xdr:spPr>
        <a:xfrm>
          <a:off x="22199600" y="694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89070</xdr:rowOff>
    </xdr:from>
    <xdr:to>
      <xdr:col>112</xdr:col>
      <xdr:colOff>38100</xdr:colOff>
      <xdr:row>41</xdr:row>
      <xdr:rowOff>19220</xdr:rowOff>
    </xdr:to>
    <xdr:sp macro="" textlink="">
      <xdr:nvSpPr>
        <xdr:cNvPr id="473" name="楕円 472">
          <a:extLst>
            <a:ext uri="{FF2B5EF4-FFF2-40B4-BE49-F238E27FC236}">
              <a16:creationId xmlns:a16="http://schemas.microsoft.com/office/drawing/2014/main" id="{A8EAB267-D64F-434C-A5F8-A39EC4DFF87A}"/>
            </a:ext>
          </a:extLst>
        </xdr:cNvPr>
        <xdr:cNvSpPr/>
      </xdr:nvSpPr>
      <xdr:spPr>
        <a:xfrm>
          <a:off x="21272500" y="694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139870</xdr:rowOff>
    </xdr:from>
    <xdr:to>
      <xdr:col>116</xdr:col>
      <xdr:colOff>63500</xdr:colOff>
      <xdr:row>40</xdr:row>
      <xdr:rowOff>155063</xdr:rowOff>
    </xdr:to>
    <xdr:cxnSp macro="">
      <xdr:nvCxnSpPr>
        <xdr:cNvPr id="474" name="直線コネクタ 473">
          <a:extLst>
            <a:ext uri="{FF2B5EF4-FFF2-40B4-BE49-F238E27FC236}">
              <a16:creationId xmlns:a16="http://schemas.microsoft.com/office/drawing/2014/main" id="{68A1E169-AB4B-41D0-92D1-1202245785A7}"/>
            </a:ext>
          </a:extLst>
        </xdr:cNvPr>
        <xdr:cNvCxnSpPr/>
      </xdr:nvCxnSpPr>
      <xdr:spPr>
        <a:xfrm>
          <a:off x="21323300" y="6997870"/>
          <a:ext cx="838200" cy="1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168970</xdr:rowOff>
    </xdr:from>
    <xdr:ext cx="534377" cy="259045"/>
    <xdr:sp macro="" textlink="">
      <xdr:nvSpPr>
        <xdr:cNvPr id="475" name="n_1aveValue【一般廃棄物処理施設】&#10;一人当たり有形固定資産（償却資産）額">
          <a:extLst>
            <a:ext uri="{FF2B5EF4-FFF2-40B4-BE49-F238E27FC236}">
              <a16:creationId xmlns:a16="http://schemas.microsoft.com/office/drawing/2014/main" id="{FBE68767-CFB0-45F1-9AA7-7A082AAEC73B}"/>
            </a:ext>
          </a:extLst>
        </xdr:cNvPr>
        <xdr:cNvSpPr txBox="1"/>
      </xdr:nvSpPr>
      <xdr:spPr>
        <a:xfrm>
          <a:off x="21043411" y="651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10477</xdr:rowOff>
    </xdr:from>
    <xdr:ext cx="534377" cy="259045"/>
    <xdr:sp macro="" textlink="">
      <xdr:nvSpPr>
        <xdr:cNvPr id="476" name="n_2aveValue【一般廃棄物処理施設】&#10;一人当たり有形固定資産（償却資産）額">
          <a:extLst>
            <a:ext uri="{FF2B5EF4-FFF2-40B4-BE49-F238E27FC236}">
              <a16:creationId xmlns:a16="http://schemas.microsoft.com/office/drawing/2014/main" id="{69F2F574-917B-48C8-9C33-4E054D5F2DCD}"/>
            </a:ext>
          </a:extLst>
        </xdr:cNvPr>
        <xdr:cNvSpPr txBox="1"/>
      </xdr:nvSpPr>
      <xdr:spPr>
        <a:xfrm>
          <a:off x="20167111" y="652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10347</xdr:rowOff>
    </xdr:from>
    <xdr:ext cx="534377" cy="259045"/>
    <xdr:sp macro="" textlink="">
      <xdr:nvSpPr>
        <xdr:cNvPr id="477" name="n_1mainValue【一般廃棄物処理施設】&#10;一人当たり有形固定資産（償却資産）額">
          <a:extLst>
            <a:ext uri="{FF2B5EF4-FFF2-40B4-BE49-F238E27FC236}">
              <a16:creationId xmlns:a16="http://schemas.microsoft.com/office/drawing/2014/main" id="{56C0553A-6139-4B7C-9085-96E27CA76347}"/>
            </a:ext>
          </a:extLst>
        </xdr:cNvPr>
        <xdr:cNvSpPr txBox="1"/>
      </xdr:nvSpPr>
      <xdr:spPr>
        <a:xfrm>
          <a:off x="21043411" y="70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8" name="正方形/長方形 477">
          <a:extLst>
            <a:ext uri="{FF2B5EF4-FFF2-40B4-BE49-F238E27FC236}">
              <a16:creationId xmlns:a16="http://schemas.microsoft.com/office/drawing/2014/main" id="{50371BDA-1C35-475F-A554-E4437CFFC35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9" name="正方形/長方形 478">
          <a:extLst>
            <a:ext uri="{FF2B5EF4-FFF2-40B4-BE49-F238E27FC236}">
              <a16:creationId xmlns:a16="http://schemas.microsoft.com/office/drawing/2014/main" id="{17677A92-1370-4837-A66E-FF1788BCB69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0" name="正方形/長方形 479">
          <a:extLst>
            <a:ext uri="{FF2B5EF4-FFF2-40B4-BE49-F238E27FC236}">
              <a16:creationId xmlns:a16="http://schemas.microsoft.com/office/drawing/2014/main" id="{DBB6B700-7490-4B42-99D6-441DFCFF33C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1" name="正方形/長方形 480">
          <a:extLst>
            <a:ext uri="{FF2B5EF4-FFF2-40B4-BE49-F238E27FC236}">
              <a16:creationId xmlns:a16="http://schemas.microsoft.com/office/drawing/2014/main" id="{8B33B945-53B6-48EC-8201-4A49C891C62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2" name="正方形/長方形 481">
          <a:extLst>
            <a:ext uri="{FF2B5EF4-FFF2-40B4-BE49-F238E27FC236}">
              <a16:creationId xmlns:a16="http://schemas.microsoft.com/office/drawing/2014/main" id="{A848F70F-5050-4D5D-BBAB-89B841BEFBC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3" name="正方形/長方形 482">
          <a:extLst>
            <a:ext uri="{FF2B5EF4-FFF2-40B4-BE49-F238E27FC236}">
              <a16:creationId xmlns:a16="http://schemas.microsoft.com/office/drawing/2014/main" id="{78FCDC27-D57F-43A0-B5E1-423590CA1FD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4" name="正方形/長方形 483">
          <a:extLst>
            <a:ext uri="{FF2B5EF4-FFF2-40B4-BE49-F238E27FC236}">
              <a16:creationId xmlns:a16="http://schemas.microsoft.com/office/drawing/2014/main" id="{44DDF078-5D21-4CCC-AC5E-504AB9BA32F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5" name="正方形/長方形 484">
          <a:extLst>
            <a:ext uri="{FF2B5EF4-FFF2-40B4-BE49-F238E27FC236}">
              <a16:creationId xmlns:a16="http://schemas.microsoft.com/office/drawing/2014/main" id="{6C557860-B9D7-4DA4-A95C-6092B881297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6" name="テキスト ボックス 485">
          <a:extLst>
            <a:ext uri="{FF2B5EF4-FFF2-40B4-BE49-F238E27FC236}">
              <a16:creationId xmlns:a16="http://schemas.microsoft.com/office/drawing/2014/main" id="{FEBF6171-4BFD-4CA7-BC60-0EFF02369C0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7" name="直線コネクタ 486">
          <a:extLst>
            <a:ext uri="{FF2B5EF4-FFF2-40B4-BE49-F238E27FC236}">
              <a16:creationId xmlns:a16="http://schemas.microsoft.com/office/drawing/2014/main" id="{A1F0A911-13CC-48F1-89DF-94B884147A6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8" name="直線コネクタ 487">
          <a:extLst>
            <a:ext uri="{FF2B5EF4-FFF2-40B4-BE49-F238E27FC236}">
              <a16:creationId xmlns:a16="http://schemas.microsoft.com/office/drawing/2014/main" id="{308FED20-774D-47AE-8908-8FC6EE73925C}"/>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9" name="テキスト ボックス 488">
          <a:extLst>
            <a:ext uri="{FF2B5EF4-FFF2-40B4-BE49-F238E27FC236}">
              <a16:creationId xmlns:a16="http://schemas.microsoft.com/office/drawing/2014/main" id="{E5E4EBDF-8F3F-4BF7-AF22-F5BA5DB7D8B4}"/>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0" name="直線コネクタ 489">
          <a:extLst>
            <a:ext uri="{FF2B5EF4-FFF2-40B4-BE49-F238E27FC236}">
              <a16:creationId xmlns:a16="http://schemas.microsoft.com/office/drawing/2014/main" id="{7E0DF3FA-9CC0-4428-8A9B-E7CBFE515AEE}"/>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1" name="テキスト ボックス 490">
          <a:extLst>
            <a:ext uri="{FF2B5EF4-FFF2-40B4-BE49-F238E27FC236}">
              <a16:creationId xmlns:a16="http://schemas.microsoft.com/office/drawing/2014/main" id="{F75B2C87-DB8A-4D72-810C-503B60B0721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2" name="直線コネクタ 491">
          <a:extLst>
            <a:ext uri="{FF2B5EF4-FFF2-40B4-BE49-F238E27FC236}">
              <a16:creationId xmlns:a16="http://schemas.microsoft.com/office/drawing/2014/main" id="{CC91156B-CAA9-4D22-9E10-B468CF6B95FC}"/>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3" name="テキスト ボックス 492">
          <a:extLst>
            <a:ext uri="{FF2B5EF4-FFF2-40B4-BE49-F238E27FC236}">
              <a16:creationId xmlns:a16="http://schemas.microsoft.com/office/drawing/2014/main" id="{B1FB5FA3-B367-4A1D-8B0E-BB98515642A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4" name="直線コネクタ 493">
          <a:extLst>
            <a:ext uri="{FF2B5EF4-FFF2-40B4-BE49-F238E27FC236}">
              <a16:creationId xmlns:a16="http://schemas.microsoft.com/office/drawing/2014/main" id="{BAB6BE74-AC31-47D1-BB14-EF0C233768D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5" name="テキスト ボックス 494">
          <a:extLst>
            <a:ext uri="{FF2B5EF4-FFF2-40B4-BE49-F238E27FC236}">
              <a16:creationId xmlns:a16="http://schemas.microsoft.com/office/drawing/2014/main" id="{303956E8-0CB6-4607-BAE8-C8FD2E1A008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6" name="直線コネクタ 495">
          <a:extLst>
            <a:ext uri="{FF2B5EF4-FFF2-40B4-BE49-F238E27FC236}">
              <a16:creationId xmlns:a16="http://schemas.microsoft.com/office/drawing/2014/main" id="{B06DF111-6DC7-4150-B432-61B1B764A13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7" name="テキスト ボックス 496">
          <a:extLst>
            <a:ext uri="{FF2B5EF4-FFF2-40B4-BE49-F238E27FC236}">
              <a16:creationId xmlns:a16="http://schemas.microsoft.com/office/drawing/2014/main" id="{5810BCB3-0B2F-434B-A0D4-EF24411B6859}"/>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8" name="直線コネクタ 497">
          <a:extLst>
            <a:ext uri="{FF2B5EF4-FFF2-40B4-BE49-F238E27FC236}">
              <a16:creationId xmlns:a16="http://schemas.microsoft.com/office/drawing/2014/main" id="{97402D6A-ADF6-43B4-BE64-9DF1CB92EE8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9" name="テキスト ボックス 498">
          <a:extLst>
            <a:ext uri="{FF2B5EF4-FFF2-40B4-BE49-F238E27FC236}">
              <a16:creationId xmlns:a16="http://schemas.microsoft.com/office/drawing/2014/main" id="{FD2E9DC3-D36B-4D4F-A2FC-88A1BFF50B32}"/>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0" name="直線コネクタ 499">
          <a:extLst>
            <a:ext uri="{FF2B5EF4-FFF2-40B4-BE49-F238E27FC236}">
              <a16:creationId xmlns:a16="http://schemas.microsoft.com/office/drawing/2014/main" id="{5C3EDCEA-C884-43B3-9978-EA9102C1303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1" name="テキスト ボックス 500">
          <a:extLst>
            <a:ext uri="{FF2B5EF4-FFF2-40B4-BE49-F238E27FC236}">
              <a16:creationId xmlns:a16="http://schemas.microsoft.com/office/drawing/2014/main" id="{552F26FF-A7B7-4833-BB44-0BE0BEF7FC4A}"/>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2" name="【保健センター・保健所】&#10;有形固定資産減価償却率グラフ枠">
          <a:extLst>
            <a:ext uri="{FF2B5EF4-FFF2-40B4-BE49-F238E27FC236}">
              <a16:creationId xmlns:a16="http://schemas.microsoft.com/office/drawing/2014/main" id="{BC76B15B-A331-4807-9792-6EB66B0A2E7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169817</xdr:rowOff>
    </xdr:to>
    <xdr:cxnSp macro="">
      <xdr:nvCxnSpPr>
        <xdr:cNvPr id="503" name="直線コネクタ 502">
          <a:extLst>
            <a:ext uri="{FF2B5EF4-FFF2-40B4-BE49-F238E27FC236}">
              <a16:creationId xmlns:a16="http://schemas.microsoft.com/office/drawing/2014/main" id="{B2C9A636-1305-4209-A9C4-19E108A87F14}"/>
            </a:ext>
          </a:extLst>
        </xdr:cNvPr>
        <xdr:cNvCxnSpPr/>
      </xdr:nvCxnSpPr>
      <xdr:spPr>
        <a:xfrm flipV="1">
          <a:off x="16318864" y="947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2194</xdr:rowOff>
    </xdr:from>
    <xdr:ext cx="340478" cy="259045"/>
    <xdr:sp macro="" textlink="">
      <xdr:nvSpPr>
        <xdr:cNvPr id="504" name="【保健センター・保健所】&#10;有形固定資産減価償却率最小値テキスト">
          <a:extLst>
            <a:ext uri="{FF2B5EF4-FFF2-40B4-BE49-F238E27FC236}">
              <a16:creationId xmlns:a16="http://schemas.microsoft.com/office/drawing/2014/main" id="{5E8A2332-4073-4F58-8D8A-DAC9C051286F}"/>
            </a:ext>
          </a:extLst>
        </xdr:cNvPr>
        <xdr:cNvSpPr txBox="1"/>
      </xdr:nvSpPr>
      <xdr:spPr>
        <a:xfrm>
          <a:off x="16357600" y="1097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169817</xdr:rowOff>
    </xdr:from>
    <xdr:to>
      <xdr:col>86</xdr:col>
      <xdr:colOff>25400</xdr:colOff>
      <xdr:row>63</xdr:row>
      <xdr:rowOff>169817</xdr:rowOff>
    </xdr:to>
    <xdr:cxnSp macro="">
      <xdr:nvCxnSpPr>
        <xdr:cNvPr id="505" name="直線コネクタ 504">
          <a:extLst>
            <a:ext uri="{FF2B5EF4-FFF2-40B4-BE49-F238E27FC236}">
              <a16:creationId xmlns:a16="http://schemas.microsoft.com/office/drawing/2014/main" id="{A1CADD5F-EA72-4EBB-B9B5-3066C0656FD2}"/>
            </a:ext>
          </a:extLst>
        </xdr:cNvPr>
        <xdr:cNvCxnSpPr/>
      </xdr:nvCxnSpPr>
      <xdr:spPr>
        <a:xfrm>
          <a:off x="16230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06" name="【保健センター・保健所】&#10;有形固定資産減価償却率最大値テキスト">
          <a:extLst>
            <a:ext uri="{FF2B5EF4-FFF2-40B4-BE49-F238E27FC236}">
              <a16:creationId xmlns:a16="http://schemas.microsoft.com/office/drawing/2014/main" id="{C5F8321B-00EB-4202-BBA7-A29325AD2F64}"/>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7" name="直線コネクタ 506">
          <a:extLst>
            <a:ext uri="{FF2B5EF4-FFF2-40B4-BE49-F238E27FC236}">
              <a16:creationId xmlns:a16="http://schemas.microsoft.com/office/drawing/2014/main" id="{5884F99E-8B88-462C-A9B1-C0C1D658FEEE}"/>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139899</xdr:rowOff>
    </xdr:from>
    <xdr:ext cx="405111" cy="259045"/>
    <xdr:sp macro="" textlink="">
      <xdr:nvSpPr>
        <xdr:cNvPr id="508" name="【保健センター・保健所】&#10;有形固定資産減価償却率平均値テキスト">
          <a:extLst>
            <a:ext uri="{FF2B5EF4-FFF2-40B4-BE49-F238E27FC236}">
              <a16:creationId xmlns:a16="http://schemas.microsoft.com/office/drawing/2014/main" id="{6DDBBD13-A055-4CC1-8F9A-A02AB66296B6}"/>
            </a:ext>
          </a:extLst>
        </xdr:cNvPr>
        <xdr:cNvSpPr txBox="1"/>
      </xdr:nvSpPr>
      <xdr:spPr>
        <a:xfrm>
          <a:off x="16357600" y="10255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509" name="フローチャート: 判断 508">
          <a:extLst>
            <a:ext uri="{FF2B5EF4-FFF2-40B4-BE49-F238E27FC236}">
              <a16:creationId xmlns:a16="http://schemas.microsoft.com/office/drawing/2014/main" id="{DF0EAD5F-8D03-45C5-B851-DB8AEA32F5D0}"/>
            </a:ext>
          </a:extLst>
        </xdr:cNvPr>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510" name="フローチャート: 判断 509">
          <a:extLst>
            <a:ext uri="{FF2B5EF4-FFF2-40B4-BE49-F238E27FC236}">
              <a16:creationId xmlns:a16="http://schemas.microsoft.com/office/drawing/2014/main" id="{64B4A29E-924A-4819-8784-B3C0BB7C0465}"/>
            </a:ext>
          </a:extLst>
        </xdr:cNvPr>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153307</xdr:rowOff>
    </xdr:from>
    <xdr:to>
      <xdr:col>76</xdr:col>
      <xdr:colOff>165100</xdr:colOff>
      <xdr:row>60</xdr:row>
      <xdr:rowOff>83457</xdr:rowOff>
    </xdr:to>
    <xdr:sp macro="" textlink="">
      <xdr:nvSpPr>
        <xdr:cNvPr id="511" name="フローチャート: 判断 510">
          <a:extLst>
            <a:ext uri="{FF2B5EF4-FFF2-40B4-BE49-F238E27FC236}">
              <a16:creationId xmlns:a16="http://schemas.microsoft.com/office/drawing/2014/main" id="{FA8B5DB3-5E14-49CC-BCAA-4CCC36595B5D}"/>
            </a:ext>
          </a:extLst>
        </xdr:cNvPr>
        <xdr:cNvSpPr/>
      </xdr:nvSpPr>
      <xdr:spPr>
        <a:xfrm>
          <a:off x="14541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27F76224-2D2E-4C0C-9276-554540552EF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D23A2EF0-5EFE-4D3A-9A45-139FD9CF0BA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10B54E32-37A8-40B5-9443-947F4BBFEBC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D6B111BD-9125-4102-8D0F-79539DDB535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AA3FE05D-02E1-41FE-BE3C-B7851FEFAD1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63500</xdr:rowOff>
    </xdr:from>
    <xdr:to>
      <xdr:col>85</xdr:col>
      <xdr:colOff>177800</xdr:colOff>
      <xdr:row>58</xdr:row>
      <xdr:rowOff>165100</xdr:rowOff>
    </xdr:to>
    <xdr:sp macro="" textlink="">
      <xdr:nvSpPr>
        <xdr:cNvPr id="517" name="楕円 516">
          <a:extLst>
            <a:ext uri="{FF2B5EF4-FFF2-40B4-BE49-F238E27FC236}">
              <a16:creationId xmlns:a16="http://schemas.microsoft.com/office/drawing/2014/main" id="{07467D25-F034-4B07-B14A-A19BF7E81CF5}"/>
            </a:ext>
          </a:extLst>
        </xdr:cNvPr>
        <xdr:cNvSpPr/>
      </xdr:nvSpPr>
      <xdr:spPr>
        <a:xfrm>
          <a:off x="162687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86377</xdr:rowOff>
    </xdr:from>
    <xdr:ext cx="405111" cy="259045"/>
    <xdr:sp macro="" textlink="">
      <xdr:nvSpPr>
        <xdr:cNvPr id="518" name="【保健センター・保健所】&#10;有形固定資産減価償却率該当値テキスト">
          <a:extLst>
            <a:ext uri="{FF2B5EF4-FFF2-40B4-BE49-F238E27FC236}">
              <a16:creationId xmlns:a16="http://schemas.microsoft.com/office/drawing/2014/main" id="{AECE866A-A8B1-4686-BA89-18E63532D10F}"/>
            </a:ext>
          </a:extLst>
        </xdr:cNvPr>
        <xdr:cNvSpPr txBox="1"/>
      </xdr:nvSpPr>
      <xdr:spPr>
        <a:xfrm>
          <a:off x="16357600"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96157</xdr:rowOff>
    </xdr:from>
    <xdr:to>
      <xdr:col>81</xdr:col>
      <xdr:colOff>101600</xdr:colOff>
      <xdr:row>59</xdr:row>
      <xdr:rowOff>26307</xdr:rowOff>
    </xdr:to>
    <xdr:sp macro="" textlink="">
      <xdr:nvSpPr>
        <xdr:cNvPr id="519" name="楕円 518">
          <a:extLst>
            <a:ext uri="{FF2B5EF4-FFF2-40B4-BE49-F238E27FC236}">
              <a16:creationId xmlns:a16="http://schemas.microsoft.com/office/drawing/2014/main" id="{F41A6A21-A7E0-465F-BE22-35C020F4EFAE}"/>
            </a:ext>
          </a:extLst>
        </xdr:cNvPr>
        <xdr:cNvSpPr/>
      </xdr:nvSpPr>
      <xdr:spPr>
        <a:xfrm>
          <a:off x="15430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114300</xdr:rowOff>
    </xdr:from>
    <xdr:to>
      <xdr:col>85</xdr:col>
      <xdr:colOff>127000</xdr:colOff>
      <xdr:row>58</xdr:row>
      <xdr:rowOff>146957</xdr:rowOff>
    </xdr:to>
    <xdr:cxnSp macro="">
      <xdr:nvCxnSpPr>
        <xdr:cNvPr id="520" name="直線コネクタ 519">
          <a:extLst>
            <a:ext uri="{FF2B5EF4-FFF2-40B4-BE49-F238E27FC236}">
              <a16:creationId xmlns:a16="http://schemas.microsoft.com/office/drawing/2014/main" id="{BBAD8899-F85D-45C4-B818-2D3E1438D712}"/>
            </a:ext>
          </a:extLst>
        </xdr:cNvPr>
        <xdr:cNvCxnSpPr/>
      </xdr:nvCxnSpPr>
      <xdr:spPr>
        <a:xfrm flipV="1">
          <a:off x="15481300" y="100584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94178</xdr:rowOff>
    </xdr:from>
    <xdr:ext cx="405111" cy="259045"/>
    <xdr:sp macro="" textlink="">
      <xdr:nvSpPr>
        <xdr:cNvPr id="521" name="n_1aveValue【保健センター・保健所】&#10;有形固定資産減価償却率">
          <a:extLst>
            <a:ext uri="{FF2B5EF4-FFF2-40B4-BE49-F238E27FC236}">
              <a16:creationId xmlns:a16="http://schemas.microsoft.com/office/drawing/2014/main" id="{58F3608A-2D32-4F3B-A5E4-031D9DD0C109}"/>
            </a:ext>
          </a:extLst>
        </xdr:cNvPr>
        <xdr:cNvSpPr txBox="1"/>
      </xdr:nvSpPr>
      <xdr:spPr>
        <a:xfrm>
          <a:off x="152660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99984</xdr:rowOff>
    </xdr:from>
    <xdr:ext cx="405111" cy="259045"/>
    <xdr:sp macro="" textlink="">
      <xdr:nvSpPr>
        <xdr:cNvPr id="522" name="n_2aveValue【保健センター・保健所】&#10;有形固定資産減価償却率">
          <a:extLst>
            <a:ext uri="{FF2B5EF4-FFF2-40B4-BE49-F238E27FC236}">
              <a16:creationId xmlns:a16="http://schemas.microsoft.com/office/drawing/2014/main" id="{9BCF546C-2C4A-43F0-BE5B-4058A2CA5DFE}"/>
            </a:ext>
          </a:extLst>
        </xdr:cNvPr>
        <xdr:cNvSpPr txBox="1"/>
      </xdr:nvSpPr>
      <xdr:spPr>
        <a:xfrm>
          <a:off x="14389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42834</xdr:rowOff>
    </xdr:from>
    <xdr:ext cx="405111" cy="259045"/>
    <xdr:sp macro="" textlink="">
      <xdr:nvSpPr>
        <xdr:cNvPr id="523" name="n_1mainValue【保健センター・保健所】&#10;有形固定資産減価償却率">
          <a:extLst>
            <a:ext uri="{FF2B5EF4-FFF2-40B4-BE49-F238E27FC236}">
              <a16:creationId xmlns:a16="http://schemas.microsoft.com/office/drawing/2014/main" id="{77357BF2-5BD9-4507-B204-BB110D7EB37C}"/>
            </a:ext>
          </a:extLst>
        </xdr:cNvPr>
        <xdr:cNvSpPr txBox="1"/>
      </xdr:nvSpPr>
      <xdr:spPr>
        <a:xfrm>
          <a:off x="152660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4" name="正方形/長方形 523">
          <a:extLst>
            <a:ext uri="{FF2B5EF4-FFF2-40B4-BE49-F238E27FC236}">
              <a16:creationId xmlns:a16="http://schemas.microsoft.com/office/drawing/2014/main" id="{E1786141-C122-4897-9A36-F1FF2B5A894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5" name="正方形/長方形 524">
          <a:extLst>
            <a:ext uri="{FF2B5EF4-FFF2-40B4-BE49-F238E27FC236}">
              <a16:creationId xmlns:a16="http://schemas.microsoft.com/office/drawing/2014/main" id="{BD77AAEF-81A9-4BD2-91D9-00DB5C0AA0E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6" name="正方形/長方形 525">
          <a:extLst>
            <a:ext uri="{FF2B5EF4-FFF2-40B4-BE49-F238E27FC236}">
              <a16:creationId xmlns:a16="http://schemas.microsoft.com/office/drawing/2014/main" id="{F5E55D6F-6449-4B83-AF0A-756B9F0B595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7" name="正方形/長方形 526">
          <a:extLst>
            <a:ext uri="{FF2B5EF4-FFF2-40B4-BE49-F238E27FC236}">
              <a16:creationId xmlns:a16="http://schemas.microsoft.com/office/drawing/2014/main" id="{5C9D75B2-CD7F-4ACB-B9D5-17F30A2B4FC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8" name="正方形/長方形 527">
          <a:extLst>
            <a:ext uri="{FF2B5EF4-FFF2-40B4-BE49-F238E27FC236}">
              <a16:creationId xmlns:a16="http://schemas.microsoft.com/office/drawing/2014/main" id="{62637465-7464-44FE-A9AA-F335D804165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9" name="正方形/長方形 528">
          <a:extLst>
            <a:ext uri="{FF2B5EF4-FFF2-40B4-BE49-F238E27FC236}">
              <a16:creationId xmlns:a16="http://schemas.microsoft.com/office/drawing/2014/main" id="{BF5AA6F7-C6AD-4FCE-A63E-C4979C3CBE5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0" name="正方形/長方形 529">
          <a:extLst>
            <a:ext uri="{FF2B5EF4-FFF2-40B4-BE49-F238E27FC236}">
              <a16:creationId xmlns:a16="http://schemas.microsoft.com/office/drawing/2014/main" id="{F5E7FAF6-919A-4CD1-B36A-E3B531424A0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1" name="正方形/長方形 530">
          <a:extLst>
            <a:ext uri="{FF2B5EF4-FFF2-40B4-BE49-F238E27FC236}">
              <a16:creationId xmlns:a16="http://schemas.microsoft.com/office/drawing/2014/main" id="{61E2AA9E-067B-4BE5-9328-40654707DD5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2" name="テキスト ボックス 531">
          <a:extLst>
            <a:ext uri="{FF2B5EF4-FFF2-40B4-BE49-F238E27FC236}">
              <a16:creationId xmlns:a16="http://schemas.microsoft.com/office/drawing/2014/main" id="{4486C298-1EEA-4186-85C0-175BCF82A0D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3" name="直線コネクタ 532">
          <a:extLst>
            <a:ext uri="{FF2B5EF4-FFF2-40B4-BE49-F238E27FC236}">
              <a16:creationId xmlns:a16="http://schemas.microsoft.com/office/drawing/2014/main" id="{FC59B495-7A3C-44AC-9A2D-47039821C55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4" name="直線コネクタ 533">
          <a:extLst>
            <a:ext uri="{FF2B5EF4-FFF2-40B4-BE49-F238E27FC236}">
              <a16:creationId xmlns:a16="http://schemas.microsoft.com/office/drawing/2014/main" id="{55861BCA-F41E-477E-8D8E-19FF5E6BBB3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5" name="テキスト ボックス 534">
          <a:extLst>
            <a:ext uri="{FF2B5EF4-FFF2-40B4-BE49-F238E27FC236}">
              <a16:creationId xmlns:a16="http://schemas.microsoft.com/office/drawing/2014/main" id="{808D43E9-0CD4-48B2-8988-7ECB5B68B733}"/>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6" name="直線コネクタ 535">
          <a:extLst>
            <a:ext uri="{FF2B5EF4-FFF2-40B4-BE49-F238E27FC236}">
              <a16:creationId xmlns:a16="http://schemas.microsoft.com/office/drawing/2014/main" id="{2F3B82B7-98F5-44F6-A392-59FF06CD639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7" name="テキスト ボックス 536">
          <a:extLst>
            <a:ext uri="{FF2B5EF4-FFF2-40B4-BE49-F238E27FC236}">
              <a16:creationId xmlns:a16="http://schemas.microsoft.com/office/drawing/2014/main" id="{848A2782-1D46-4E41-A9FC-FAAFE932FC0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8" name="直線コネクタ 537">
          <a:extLst>
            <a:ext uri="{FF2B5EF4-FFF2-40B4-BE49-F238E27FC236}">
              <a16:creationId xmlns:a16="http://schemas.microsoft.com/office/drawing/2014/main" id="{ED7B87C7-5E7E-44A5-A8CF-AAF70E6C188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9" name="テキスト ボックス 538">
          <a:extLst>
            <a:ext uri="{FF2B5EF4-FFF2-40B4-BE49-F238E27FC236}">
              <a16:creationId xmlns:a16="http://schemas.microsoft.com/office/drawing/2014/main" id="{BAD2F58B-9310-40DB-8E1A-046B6069572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0" name="直線コネクタ 539">
          <a:extLst>
            <a:ext uri="{FF2B5EF4-FFF2-40B4-BE49-F238E27FC236}">
              <a16:creationId xmlns:a16="http://schemas.microsoft.com/office/drawing/2014/main" id="{813FCEBA-E027-4E4F-B195-3D84DC45B23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1" name="テキスト ボックス 540">
          <a:extLst>
            <a:ext uri="{FF2B5EF4-FFF2-40B4-BE49-F238E27FC236}">
              <a16:creationId xmlns:a16="http://schemas.microsoft.com/office/drawing/2014/main" id="{2E2E8810-A49B-4403-A409-9892DF8B2A55}"/>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2" name="直線コネクタ 541">
          <a:extLst>
            <a:ext uri="{FF2B5EF4-FFF2-40B4-BE49-F238E27FC236}">
              <a16:creationId xmlns:a16="http://schemas.microsoft.com/office/drawing/2014/main" id="{2DD6AD43-8F82-4CAD-812F-E1D7D896637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3" name="テキスト ボックス 542">
          <a:extLst>
            <a:ext uri="{FF2B5EF4-FFF2-40B4-BE49-F238E27FC236}">
              <a16:creationId xmlns:a16="http://schemas.microsoft.com/office/drawing/2014/main" id="{D512C278-74D6-463B-AB88-21A9305BBD1A}"/>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4" name="直線コネクタ 543">
          <a:extLst>
            <a:ext uri="{FF2B5EF4-FFF2-40B4-BE49-F238E27FC236}">
              <a16:creationId xmlns:a16="http://schemas.microsoft.com/office/drawing/2014/main" id="{906DDB46-64F6-4FC8-B511-E8DADCB325B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5" name="テキスト ボックス 544">
          <a:extLst>
            <a:ext uri="{FF2B5EF4-FFF2-40B4-BE49-F238E27FC236}">
              <a16:creationId xmlns:a16="http://schemas.microsoft.com/office/drawing/2014/main" id="{AA0BC63C-8C34-44BE-9E28-E2A672E3F81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6" name="【保健センター・保健所】&#10;一人当たり面積グラフ枠">
          <a:extLst>
            <a:ext uri="{FF2B5EF4-FFF2-40B4-BE49-F238E27FC236}">
              <a16:creationId xmlns:a16="http://schemas.microsoft.com/office/drawing/2014/main" id="{D6E10FBC-9E57-4C85-9AA4-4E734952F72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547" name="直線コネクタ 546">
          <a:extLst>
            <a:ext uri="{FF2B5EF4-FFF2-40B4-BE49-F238E27FC236}">
              <a16:creationId xmlns:a16="http://schemas.microsoft.com/office/drawing/2014/main" id="{B1894921-BC43-4F19-80D6-B0EB562AE8D0}"/>
            </a:ext>
          </a:extLst>
        </xdr:cNvPr>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48" name="【保健センター・保健所】&#10;一人当たり面積最小値テキスト">
          <a:extLst>
            <a:ext uri="{FF2B5EF4-FFF2-40B4-BE49-F238E27FC236}">
              <a16:creationId xmlns:a16="http://schemas.microsoft.com/office/drawing/2014/main" id="{C49156BC-FD86-498C-8187-6573D249332D}"/>
            </a:ext>
          </a:extLst>
        </xdr:cNvPr>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49" name="直線コネクタ 548">
          <a:extLst>
            <a:ext uri="{FF2B5EF4-FFF2-40B4-BE49-F238E27FC236}">
              <a16:creationId xmlns:a16="http://schemas.microsoft.com/office/drawing/2014/main" id="{65441099-FDDD-49AE-82F5-59BA7F0A13AD}"/>
            </a:ext>
          </a:extLst>
        </xdr:cNvPr>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550" name="【保健センター・保健所】&#10;一人当たり面積最大値テキスト">
          <a:extLst>
            <a:ext uri="{FF2B5EF4-FFF2-40B4-BE49-F238E27FC236}">
              <a16:creationId xmlns:a16="http://schemas.microsoft.com/office/drawing/2014/main" id="{B45999F2-8EC7-4484-BABC-4C18D8E41D4F}"/>
            </a:ext>
          </a:extLst>
        </xdr:cNvPr>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551" name="直線コネクタ 550">
          <a:extLst>
            <a:ext uri="{FF2B5EF4-FFF2-40B4-BE49-F238E27FC236}">
              <a16:creationId xmlns:a16="http://schemas.microsoft.com/office/drawing/2014/main" id="{76B4B449-6627-4C87-9BCF-8FAAEBA0FACE}"/>
            </a:ext>
          </a:extLst>
        </xdr:cNvPr>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3827</xdr:rowOff>
    </xdr:from>
    <xdr:ext cx="469744" cy="259045"/>
    <xdr:sp macro="" textlink="">
      <xdr:nvSpPr>
        <xdr:cNvPr id="552" name="【保健センター・保健所】&#10;一人当たり面積平均値テキスト">
          <a:extLst>
            <a:ext uri="{FF2B5EF4-FFF2-40B4-BE49-F238E27FC236}">
              <a16:creationId xmlns:a16="http://schemas.microsoft.com/office/drawing/2014/main" id="{EEE25DCC-17F5-4314-B905-BCE58E9DFA51}"/>
            </a:ext>
          </a:extLst>
        </xdr:cNvPr>
        <xdr:cNvSpPr txBox="1"/>
      </xdr:nvSpPr>
      <xdr:spPr>
        <a:xfrm>
          <a:off x="22199600" y="1029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152400</xdr:rowOff>
    </xdr:from>
    <xdr:to>
      <xdr:col>116</xdr:col>
      <xdr:colOff>114300</xdr:colOff>
      <xdr:row>61</xdr:row>
      <xdr:rowOff>82550</xdr:rowOff>
    </xdr:to>
    <xdr:sp macro="" textlink="">
      <xdr:nvSpPr>
        <xdr:cNvPr id="553" name="フローチャート: 判断 552">
          <a:extLst>
            <a:ext uri="{FF2B5EF4-FFF2-40B4-BE49-F238E27FC236}">
              <a16:creationId xmlns:a16="http://schemas.microsoft.com/office/drawing/2014/main" id="{7BC74340-FAFE-462A-8BE3-B0F2DB2B10FC}"/>
            </a:ext>
          </a:extLst>
        </xdr:cNvPr>
        <xdr:cNvSpPr/>
      </xdr:nvSpPr>
      <xdr:spPr>
        <a:xfrm>
          <a:off x="221107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554" name="フローチャート: 判断 553">
          <a:extLst>
            <a:ext uri="{FF2B5EF4-FFF2-40B4-BE49-F238E27FC236}">
              <a16:creationId xmlns:a16="http://schemas.microsoft.com/office/drawing/2014/main" id="{C4FD4B89-0697-4A98-8BBE-31015A96D30A}"/>
            </a:ext>
          </a:extLst>
        </xdr:cNvPr>
        <xdr:cNvSpPr/>
      </xdr:nvSpPr>
      <xdr:spPr>
        <a:xfrm>
          <a:off x="21272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555" name="フローチャート: 判断 554">
          <a:extLst>
            <a:ext uri="{FF2B5EF4-FFF2-40B4-BE49-F238E27FC236}">
              <a16:creationId xmlns:a16="http://schemas.microsoft.com/office/drawing/2014/main" id="{A6104A95-E77A-4764-AEBC-900D96BA36B9}"/>
            </a:ext>
          </a:extLst>
        </xdr:cNvPr>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B1D631FB-63E8-4041-B02E-8F8CE80DF18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FF7DC0B5-55CD-4690-AD16-C892A2125B2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BC527C0C-4063-4B9F-9D6C-C3F35B783C2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762B7C48-F263-4A3C-9300-5096768ADBE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452DB28D-55A9-41C0-B57A-6B939E55F61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88900</xdr:rowOff>
    </xdr:from>
    <xdr:to>
      <xdr:col>116</xdr:col>
      <xdr:colOff>114300</xdr:colOff>
      <xdr:row>63</xdr:row>
      <xdr:rowOff>19050</xdr:rowOff>
    </xdr:to>
    <xdr:sp macro="" textlink="">
      <xdr:nvSpPr>
        <xdr:cNvPr id="561" name="楕円 560">
          <a:extLst>
            <a:ext uri="{FF2B5EF4-FFF2-40B4-BE49-F238E27FC236}">
              <a16:creationId xmlns:a16="http://schemas.microsoft.com/office/drawing/2014/main" id="{798A2CF8-BAB0-40D7-AC7E-F3A401C89AB9}"/>
            </a:ext>
          </a:extLst>
        </xdr:cNvPr>
        <xdr:cNvSpPr/>
      </xdr:nvSpPr>
      <xdr:spPr>
        <a:xfrm>
          <a:off x="22110700" y="1071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67327</xdr:rowOff>
    </xdr:from>
    <xdr:ext cx="469744" cy="259045"/>
    <xdr:sp macro="" textlink="">
      <xdr:nvSpPr>
        <xdr:cNvPr id="562" name="【保健センター・保健所】&#10;一人当たり面積該当値テキスト">
          <a:extLst>
            <a:ext uri="{FF2B5EF4-FFF2-40B4-BE49-F238E27FC236}">
              <a16:creationId xmlns:a16="http://schemas.microsoft.com/office/drawing/2014/main" id="{6D5CB857-3690-4383-9E07-D20FBC16DB3E}"/>
            </a:ext>
          </a:extLst>
        </xdr:cNvPr>
        <xdr:cNvSpPr txBox="1"/>
      </xdr:nvSpPr>
      <xdr:spPr>
        <a:xfrm>
          <a:off x="22199600" y="1069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88900</xdr:rowOff>
    </xdr:from>
    <xdr:to>
      <xdr:col>112</xdr:col>
      <xdr:colOff>38100</xdr:colOff>
      <xdr:row>63</xdr:row>
      <xdr:rowOff>19050</xdr:rowOff>
    </xdr:to>
    <xdr:sp macro="" textlink="">
      <xdr:nvSpPr>
        <xdr:cNvPr id="563" name="楕円 562">
          <a:extLst>
            <a:ext uri="{FF2B5EF4-FFF2-40B4-BE49-F238E27FC236}">
              <a16:creationId xmlns:a16="http://schemas.microsoft.com/office/drawing/2014/main" id="{6F013E22-499D-4915-B788-5DB1560529B9}"/>
            </a:ext>
          </a:extLst>
        </xdr:cNvPr>
        <xdr:cNvSpPr/>
      </xdr:nvSpPr>
      <xdr:spPr>
        <a:xfrm>
          <a:off x="21272500" y="1071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139700</xdr:rowOff>
    </xdr:from>
    <xdr:to>
      <xdr:col>116</xdr:col>
      <xdr:colOff>63500</xdr:colOff>
      <xdr:row>62</xdr:row>
      <xdr:rowOff>139700</xdr:rowOff>
    </xdr:to>
    <xdr:cxnSp macro="">
      <xdr:nvCxnSpPr>
        <xdr:cNvPr id="564" name="直線コネクタ 563">
          <a:extLst>
            <a:ext uri="{FF2B5EF4-FFF2-40B4-BE49-F238E27FC236}">
              <a16:creationId xmlns:a16="http://schemas.microsoft.com/office/drawing/2014/main" id="{2A5AC584-405D-430C-8449-6F471D9E2342}"/>
            </a:ext>
          </a:extLst>
        </xdr:cNvPr>
        <xdr:cNvCxnSpPr/>
      </xdr:nvCxnSpPr>
      <xdr:spPr>
        <a:xfrm>
          <a:off x="21323300" y="10769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149877</xdr:rowOff>
    </xdr:from>
    <xdr:ext cx="469744" cy="259045"/>
    <xdr:sp macro="" textlink="">
      <xdr:nvSpPr>
        <xdr:cNvPr id="565" name="n_1aveValue【保健センター・保健所】&#10;一人当たり面積">
          <a:extLst>
            <a:ext uri="{FF2B5EF4-FFF2-40B4-BE49-F238E27FC236}">
              <a16:creationId xmlns:a16="http://schemas.microsoft.com/office/drawing/2014/main" id="{CFDD33AD-1DCB-4EA3-A27E-987E3EA38AC1}"/>
            </a:ext>
          </a:extLst>
        </xdr:cNvPr>
        <xdr:cNvSpPr txBox="1"/>
      </xdr:nvSpPr>
      <xdr:spPr>
        <a:xfrm>
          <a:off x="210757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566" name="n_2aveValue【保健センター・保健所】&#10;一人当たり面積">
          <a:extLst>
            <a:ext uri="{FF2B5EF4-FFF2-40B4-BE49-F238E27FC236}">
              <a16:creationId xmlns:a16="http://schemas.microsoft.com/office/drawing/2014/main" id="{6E28B1B1-E087-41F0-966E-4FC9E310EB9D}"/>
            </a:ext>
          </a:extLst>
        </xdr:cNvPr>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10177</xdr:rowOff>
    </xdr:from>
    <xdr:ext cx="469744" cy="259045"/>
    <xdr:sp macro="" textlink="">
      <xdr:nvSpPr>
        <xdr:cNvPr id="567" name="n_1mainValue【保健センター・保健所】&#10;一人当たり面積">
          <a:extLst>
            <a:ext uri="{FF2B5EF4-FFF2-40B4-BE49-F238E27FC236}">
              <a16:creationId xmlns:a16="http://schemas.microsoft.com/office/drawing/2014/main" id="{21221FBA-ACDF-4373-90B5-C69B8ECF2245}"/>
            </a:ext>
          </a:extLst>
        </xdr:cNvPr>
        <xdr:cNvSpPr txBox="1"/>
      </xdr:nvSpPr>
      <xdr:spPr>
        <a:xfrm>
          <a:off x="21075727" y="1081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8" name="正方形/長方形 567">
          <a:extLst>
            <a:ext uri="{FF2B5EF4-FFF2-40B4-BE49-F238E27FC236}">
              <a16:creationId xmlns:a16="http://schemas.microsoft.com/office/drawing/2014/main" id="{C30B050B-81AE-4B51-A4F7-343A9F92223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9" name="正方形/長方形 568">
          <a:extLst>
            <a:ext uri="{FF2B5EF4-FFF2-40B4-BE49-F238E27FC236}">
              <a16:creationId xmlns:a16="http://schemas.microsoft.com/office/drawing/2014/main" id="{189A263E-C976-4D6E-A0D8-420CE0C5D6E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0" name="正方形/長方形 569">
          <a:extLst>
            <a:ext uri="{FF2B5EF4-FFF2-40B4-BE49-F238E27FC236}">
              <a16:creationId xmlns:a16="http://schemas.microsoft.com/office/drawing/2014/main" id="{4AB5F58E-C4C4-4FD7-BC2D-04995B70633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1" name="正方形/長方形 570">
          <a:extLst>
            <a:ext uri="{FF2B5EF4-FFF2-40B4-BE49-F238E27FC236}">
              <a16:creationId xmlns:a16="http://schemas.microsoft.com/office/drawing/2014/main" id="{9147E4C1-F11F-4125-8A03-5A5E991BC41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2" name="正方形/長方形 571">
          <a:extLst>
            <a:ext uri="{FF2B5EF4-FFF2-40B4-BE49-F238E27FC236}">
              <a16:creationId xmlns:a16="http://schemas.microsoft.com/office/drawing/2014/main" id="{A8487D0B-F976-47D0-9821-1F5706944BF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3" name="正方形/長方形 572">
          <a:extLst>
            <a:ext uri="{FF2B5EF4-FFF2-40B4-BE49-F238E27FC236}">
              <a16:creationId xmlns:a16="http://schemas.microsoft.com/office/drawing/2014/main" id="{03E124BB-5B21-4692-9DDC-15055F5A6AB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4" name="正方形/長方形 573">
          <a:extLst>
            <a:ext uri="{FF2B5EF4-FFF2-40B4-BE49-F238E27FC236}">
              <a16:creationId xmlns:a16="http://schemas.microsoft.com/office/drawing/2014/main" id="{2AD52649-9E29-4BDF-ABB2-1FBA5E8C473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5" name="正方形/長方形 574">
          <a:extLst>
            <a:ext uri="{FF2B5EF4-FFF2-40B4-BE49-F238E27FC236}">
              <a16:creationId xmlns:a16="http://schemas.microsoft.com/office/drawing/2014/main" id="{8388D9E7-279C-42C8-AAC5-2AF812B52AB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6" name="正方形/長方形 575">
          <a:extLst>
            <a:ext uri="{FF2B5EF4-FFF2-40B4-BE49-F238E27FC236}">
              <a16:creationId xmlns:a16="http://schemas.microsoft.com/office/drawing/2014/main" id="{3B17E4BA-FE52-4EB2-B283-C964FAB209E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7" name="正方形/長方形 576">
          <a:extLst>
            <a:ext uri="{FF2B5EF4-FFF2-40B4-BE49-F238E27FC236}">
              <a16:creationId xmlns:a16="http://schemas.microsoft.com/office/drawing/2014/main" id="{63EBDBF9-1832-4436-B95B-6E70E3B7685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8" name="正方形/長方形 577">
          <a:extLst>
            <a:ext uri="{FF2B5EF4-FFF2-40B4-BE49-F238E27FC236}">
              <a16:creationId xmlns:a16="http://schemas.microsoft.com/office/drawing/2014/main" id="{7071ABB8-CC62-4985-9E67-944ED296584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9" name="正方形/長方形 578">
          <a:extLst>
            <a:ext uri="{FF2B5EF4-FFF2-40B4-BE49-F238E27FC236}">
              <a16:creationId xmlns:a16="http://schemas.microsoft.com/office/drawing/2014/main" id="{D55394CC-1314-4FA6-82BC-F3E15A9D11D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0" name="正方形/長方形 579">
          <a:extLst>
            <a:ext uri="{FF2B5EF4-FFF2-40B4-BE49-F238E27FC236}">
              <a16:creationId xmlns:a16="http://schemas.microsoft.com/office/drawing/2014/main" id="{B673DCC0-2EAB-47DE-9DE5-88F7B3676C5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1" name="正方形/長方形 580">
          <a:extLst>
            <a:ext uri="{FF2B5EF4-FFF2-40B4-BE49-F238E27FC236}">
              <a16:creationId xmlns:a16="http://schemas.microsoft.com/office/drawing/2014/main" id="{69E4A054-5917-4841-9B87-9C17B145B08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2" name="正方形/長方形 581">
          <a:extLst>
            <a:ext uri="{FF2B5EF4-FFF2-40B4-BE49-F238E27FC236}">
              <a16:creationId xmlns:a16="http://schemas.microsoft.com/office/drawing/2014/main" id="{E8031B40-9C73-43E6-B454-8E8C54C95D7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3" name="正方形/長方形 582">
          <a:extLst>
            <a:ext uri="{FF2B5EF4-FFF2-40B4-BE49-F238E27FC236}">
              <a16:creationId xmlns:a16="http://schemas.microsoft.com/office/drawing/2014/main" id="{793810CD-F4E0-4C13-AD74-FAF704ECEC09}"/>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4" name="正方形/長方形 583">
          <a:extLst>
            <a:ext uri="{FF2B5EF4-FFF2-40B4-BE49-F238E27FC236}">
              <a16:creationId xmlns:a16="http://schemas.microsoft.com/office/drawing/2014/main" id="{65AB37B4-7CF7-4332-AA7A-B8ECDC0ADA4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5" name="正方形/長方形 584">
          <a:extLst>
            <a:ext uri="{FF2B5EF4-FFF2-40B4-BE49-F238E27FC236}">
              <a16:creationId xmlns:a16="http://schemas.microsoft.com/office/drawing/2014/main" id="{E1D14A0C-F1AD-459C-84DE-BD35AAED93E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6" name="正方形/長方形 585">
          <a:extLst>
            <a:ext uri="{FF2B5EF4-FFF2-40B4-BE49-F238E27FC236}">
              <a16:creationId xmlns:a16="http://schemas.microsoft.com/office/drawing/2014/main" id="{453ED2D7-BF4F-42BC-9941-68B6ECE86F7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7" name="正方形/長方形 586">
          <a:extLst>
            <a:ext uri="{FF2B5EF4-FFF2-40B4-BE49-F238E27FC236}">
              <a16:creationId xmlns:a16="http://schemas.microsoft.com/office/drawing/2014/main" id="{D5FE8B6C-0AF3-4872-9C1B-37D4F3940A0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8" name="正方形/長方形 587">
          <a:extLst>
            <a:ext uri="{FF2B5EF4-FFF2-40B4-BE49-F238E27FC236}">
              <a16:creationId xmlns:a16="http://schemas.microsoft.com/office/drawing/2014/main" id="{948CB712-FA7C-41F0-9853-A395E8A701C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9" name="正方形/長方形 588">
          <a:extLst>
            <a:ext uri="{FF2B5EF4-FFF2-40B4-BE49-F238E27FC236}">
              <a16:creationId xmlns:a16="http://schemas.microsoft.com/office/drawing/2014/main" id="{4DB661BB-DDCD-4764-95C6-B61E5772106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0" name="正方形/長方形 589">
          <a:extLst>
            <a:ext uri="{FF2B5EF4-FFF2-40B4-BE49-F238E27FC236}">
              <a16:creationId xmlns:a16="http://schemas.microsoft.com/office/drawing/2014/main" id="{9A2A1D50-1C54-4C72-88B9-4FD891E2BE0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1" name="正方形/長方形 590">
          <a:extLst>
            <a:ext uri="{FF2B5EF4-FFF2-40B4-BE49-F238E27FC236}">
              <a16:creationId xmlns:a16="http://schemas.microsoft.com/office/drawing/2014/main" id="{10FBC74E-B702-4EC2-95A0-ADAE8372CC0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2" name="テキスト ボックス 591">
          <a:extLst>
            <a:ext uri="{FF2B5EF4-FFF2-40B4-BE49-F238E27FC236}">
              <a16:creationId xmlns:a16="http://schemas.microsoft.com/office/drawing/2014/main" id="{7350F25B-F57C-4121-BF84-9C4016FF448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3" name="直線コネクタ 592">
          <a:extLst>
            <a:ext uri="{FF2B5EF4-FFF2-40B4-BE49-F238E27FC236}">
              <a16:creationId xmlns:a16="http://schemas.microsoft.com/office/drawing/2014/main" id="{AEA78D42-F764-41EF-ADD2-B20E5C0A323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4" name="直線コネクタ 593">
          <a:extLst>
            <a:ext uri="{FF2B5EF4-FFF2-40B4-BE49-F238E27FC236}">
              <a16:creationId xmlns:a16="http://schemas.microsoft.com/office/drawing/2014/main" id="{D5F651C7-04D0-4316-BAF2-0C1FCD29E29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5" name="テキスト ボックス 594">
          <a:extLst>
            <a:ext uri="{FF2B5EF4-FFF2-40B4-BE49-F238E27FC236}">
              <a16:creationId xmlns:a16="http://schemas.microsoft.com/office/drawing/2014/main" id="{00D184C8-6C81-41E1-BD6F-27DD4F858496}"/>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6" name="直線コネクタ 595">
          <a:extLst>
            <a:ext uri="{FF2B5EF4-FFF2-40B4-BE49-F238E27FC236}">
              <a16:creationId xmlns:a16="http://schemas.microsoft.com/office/drawing/2014/main" id="{643E40E6-AE06-4859-AF06-6BCBF74F579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7" name="テキスト ボックス 596">
          <a:extLst>
            <a:ext uri="{FF2B5EF4-FFF2-40B4-BE49-F238E27FC236}">
              <a16:creationId xmlns:a16="http://schemas.microsoft.com/office/drawing/2014/main" id="{A77C1743-86CA-4307-8504-AECBB5797CE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8" name="直線コネクタ 597">
          <a:extLst>
            <a:ext uri="{FF2B5EF4-FFF2-40B4-BE49-F238E27FC236}">
              <a16:creationId xmlns:a16="http://schemas.microsoft.com/office/drawing/2014/main" id="{6CDBBBB9-C710-4C38-8997-8A3592E42E7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9" name="テキスト ボックス 598">
          <a:extLst>
            <a:ext uri="{FF2B5EF4-FFF2-40B4-BE49-F238E27FC236}">
              <a16:creationId xmlns:a16="http://schemas.microsoft.com/office/drawing/2014/main" id="{9CD373F9-3487-4B0F-8107-8BDB02EDDA7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0" name="直線コネクタ 599">
          <a:extLst>
            <a:ext uri="{FF2B5EF4-FFF2-40B4-BE49-F238E27FC236}">
              <a16:creationId xmlns:a16="http://schemas.microsoft.com/office/drawing/2014/main" id="{11085634-C97A-4E0A-8C84-5F018132D48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1" name="テキスト ボックス 600">
          <a:extLst>
            <a:ext uri="{FF2B5EF4-FFF2-40B4-BE49-F238E27FC236}">
              <a16:creationId xmlns:a16="http://schemas.microsoft.com/office/drawing/2014/main" id="{329C5F33-7360-4753-8CB6-D84BEBD5668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2" name="直線コネクタ 601">
          <a:extLst>
            <a:ext uri="{FF2B5EF4-FFF2-40B4-BE49-F238E27FC236}">
              <a16:creationId xmlns:a16="http://schemas.microsoft.com/office/drawing/2014/main" id="{8BFDA948-AD53-4DAC-AE5E-09D6A86CCA7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3" name="テキスト ボックス 602">
          <a:extLst>
            <a:ext uri="{FF2B5EF4-FFF2-40B4-BE49-F238E27FC236}">
              <a16:creationId xmlns:a16="http://schemas.microsoft.com/office/drawing/2014/main" id="{9EE08DB3-DE2D-4516-BD08-6C19E8BBCCD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4" name="直線コネクタ 603">
          <a:extLst>
            <a:ext uri="{FF2B5EF4-FFF2-40B4-BE49-F238E27FC236}">
              <a16:creationId xmlns:a16="http://schemas.microsoft.com/office/drawing/2014/main" id="{5DBF2B2F-9E72-4564-A8F1-3E582CF631A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5" name="テキスト ボックス 604">
          <a:extLst>
            <a:ext uri="{FF2B5EF4-FFF2-40B4-BE49-F238E27FC236}">
              <a16:creationId xmlns:a16="http://schemas.microsoft.com/office/drawing/2014/main" id="{2BDC64E2-73AA-405A-904A-BFB530B45F55}"/>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6" name="直線コネクタ 605">
          <a:extLst>
            <a:ext uri="{FF2B5EF4-FFF2-40B4-BE49-F238E27FC236}">
              <a16:creationId xmlns:a16="http://schemas.microsoft.com/office/drawing/2014/main" id="{151984C4-299F-4B90-AF2A-23DA09FC024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7" name="テキスト ボックス 606">
          <a:extLst>
            <a:ext uri="{FF2B5EF4-FFF2-40B4-BE49-F238E27FC236}">
              <a16:creationId xmlns:a16="http://schemas.microsoft.com/office/drawing/2014/main" id="{BEF55C40-F954-47E3-9C20-2E1FCE38CE77}"/>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8" name="【庁舎】&#10;有形固定資産減価償却率グラフ枠">
          <a:extLst>
            <a:ext uri="{FF2B5EF4-FFF2-40B4-BE49-F238E27FC236}">
              <a16:creationId xmlns:a16="http://schemas.microsoft.com/office/drawing/2014/main" id="{2FCB7173-9EAD-42D9-AF79-5119F920D5F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53339</xdr:rowOff>
    </xdr:to>
    <xdr:cxnSp macro="">
      <xdr:nvCxnSpPr>
        <xdr:cNvPr id="609" name="直線コネクタ 608">
          <a:extLst>
            <a:ext uri="{FF2B5EF4-FFF2-40B4-BE49-F238E27FC236}">
              <a16:creationId xmlns:a16="http://schemas.microsoft.com/office/drawing/2014/main" id="{4B23C8A2-E5C1-4CEB-9D69-C80C97AFE9C9}"/>
            </a:ext>
          </a:extLst>
        </xdr:cNvPr>
        <xdr:cNvCxnSpPr/>
      </xdr:nvCxnSpPr>
      <xdr:spPr>
        <a:xfrm flipV="1">
          <a:off x="16318864" y="1709057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340478" cy="259045"/>
    <xdr:sp macro="" textlink="">
      <xdr:nvSpPr>
        <xdr:cNvPr id="610" name="【庁舎】&#10;有形固定資産減価償却率最小値テキスト">
          <a:extLst>
            <a:ext uri="{FF2B5EF4-FFF2-40B4-BE49-F238E27FC236}">
              <a16:creationId xmlns:a16="http://schemas.microsoft.com/office/drawing/2014/main" id="{529D2E2C-0962-4951-B2F9-A5D8B3E79274}"/>
            </a:ext>
          </a:extLst>
        </xdr:cNvPr>
        <xdr:cNvSpPr txBox="1"/>
      </xdr:nvSpPr>
      <xdr:spPr>
        <a:xfrm>
          <a:off x="16357600"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611" name="直線コネクタ 610">
          <a:extLst>
            <a:ext uri="{FF2B5EF4-FFF2-40B4-BE49-F238E27FC236}">
              <a16:creationId xmlns:a16="http://schemas.microsoft.com/office/drawing/2014/main" id="{E7B58179-7CDB-4CDD-B163-23DA6CB51F77}"/>
            </a:ext>
          </a:extLst>
        </xdr:cNvPr>
        <xdr:cNvCxnSpPr/>
      </xdr:nvCxnSpPr>
      <xdr:spPr>
        <a:xfrm>
          <a:off x="16230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2" name="【庁舎】&#10;有形固定資産減価償却率最大値テキスト">
          <a:extLst>
            <a:ext uri="{FF2B5EF4-FFF2-40B4-BE49-F238E27FC236}">
              <a16:creationId xmlns:a16="http://schemas.microsoft.com/office/drawing/2014/main" id="{72A396DA-FA24-48FF-BD7F-38C077320C89}"/>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3" name="直線コネクタ 612">
          <a:extLst>
            <a:ext uri="{FF2B5EF4-FFF2-40B4-BE49-F238E27FC236}">
              <a16:creationId xmlns:a16="http://schemas.microsoft.com/office/drawing/2014/main" id="{1674174E-845E-4E2C-80EF-1641648DA49C}"/>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10721</xdr:rowOff>
    </xdr:from>
    <xdr:ext cx="405111" cy="259045"/>
    <xdr:sp macro="" textlink="">
      <xdr:nvSpPr>
        <xdr:cNvPr id="614" name="【庁舎】&#10;有形固定資産減価償却率平均値テキスト">
          <a:extLst>
            <a:ext uri="{FF2B5EF4-FFF2-40B4-BE49-F238E27FC236}">
              <a16:creationId xmlns:a16="http://schemas.microsoft.com/office/drawing/2014/main" id="{C5C8D4BC-05CE-41E0-B1FD-17CB6B240F46}"/>
            </a:ext>
          </a:extLst>
        </xdr:cNvPr>
        <xdr:cNvSpPr txBox="1"/>
      </xdr:nvSpPr>
      <xdr:spPr>
        <a:xfrm>
          <a:off x="16357600" y="17498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159294</xdr:rowOff>
    </xdr:from>
    <xdr:to>
      <xdr:col>85</xdr:col>
      <xdr:colOff>177800</xdr:colOff>
      <xdr:row>103</xdr:row>
      <xdr:rowOff>89444</xdr:rowOff>
    </xdr:to>
    <xdr:sp macro="" textlink="">
      <xdr:nvSpPr>
        <xdr:cNvPr id="615" name="フローチャート: 判断 614">
          <a:extLst>
            <a:ext uri="{FF2B5EF4-FFF2-40B4-BE49-F238E27FC236}">
              <a16:creationId xmlns:a16="http://schemas.microsoft.com/office/drawing/2014/main" id="{AF3E24C4-2DC4-482E-92A6-9832F2B304D2}"/>
            </a:ext>
          </a:extLst>
        </xdr:cNvPr>
        <xdr:cNvSpPr/>
      </xdr:nvSpPr>
      <xdr:spPr>
        <a:xfrm>
          <a:off x="16268700" y="1764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616" name="フローチャート: 判断 615">
          <a:extLst>
            <a:ext uri="{FF2B5EF4-FFF2-40B4-BE49-F238E27FC236}">
              <a16:creationId xmlns:a16="http://schemas.microsoft.com/office/drawing/2014/main" id="{8F135174-D885-4DCF-8CCD-A0DAB99CD84F}"/>
            </a:ext>
          </a:extLst>
        </xdr:cNvPr>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74386</xdr:rowOff>
    </xdr:from>
    <xdr:to>
      <xdr:col>76</xdr:col>
      <xdr:colOff>165100</xdr:colOff>
      <xdr:row>104</xdr:row>
      <xdr:rowOff>4536</xdr:rowOff>
    </xdr:to>
    <xdr:sp macro="" textlink="">
      <xdr:nvSpPr>
        <xdr:cNvPr id="617" name="フローチャート: 判断 616">
          <a:extLst>
            <a:ext uri="{FF2B5EF4-FFF2-40B4-BE49-F238E27FC236}">
              <a16:creationId xmlns:a16="http://schemas.microsoft.com/office/drawing/2014/main" id="{634F2E0F-9F23-4A80-B7EE-FCD95CBAB4D1}"/>
            </a:ext>
          </a:extLst>
        </xdr:cNvPr>
        <xdr:cNvSpPr/>
      </xdr:nvSpPr>
      <xdr:spPr>
        <a:xfrm>
          <a:off x="14541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8" name="テキスト ボックス 617">
          <a:extLst>
            <a:ext uri="{FF2B5EF4-FFF2-40B4-BE49-F238E27FC236}">
              <a16:creationId xmlns:a16="http://schemas.microsoft.com/office/drawing/2014/main" id="{501D441D-46F1-41A5-A013-0D17F2AAD08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id="{771BC749-727A-409D-9D6D-C0001909FA6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0" name="テキスト ボックス 619">
          <a:extLst>
            <a:ext uri="{FF2B5EF4-FFF2-40B4-BE49-F238E27FC236}">
              <a16:creationId xmlns:a16="http://schemas.microsoft.com/office/drawing/2014/main" id="{2D9F0D28-F0C4-4D35-BA5C-AC5E793A50C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1" name="テキスト ボックス 620">
          <a:extLst>
            <a:ext uri="{FF2B5EF4-FFF2-40B4-BE49-F238E27FC236}">
              <a16:creationId xmlns:a16="http://schemas.microsoft.com/office/drawing/2014/main" id="{4F82FDC7-FD61-4A05-8A5F-B875517D3E0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2" name="テキスト ボックス 621">
          <a:extLst>
            <a:ext uri="{FF2B5EF4-FFF2-40B4-BE49-F238E27FC236}">
              <a16:creationId xmlns:a16="http://schemas.microsoft.com/office/drawing/2014/main" id="{502F6BA3-4461-40ED-8A13-3A5A3D481AB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125005</xdr:rowOff>
    </xdr:from>
    <xdr:to>
      <xdr:col>85</xdr:col>
      <xdr:colOff>177800</xdr:colOff>
      <xdr:row>108</xdr:row>
      <xdr:rowOff>55155</xdr:rowOff>
    </xdr:to>
    <xdr:sp macro="" textlink="">
      <xdr:nvSpPr>
        <xdr:cNvPr id="623" name="楕円 622">
          <a:extLst>
            <a:ext uri="{FF2B5EF4-FFF2-40B4-BE49-F238E27FC236}">
              <a16:creationId xmlns:a16="http://schemas.microsoft.com/office/drawing/2014/main" id="{69BD84E7-B2D6-47A2-8EE1-120AA541A9E2}"/>
            </a:ext>
          </a:extLst>
        </xdr:cNvPr>
        <xdr:cNvSpPr/>
      </xdr:nvSpPr>
      <xdr:spPr>
        <a:xfrm>
          <a:off x="162687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39932</xdr:rowOff>
    </xdr:from>
    <xdr:ext cx="405111" cy="259045"/>
    <xdr:sp macro="" textlink="">
      <xdr:nvSpPr>
        <xdr:cNvPr id="624" name="【庁舎】&#10;有形固定資産減価償却率該当値テキスト">
          <a:extLst>
            <a:ext uri="{FF2B5EF4-FFF2-40B4-BE49-F238E27FC236}">
              <a16:creationId xmlns:a16="http://schemas.microsoft.com/office/drawing/2014/main" id="{D873D046-9B8A-4319-A125-A0F211F56FC5}"/>
            </a:ext>
          </a:extLst>
        </xdr:cNvPr>
        <xdr:cNvSpPr txBox="1"/>
      </xdr:nvSpPr>
      <xdr:spPr>
        <a:xfrm>
          <a:off x="16357600" y="18385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157662</xdr:rowOff>
    </xdr:from>
    <xdr:to>
      <xdr:col>81</xdr:col>
      <xdr:colOff>101600</xdr:colOff>
      <xdr:row>108</xdr:row>
      <xdr:rowOff>87812</xdr:rowOff>
    </xdr:to>
    <xdr:sp macro="" textlink="">
      <xdr:nvSpPr>
        <xdr:cNvPr id="625" name="楕円 624">
          <a:extLst>
            <a:ext uri="{FF2B5EF4-FFF2-40B4-BE49-F238E27FC236}">
              <a16:creationId xmlns:a16="http://schemas.microsoft.com/office/drawing/2014/main" id="{EFF2B9A9-2FED-410D-A8CD-3BBB80B441DB}"/>
            </a:ext>
          </a:extLst>
        </xdr:cNvPr>
        <xdr:cNvSpPr/>
      </xdr:nvSpPr>
      <xdr:spPr>
        <a:xfrm>
          <a:off x="154305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4355</xdr:rowOff>
    </xdr:from>
    <xdr:to>
      <xdr:col>85</xdr:col>
      <xdr:colOff>127000</xdr:colOff>
      <xdr:row>108</xdr:row>
      <xdr:rowOff>37012</xdr:rowOff>
    </xdr:to>
    <xdr:cxnSp macro="">
      <xdr:nvCxnSpPr>
        <xdr:cNvPr id="626" name="直線コネクタ 625">
          <a:extLst>
            <a:ext uri="{FF2B5EF4-FFF2-40B4-BE49-F238E27FC236}">
              <a16:creationId xmlns:a16="http://schemas.microsoft.com/office/drawing/2014/main" id="{3249A2F3-74F5-40AD-B6AB-218CE71D2372}"/>
            </a:ext>
          </a:extLst>
        </xdr:cNvPr>
        <xdr:cNvCxnSpPr/>
      </xdr:nvCxnSpPr>
      <xdr:spPr>
        <a:xfrm flipV="1">
          <a:off x="15481300" y="1852095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154957</xdr:rowOff>
    </xdr:from>
    <xdr:ext cx="405111" cy="259045"/>
    <xdr:sp macro="" textlink="">
      <xdr:nvSpPr>
        <xdr:cNvPr id="627" name="n_1aveValue【庁舎】&#10;有形固定資産減価償却率">
          <a:extLst>
            <a:ext uri="{FF2B5EF4-FFF2-40B4-BE49-F238E27FC236}">
              <a16:creationId xmlns:a16="http://schemas.microsoft.com/office/drawing/2014/main" id="{7BDD9E8B-B475-4562-886A-345013D816E2}"/>
            </a:ext>
          </a:extLst>
        </xdr:cNvPr>
        <xdr:cNvSpPr txBox="1"/>
      </xdr:nvSpPr>
      <xdr:spPr>
        <a:xfrm>
          <a:off x="152660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21063</xdr:rowOff>
    </xdr:from>
    <xdr:ext cx="405111" cy="259045"/>
    <xdr:sp macro="" textlink="">
      <xdr:nvSpPr>
        <xdr:cNvPr id="628" name="n_2aveValue【庁舎】&#10;有形固定資産減価償却率">
          <a:extLst>
            <a:ext uri="{FF2B5EF4-FFF2-40B4-BE49-F238E27FC236}">
              <a16:creationId xmlns:a16="http://schemas.microsoft.com/office/drawing/2014/main" id="{5F5DD545-E10B-43EE-A644-5A2E24B27BCC}"/>
            </a:ext>
          </a:extLst>
        </xdr:cNvPr>
        <xdr:cNvSpPr txBox="1"/>
      </xdr:nvSpPr>
      <xdr:spPr>
        <a:xfrm>
          <a:off x="14389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78939</xdr:rowOff>
    </xdr:from>
    <xdr:ext cx="405111" cy="259045"/>
    <xdr:sp macro="" textlink="">
      <xdr:nvSpPr>
        <xdr:cNvPr id="629" name="n_1mainValue【庁舎】&#10;有形固定資産減価償却率">
          <a:extLst>
            <a:ext uri="{FF2B5EF4-FFF2-40B4-BE49-F238E27FC236}">
              <a16:creationId xmlns:a16="http://schemas.microsoft.com/office/drawing/2014/main" id="{798BA457-AD32-45CC-AEB8-6350F2EFC7A3}"/>
            </a:ext>
          </a:extLst>
        </xdr:cNvPr>
        <xdr:cNvSpPr txBox="1"/>
      </xdr:nvSpPr>
      <xdr:spPr>
        <a:xfrm>
          <a:off x="15266044" y="1859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0" name="正方形/長方形 629">
          <a:extLst>
            <a:ext uri="{FF2B5EF4-FFF2-40B4-BE49-F238E27FC236}">
              <a16:creationId xmlns:a16="http://schemas.microsoft.com/office/drawing/2014/main" id="{4D2C319E-8082-4CA7-9AC7-878FABEA103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1" name="正方形/長方形 630">
          <a:extLst>
            <a:ext uri="{FF2B5EF4-FFF2-40B4-BE49-F238E27FC236}">
              <a16:creationId xmlns:a16="http://schemas.microsoft.com/office/drawing/2014/main" id="{19A26670-4239-4145-A775-8422AE8EF24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2" name="正方形/長方形 631">
          <a:extLst>
            <a:ext uri="{FF2B5EF4-FFF2-40B4-BE49-F238E27FC236}">
              <a16:creationId xmlns:a16="http://schemas.microsoft.com/office/drawing/2014/main" id="{54566E51-6783-49D6-9345-B23F9BC704E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3" name="正方形/長方形 632">
          <a:extLst>
            <a:ext uri="{FF2B5EF4-FFF2-40B4-BE49-F238E27FC236}">
              <a16:creationId xmlns:a16="http://schemas.microsoft.com/office/drawing/2014/main" id="{D662474F-15F6-42CB-A909-6835DA7A74F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4" name="正方形/長方形 633">
          <a:extLst>
            <a:ext uri="{FF2B5EF4-FFF2-40B4-BE49-F238E27FC236}">
              <a16:creationId xmlns:a16="http://schemas.microsoft.com/office/drawing/2014/main" id="{F28091F7-3E75-4B21-A624-8618FCD38EA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5" name="正方形/長方形 634">
          <a:extLst>
            <a:ext uri="{FF2B5EF4-FFF2-40B4-BE49-F238E27FC236}">
              <a16:creationId xmlns:a16="http://schemas.microsoft.com/office/drawing/2014/main" id="{67AAE75A-4ED9-46AB-8EE0-7B38960122D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6" name="正方形/長方形 635">
          <a:extLst>
            <a:ext uri="{FF2B5EF4-FFF2-40B4-BE49-F238E27FC236}">
              <a16:creationId xmlns:a16="http://schemas.microsoft.com/office/drawing/2014/main" id="{02955772-F090-4DD5-ABB7-00FE85A4EB2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7" name="正方形/長方形 636">
          <a:extLst>
            <a:ext uri="{FF2B5EF4-FFF2-40B4-BE49-F238E27FC236}">
              <a16:creationId xmlns:a16="http://schemas.microsoft.com/office/drawing/2014/main" id="{5ED7C2B2-6033-48D0-BF60-3015E137FF1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8" name="テキスト ボックス 637">
          <a:extLst>
            <a:ext uri="{FF2B5EF4-FFF2-40B4-BE49-F238E27FC236}">
              <a16:creationId xmlns:a16="http://schemas.microsoft.com/office/drawing/2014/main" id="{79EDF3CA-01BE-4A3D-995A-F19DCAA1974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9" name="直線コネクタ 638">
          <a:extLst>
            <a:ext uri="{FF2B5EF4-FFF2-40B4-BE49-F238E27FC236}">
              <a16:creationId xmlns:a16="http://schemas.microsoft.com/office/drawing/2014/main" id="{AD88AC0C-B3B5-4847-9441-1F298AD3223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40" name="テキスト ボックス 639">
          <a:extLst>
            <a:ext uri="{FF2B5EF4-FFF2-40B4-BE49-F238E27FC236}">
              <a16:creationId xmlns:a16="http://schemas.microsoft.com/office/drawing/2014/main" id="{1C222550-E9DF-4404-AE71-187C71993F16}"/>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41" name="直線コネクタ 640">
          <a:extLst>
            <a:ext uri="{FF2B5EF4-FFF2-40B4-BE49-F238E27FC236}">
              <a16:creationId xmlns:a16="http://schemas.microsoft.com/office/drawing/2014/main" id="{060674C2-0785-4A9C-A74D-50353AC20CE9}"/>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42" name="テキスト ボックス 641">
          <a:extLst>
            <a:ext uri="{FF2B5EF4-FFF2-40B4-BE49-F238E27FC236}">
              <a16:creationId xmlns:a16="http://schemas.microsoft.com/office/drawing/2014/main" id="{F675CB9B-D490-45D7-846B-635FEE9B5B0E}"/>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3" name="直線コネクタ 642">
          <a:extLst>
            <a:ext uri="{FF2B5EF4-FFF2-40B4-BE49-F238E27FC236}">
              <a16:creationId xmlns:a16="http://schemas.microsoft.com/office/drawing/2014/main" id="{856F6B85-95B8-4C95-9968-941F30D2D17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4" name="テキスト ボックス 643">
          <a:extLst>
            <a:ext uri="{FF2B5EF4-FFF2-40B4-BE49-F238E27FC236}">
              <a16:creationId xmlns:a16="http://schemas.microsoft.com/office/drawing/2014/main" id="{09DBE88F-B697-4560-BD4A-0C6ADF2491C8}"/>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5" name="直線コネクタ 644">
          <a:extLst>
            <a:ext uri="{FF2B5EF4-FFF2-40B4-BE49-F238E27FC236}">
              <a16:creationId xmlns:a16="http://schemas.microsoft.com/office/drawing/2014/main" id="{98964AD5-4B0B-436F-B2F5-3928D8C1278B}"/>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6" name="テキスト ボックス 645">
          <a:extLst>
            <a:ext uri="{FF2B5EF4-FFF2-40B4-BE49-F238E27FC236}">
              <a16:creationId xmlns:a16="http://schemas.microsoft.com/office/drawing/2014/main" id="{2BEB8939-8E8C-44F1-BC59-C1A7280B5043}"/>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7" name="直線コネクタ 646">
          <a:extLst>
            <a:ext uri="{FF2B5EF4-FFF2-40B4-BE49-F238E27FC236}">
              <a16:creationId xmlns:a16="http://schemas.microsoft.com/office/drawing/2014/main" id="{D0C6DC21-145E-4DE9-8238-A4C104E0BBDB}"/>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8" name="テキスト ボックス 647">
          <a:extLst>
            <a:ext uri="{FF2B5EF4-FFF2-40B4-BE49-F238E27FC236}">
              <a16:creationId xmlns:a16="http://schemas.microsoft.com/office/drawing/2014/main" id="{0CEF7AF5-BEC4-4CD0-AA21-C32155E437C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9" name="直線コネクタ 648">
          <a:extLst>
            <a:ext uri="{FF2B5EF4-FFF2-40B4-BE49-F238E27FC236}">
              <a16:creationId xmlns:a16="http://schemas.microsoft.com/office/drawing/2014/main" id="{4B4396AE-B583-4C94-B7B7-71882418BBB1}"/>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50" name="テキスト ボックス 649">
          <a:extLst>
            <a:ext uri="{FF2B5EF4-FFF2-40B4-BE49-F238E27FC236}">
              <a16:creationId xmlns:a16="http://schemas.microsoft.com/office/drawing/2014/main" id="{15150D9D-3037-4823-8BD2-3CF106AAEBBE}"/>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51" name="直線コネクタ 650">
          <a:extLst>
            <a:ext uri="{FF2B5EF4-FFF2-40B4-BE49-F238E27FC236}">
              <a16:creationId xmlns:a16="http://schemas.microsoft.com/office/drawing/2014/main" id="{174E1817-30A7-41E6-881C-3E82DCDE0CD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52" name="テキスト ボックス 651">
          <a:extLst>
            <a:ext uri="{FF2B5EF4-FFF2-40B4-BE49-F238E27FC236}">
              <a16:creationId xmlns:a16="http://schemas.microsoft.com/office/drawing/2014/main" id="{E6338647-76DD-4745-8179-828768D67035}"/>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3" name="直線コネクタ 652">
          <a:extLst>
            <a:ext uri="{FF2B5EF4-FFF2-40B4-BE49-F238E27FC236}">
              <a16:creationId xmlns:a16="http://schemas.microsoft.com/office/drawing/2014/main" id="{1E8DD363-57D7-4A4A-BBF4-C376C39674D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4" name="テキスト ボックス 653">
          <a:extLst>
            <a:ext uri="{FF2B5EF4-FFF2-40B4-BE49-F238E27FC236}">
              <a16:creationId xmlns:a16="http://schemas.microsoft.com/office/drawing/2014/main" id="{A4B3752B-720F-46F1-AA61-F6AABFA3400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5" name="【庁舎】&#10;一人当たり面積グラフ枠">
          <a:extLst>
            <a:ext uri="{FF2B5EF4-FFF2-40B4-BE49-F238E27FC236}">
              <a16:creationId xmlns:a16="http://schemas.microsoft.com/office/drawing/2014/main" id="{A47DDC5D-5A38-40B8-B48F-21BA939707F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109</xdr:row>
      <xdr:rowOff>113756</xdr:rowOff>
    </xdr:to>
    <xdr:cxnSp macro="">
      <xdr:nvCxnSpPr>
        <xdr:cNvPr id="656" name="直線コネクタ 655">
          <a:extLst>
            <a:ext uri="{FF2B5EF4-FFF2-40B4-BE49-F238E27FC236}">
              <a16:creationId xmlns:a16="http://schemas.microsoft.com/office/drawing/2014/main" id="{2D9F20D8-E8DD-484F-B326-32E5CBEEE56A}"/>
            </a:ext>
          </a:extLst>
        </xdr:cNvPr>
        <xdr:cNvCxnSpPr/>
      </xdr:nvCxnSpPr>
      <xdr:spPr>
        <a:xfrm flipV="1">
          <a:off x="22160864" y="17227731"/>
          <a:ext cx="0" cy="157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117583</xdr:rowOff>
    </xdr:from>
    <xdr:ext cx="469744" cy="259045"/>
    <xdr:sp macro="" textlink="">
      <xdr:nvSpPr>
        <xdr:cNvPr id="657" name="【庁舎】&#10;一人当たり面積最小値テキスト">
          <a:extLst>
            <a:ext uri="{FF2B5EF4-FFF2-40B4-BE49-F238E27FC236}">
              <a16:creationId xmlns:a16="http://schemas.microsoft.com/office/drawing/2014/main" id="{E8315151-B79E-4E30-ADD9-429BD745FE98}"/>
            </a:ext>
          </a:extLst>
        </xdr:cNvPr>
        <xdr:cNvSpPr txBox="1"/>
      </xdr:nvSpPr>
      <xdr:spPr>
        <a:xfrm>
          <a:off x="22199600" y="1880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113756</xdr:rowOff>
    </xdr:from>
    <xdr:to>
      <xdr:col>116</xdr:col>
      <xdr:colOff>152400</xdr:colOff>
      <xdr:row>109</xdr:row>
      <xdr:rowOff>113756</xdr:rowOff>
    </xdr:to>
    <xdr:cxnSp macro="">
      <xdr:nvCxnSpPr>
        <xdr:cNvPr id="658" name="直線コネクタ 657">
          <a:extLst>
            <a:ext uri="{FF2B5EF4-FFF2-40B4-BE49-F238E27FC236}">
              <a16:creationId xmlns:a16="http://schemas.microsoft.com/office/drawing/2014/main" id="{C5EAB830-F220-4FB4-B2EB-B0EF048F78D5}"/>
            </a:ext>
          </a:extLst>
        </xdr:cNvPr>
        <xdr:cNvCxnSpPr/>
      </xdr:nvCxnSpPr>
      <xdr:spPr>
        <a:xfrm>
          <a:off x="22072600" y="1880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659" name="【庁舎】&#10;一人当たり面積最大値テキスト">
          <a:extLst>
            <a:ext uri="{FF2B5EF4-FFF2-40B4-BE49-F238E27FC236}">
              <a16:creationId xmlns:a16="http://schemas.microsoft.com/office/drawing/2014/main" id="{34A5C6CA-DC8D-48EC-9A04-0073AD9DC526}"/>
            </a:ext>
          </a:extLst>
        </xdr:cNvPr>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660" name="直線コネクタ 659">
          <a:extLst>
            <a:ext uri="{FF2B5EF4-FFF2-40B4-BE49-F238E27FC236}">
              <a16:creationId xmlns:a16="http://schemas.microsoft.com/office/drawing/2014/main" id="{DEE08CD8-3E39-40B2-9009-C9678F285DF0}"/>
            </a:ext>
          </a:extLst>
        </xdr:cNvPr>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169108</xdr:rowOff>
    </xdr:from>
    <xdr:ext cx="469744" cy="259045"/>
    <xdr:sp macro="" textlink="">
      <xdr:nvSpPr>
        <xdr:cNvPr id="661" name="【庁舎】&#10;一人当たり面積平均値テキスト">
          <a:extLst>
            <a:ext uri="{FF2B5EF4-FFF2-40B4-BE49-F238E27FC236}">
              <a16:creationId xmlns:a16="http://schemas.microsoft.com/office/drawing/2014/main" id="{F9DEE718-7E3C-4F57-8EA0-E2F98ACE846F}"/>
            </a:ext>
          </a:extLst>
        </xdr:cNvPr>
        <xdr:cNvSpPr txBox="1"/>
      </xdr:nvSpPr>
      <xdr:spPr>
        <a:xfrm>
          <a:off x="22199600" y="18171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662" name="フローチャート: 判断 661">
          <a:extLst>
            <a:ext uri="{FF2B5EF4-FFF2-40B4-BE49-F238E27FC236}">
              <a16:creationId xmlns:a16="http://schemas.microsoft.com/office/drawing/2014/main" id="{C684DFFC-9663-4C7B-A3AF-263824997D82}"/>
            </a:ext>
          </a:extLst>
        </xdr:cNvPr>
        <xdr:cNvSpPr/>
      </xdr:nvSpPr>
      <xdr:spPr>
        <a:xfrm>
          <a:off x="221107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663" name="フローチャート: 判断 662">
          <a:extLst>
            <a:ext uri="{FF2B5EF4-FFF2-40B4-BE49-F238E27FC236}">
              <a16:creationId xmlns:a16="http://schemas.microsoft.com/office/drawing/2014/main" id="{565E84AE-FBDF-4425-BF4B-D1AF59434715}"/>
            </a:ext>
          </a:extLst>
        </xdr:cNvPr>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120106</xdr:rowOff>
    </xdr:from>
    <xdr:to>
      <xdr:col>107</xdr:col>
      <xdr:colOff>101600</xdr:colOff>
      <xdr:row>107</xdr:row>
      <xdr:rowOff>50256</xdr:rowOff>
    </xdr:to>
    <xdr:sp macro="" textlink="">
      <xdr:nvSpPr>
        <xdr:cNvPr id="664" name="フローチャート: 判断 663">
          <a:extLst>
            <a:ext uri="{FF2B5EF4-FFF2-40B4-BE49-F238E27FC236}">
              <a16:creationId xmlns:a16="http://schemas.microsoft.com/office/drawing/2014/main" id="{F2D6547D-A7F2-476E-AB44-45749E85912E}"/>
            </a:ext>
          </a:extLst>
        </xdr:cNvPr>
        <xdr:cNvSpPr/>
      </xdr:nvSpPr>
      <xdr:spPr>
        <a:xfrm>
          <a:off x="20383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4119174B-38B7-4D14-8BC5-A1E201EE917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728C15EA-1E40-4B84-9733-75B9EF8299A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8792A134-4942-49F3-888A-1F44C199504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A2E2C217-0FCF-48A4-9670-0F7991A6EE6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B8CE8B92-7D8A-4DC3-8520-A48DC385454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56424</xdr:rowOff>
    </xdr:from>
    <xdr:to>
      <xdr:col>116</xdr:col>
      <xdr:colOff>114300</xdr:colOff>
      <xdr:row>107</xdr:row>
      <xdr:rowOff>158024</xdr:rowOff>
    </xdr:to>
    <xdr:sp macro="" textlink="">
      <xdr:nvSpPr>
        <xdr:cNvPr id="670" name="楕円 669">
          <a:extLst>
            <a:ext uri="{FF2B5EF4-FFF2-40B4-BE49-F238E27FC236}">
              <a16:creationId xmlns:a16="http://schemas.microsoft.com/office/drawing/2014/main" id="{9AE6E5A7-180F-4C5D-B2DB-E2FA2B2F15CF}"/>
            </a:ext>
          </a:extLst>
        </xdr:cNvPr>
        <xdr:cNvSpPr/>
      </xdr:nvSpPr>
      <xdr:spPr>
        <a:xfrm>
          <a:off x="221107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34851</xdr:rowOff>
    </xdr:from>
    <xdr:ext cx="469744" cy="259045"/>
    <xdr:sp macro="" textlink="">
      <xdr:nvSpPr>
        <xdr:cNvPr id="671" name="【庁舎】&#10;一人当たり面積該当値テキスト">
          <a:extLst>
            <a:ext uri="{FF2B5EF4-FFF2-40B4-BE49-F238E27FC236}">
              <a16:creationId xmlns:a16="http://schemas.microsoft.com/office/drawing/2014/main" id="{577BBC3A-1CBA-45C9-9883-55BE5E54406F}"/>
            </a:ext>
          </a:extLst>
        </xdr:cNvPr>
        <xdr:cNvSpPr txBox="1"/>
      </xdr:nvSpPr>
      <xdr:spPr>
        <a:xfrm>
          <a:off x="22199600" y="1838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53158</xdr:rowOff>
    </xdr:from>
    <xdr:to>
      <xdr:col>112</xdr:col>
      <xdr:colOff>38100</xdr:colOff>
      <xdr:row>107</xdr:row>
      <xdr:rowOff>154758</xdr:rowOff>
    </xdr:to>
    <xdr:sp macro="" textlink="">
      <xdr:nvSpPr>
        <xdr:cNvPr id="672" name="楕円 671">
          <a:extLst>
            <a:ext uri="{FF2B5EF4-FFF2-40B4-BE49-F238E27FC236}">
              <a16:creationId xmlns:a16="http://schemas.microsoft.com/office/drawing/2014/main" id="{925A1BCC-7998-42F1-9B16-3E29F2579C8D}"/>
            </a:ext>
          </a:extLst>
        </xdr:cNvPr>
        <xdr:cNvSpPr/>
      </xdr:nvSpPr>
      <xdr:spPr>
        <a:xfrm>
          <a:off x="21272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103958</xdr:rowOff>
    </xdr:from>
    <xdr:to>
      <xdr:col>116</xdr:col>
      <xdr:colOff>63500</xdr:colOff>
      <xdr:row>107</xdr:row>
      <xdr:rowOff>107224</xdr:rowOff>
    </xdr:to>
    <xdr:cxnSp macro="">
      <xdr:nvCxnSpPr>
        <xdr:cNvPr id="673" name="直線コネクタ 672">
          <a:extLst>
            <a:ext uri="{FF2B5EF4-FFF2-40B4-BE49-F238E27FC236}">
              <a16:creationId xmlns:a16="http://schemas.microsoft.com/office/drawing/2014/main" id="{D67ACACA-EAA9-4CE4-BFEB-508C36DE0BAE}"/>
            </a:ext>
          </a:extLst>
        </xdr:cNvPr>
        <xdr:cNvCxnSpPr/>
      </xdr:nvCxnSpPr>
      <xdr:spPr>
        <a:xfrm>
          <a:off x="21323300" y="1844910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99440</xdr:rowOff>
    </xdr:from>
    <xdr:ext cx="469744" cy="259045"/>
    <xdr:sp macro="" textlink="">
      <xdr:nvSpPr>
        <xdr:cNvPr id="674" name="n_1aveValue【庁舎】&#10;一人当たり面積">
          <a:extLst>
            <a:ext uri="{FF2B5EF4-FFF2-40B4-BE49-F238E27FC236}">
              <a16:creationId xmlns:a16="http://schemas.microsoft.com/office/drawing/2014/main" id="{D0CD98B7-A58F-428B-B0BF-0C188E073779}"/>
            </a:ext>
          </a:extLst>
        </xdr:cNvPr>
        <xdr:cNvSpPr txBox="1"/>
      </xdr:nvSpPr>
      <xdr:spPr>
        <a:xfrm>
          <a:off x="210757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66783</xdr:rowOff>
    </xdr:from>
    <xdr:ext cx="469744" cy="259045"/>
    <xdr:sp macro="" textlink="">
      <xdr:nvSpPr>
        <xdr:cNvPr id="675" name="n_2aveValue【庁舎】&#10;一人当たり面積">
          <a:extLst>
            <a:ext uri="{FF2B5EF4-FFF2-40B4-BE49-F238E27FC236}">
              <a16:creationId xmlns:a16="http://schemas.microsoft.com/office/drawing/2014/main" id="{7721CECE-C04D-45A0-B1E0-9367F7C6ECFA}"/>
            </a:ext>
          </a:extLst>
        </xdr:cNvPr>
        <xdr:cNvSpPr txBox="1"/>
      </xdr:nvSpPr>
      <xdr:spPr>
        <a:xfrm>
          <a:off x="20199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145885</xdr:rowOff>
    </xdr:from>
    <xdr:ext cx="469744" cy="259045"/>
    <xdr:sp macro="" textlink="">
      <xdr:nvSpPr>
        <xdr:cNvPr id="676" name="n_1mainValue【庁舎】&#10;一人当たり面積">
          <a:extLst>
            <a:ext uri="{FF2B5EF4-FFF2-40B4-BE49-F238E27FC236}">
              <a16:creationId xmlns:a16="http://schemas.microsoft.com/office/drawing/2014/main" id="{7960A24B-2798-4960-8117-D529EEBBC85B}"/>
            </a:ext>
          </a:extLst>
        </xdr:cNvPr>
        <xdr:cNvSpPr txBox="1"/>
      </xdr:nvSpPr>
      <xdr:spPr>
        <a:xfrm>
          <a:off x="21075727"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7" name="正方形/長方形 676">
          <a:extLst>
            <a:ext uri="{FF2B5EF4-FFF2-40B4-BE49-F238E27FC236}">
              <a16:creationId xmlns:a16="http://schemas.microsoft.com/office/drawing/2014/main" id="{D446DD5F-B3AA-4C03-B3CE-A6F9E3E5A70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8" name="正方形/長方形 677">
          <a:extLst>
            <a:ext uri="{FF2B5EF4-FFF2-40B4-BE49-F238E27FC236}">
              <a16:creationId xmlns:a16="http://schemas.microsoft.com/office/drawing/2014/main" id="{B0D4CB89-71F7-4CAA-B1D0-B8061812B33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9" name="テキスト ボックス 678">
          <a:extLst>
            <a:ext uri="{FF2B5EF4-FFF2-40B4-BE49-F238E27FC236}">
              <a16:creationId xmlns:a16="http://schemas.microsoft.com/office/drawing/2014/main" id="{417AA1BD-1644-4520-96BB-82BAA94AF26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類似団体と比較して、有形固定資産減価償却率が高くなっている施設は、体育館・プール、福祉施設、保健センター・保健所である。特に福祉施設は有形固定資産減価償却率が</a:t>
          </a:r>
          <a:r>
            <a:rPr kumimoji="1" lang="en-US" altLang="ja-JP" sz="1300">
              <a:latin typeface="ＭＳ Ｐゴシック" panose="020B0600070205080204" pitchFamily="50" charset="-128"/>
              <a:ea typeface="ＭＳ Ｐゴシック" panose="020B0600070205080204" pitchFamily="50" charset="-128"/>
            </a:rPr>
            <a:t>83.1</a:t>
          </a:r>
          <a:r>
            <a:rPr kumimoji="1" lang="ja-JP" altLang="en-US" sz="1300">
              <a:latin typeface="ＭＳ Ｐゴシック" panose="020B0600070205080204" pitchFamily="50" charset="-128"/>
              <a:ea typeface="ＭＳ Ｐゴシック" panose="020B0600070205080204" pitchFamily="50" charset="-128"/>
            </a:rPr>
            <a:t>％となっており、高い水準となっている。これは、昭和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年代に建築された施設が多いためである。個別施設計画を策定しており、その中で改修方針を定め、築年数が４０年を経過しているものから優先的に実施することとしている。</a:t>
          </a:r>
        </a:p>
        <a:p>
          <a:r>
            <a:rPr kumimoji="1" lang="ja-JP" altLang="en-US" sz="1300">
              <a:latin typeface="ＭＳ Ｐゴシック" panose="020B0600070205080204" pitchFamily="50" charset="-128"/>
              <a:ea typeface="ＭＳ Ｐゴシック" panose="020B0600070205080204" pitchFamily="50" charset="-128"/>
            </a:rPr>
            <a:t>一方で、類似団体と比較して、有形固定資産減価償却率が低くなっている施設は、図書館、一般廃棄物処理施設、市民会館、庁舎である。特に、図書館、庁舎については有形固定資産減価償却率が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12.4</a:t>
          </a:r>
          <a:r>
            <a:rPr kumimoji="1" lang="ja-JP" altLang="en-US" sz="1300">
              <a:latin typeface="ＭＳ Ｐゴシック" panose="020B0600070205080204" pitchFamily="50" charset="-128"/>
              <a:ea typeface="ＭＳ Ｐゴシック" panose="020B0600070205080204" pitchFamily="50" charset="-128"/>
            </a:rPr>
            <a:t>％と低い水準になっている。これは、建築年が新しい施設があるためである。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Normal="10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26429093</v>
      </c>
      <c r="BO4" s="441"/>
      <c r="BP4" s="441"/>
      <c r="BQ4" s="441"/>
      <c r="BR4" s="441"/>
      <c r="BS4" s="441"/>
      <c r="BT4" s="441"/>
      <c r="BU4" s="442"/>
      <c r="BV4" s="440">
        <v>27929274</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11.4</v>
      </c>
      <c r="CU4" s="622"/>
      <c r="CV4" s="622"/>
      <c r="CW4" s="622"/>
      <c r="CX4" s="622"/>
      <c r="CY4" s="622"/>
      <c r="CZ4" s="622"/>
      <c r="DA4" s="623"/>
      <c r="DB4" s="621">
        <v>11.6</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24087498</v>
      </c>
      <c r="BO5" s="446"/>
      <c r="BP5" s="446"/>
      <c r="BQ5" s="446"/>
      <c r="BR5" s="446"/>
      <c r="BS5" s="446"/>
      <c r="BT5" s="446"/>
      <c r="BU5" s="447"/>
      <c r="BV5" s="445">
        <v>25349169</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78.5</v>
      </c>
      <c r="CU5" s="416"/>
      <c r="CV5" s="416"/>
      <c r="CW5" s="416"/>
      <c r="CX5" s="416"/>
      <c r="CY5" s="416"/>
      <c r="CZ5" s="416"/>
      <c r="DA5" s="417"/>
      <c r="DB5" s="415">
        <v>73.900000000000006</v>
      </c>
      <c r="DC5" s="416"/>
      <c r="DD5" s="416"/>
      <c r="DE5" s="416"/>
      <c r="DF5" s="416"/>
      <c r="DG5" s="416"/>
      <c r="DH5" s="416"/>
      <c r="DI5" s="417"/>
      <c r="DJ5" s="165"/>
      <c r="DK5" s="165"/>
      <c r="DL5" s="165"/>
      <c r="DM5" s="165"/>
      <c r="DN5" s="165"/>
      <c r="DO5" s="165"/>
    </row>
    <row r="6" spans="1:119" ht="18.75" customHeight="1">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95</v>
      </c>
      <c r="AV6" s="503"/>
      <c r="AW6" s="503"/>
      <c r="AX6" s="503"/>
      <c r="AY6" s="425" t="s">
        <v>96</v>
      </c>
      <c r="AZ6" s="426"/>
      <c r="BA6" s="426"/>
      <c r="BB6" s="426"/>
      <c r="BC6" s="426"/>
      <c r="BD6" s="426"/>
      <c r="BE6" s="426"/>
      <c r="BF6" s="426"/>
      <c r="BG6" s="426"/>
      <c r="BH6" s="426"/>
      <c r="BI6" s="426"/>
      <c r="BJ6" s="426"/>
      <c r="BK6" s="426"/>
      <c r="BL6" s="426"/>
      <c r="BM6" s="427"/>
      <c r="BN6" s="445">
        <v>2341595</v>
      </c>
      <c r="BO6" s="446"/>
      <c r="BP6" s="446"/>
      <c r="BQ6" s="446"/>
      <c r="BR6" s="446"/>
      <c r="BS6" s="446"/>
      <c r="BT6" s="446"/>
      <c r="BU6" s="447"/>
      <c r="BV6" s="445">
        <v>2580105</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78.5</v>
      </c>
      <c r="CU6" s="596"/>
      <c r="CV6" s="596"/>
      <c r="CW6" s="596"/>
      <c r="CX6" s="596"/>
      <c r="CY6" s="596"/>
      <c r="CZ6" s="596"/>
      <c r="DA6" s="597"/>
      <c r="DB6" s="595">
        <v>73.900000000000006</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87</v>
      </c>
      <c r="AV7" s="503"/>
      <c r="AW7" s="503"/>
      <c r="AX7" s="503"/>
      <c r="AY7" s="425" t="s">
        <v>99</v>
      </c>
      <c r="AZ7" s="426"/>
      <c r="BA7" s="426"/>
      <c r="BB7" s="426"/>
      <c r="BC7" s="426"/>
      <c r="BD7" s="426"/>
      <c r="BE7" s="426"/>
      <c r="BF7" s="426"/>
      <c r="BG7" s="426"/>
      <c r="BH7" s="426"/>
      <c r="BI7" s="426"/>
      <c r="BJ7" s="426"/>
      <c r="BK7" s="426"/>
      <c r="BL7" s="426"/>
      <c r="BM7" s="427"/>
      <c r="BN7" s="445">
        <v>137070</v>
      </c>
      <c r="BO7" s="446"/>
      <c r="BP7" s="446"/>
      <c r="BQ7" s="446"/>
      <c r="BR7" s="446"/>
      <c r="BS7" s="446"/>
      <c r="BT7" s="446"/>
      <c r="BU7" s="447"/>
      <c r="BV7" s="445">
        <v>395971</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19255967</v>
      </c>
      <c r="CU7" s="446"/>
      <c r="CV7" s="446"/>
      <c r="CW7" s="446"/>
      <c r="CX7" s="446"/>
      <c r="CY7" s="446"/>
      <c r="CZ7" s="446"/>
      <c r="DA7" s="447"/>
      <c r="DB7" s="445">
        <v>18791393</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102</v>
      </c>
      <c r="AV8" s="503"/>
      <c r="AW8" s="503"/>
      <c r="AX8" s="503"/>
      <c r="AY8" s="425" t="s">
        <v>103</v>
      </c>
      <c r="AZ8" s="426"/>
      <c r="BA8" s="426"/>
      <c r="BB8" s="426"/>
      <c r="BC8" s="426"/>
      <c r="BD8" s="426"/>
      <c r="BE8" s="426"/>
      <c r="BF8" s="426"/>
      <c r="BG8" s="426"/>
      <c r="BH8" s="426"/>
      <c r="BI8" s="426"/>
      <c r="BJ8" s="426"/>
      <c r="BK8" s="426"/>
      <c r="BL8" s="426"/>
      <c r="BM8" s="427"/>
      <c r="BN8" s="445">
        <v>2204525</v>
      </c>
      <c r="BO8" s="446"/>
      <c r="BP8" s="446"/>
      <c r="BQ8" s="446"/>
      <c r="BR8" s="446"/>
      <c r="BS8" s="446"/>
      <c r="BT8" s="446"/>
      <c r="BU8" s="447"/>
      <c r="BV8" s="445">
        <v>2184134</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1.53</v>
      </c>
      <c r="CU8" s="559"/>
      <c r="CV8" s="559"/>
      <c r="CW8" s="559"/>
      <c r="CX8" s="559"/>
      <c r="CY8" s="559"/>
      <c r="CZ8" s="559"/>
      <c r="DA8" s="560"/>
      <c r="DB8" s="558">
        <v>1.35</v>
      </c>
      <c r="DC8" s="559"/>
      <c r="DD8" s="559"/>
      <c r="DE8" s="559"/>
      <c r="DF8" s="559"/>
      <c r="DG8" s="559"/>
      <c r="DH8" s="559"/>
      <c r="DI8" s="560"/>
      <c r="DJ8" s="165"/>
      <c r="DK8" s="165"/>
      <c r="DL8" s="165"/>
      <c r="DM8" s="165"/>
      <c r="DN8" s="165"/>
      <c r="DO8" s="165"/>
    </row>
    <row r="9" spans="1:119" ht="18.75" customHeight="1" thickBot="1">
      <c r="A9" s="166"/>
      <c r="B9" s="584" t="s">
        <v>105</v>
      </c>
      <c r="C9" s="585"/>
      <c r="D9" s="585"/>
      <c r="E9" s="585"/>
      <c r="F9" s="585"/>
      <c r="G9" s="585"/>
      <c r="H9" s="585"/>
      <c r="I9" s="585"/>
      <c r="J9" s="585"/>
      <c r="K9" s="508"/>
      <c r="L9" s="586" t="s">
        <v>106</v>
      </c>
      <c r="M9" s="587"/>
      <c r="N9" s="587"/>
      <c r="O9" s="587"/>
      <c r="P9" s="587"/>
      <c r="Q9" s="588"/>
      <c r="R9" s="589">
        <v>61810</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109</v>
      </c>
      <c r="AV9" s="503"/>
      <c r="AW9" s="503"/>
      <c r="AX9" s="503"/>
      <c r="AY9" s="425" t="s">
        <v>110</v>
      </c>
      <c r="AZ9" s="426"/>
      <c r="BA9" s="426"/>
      <c r="BB9" s="426"/>
      <c r="BC9" s="426"/>
      <c r="BD9" s="426"/>
      <c r="BE9" s="426"/>
      <c r="BF9" s="426"/>
      <c r="BG9" s="426"/>
      <c r="BH9" s="426"/>
      <c r="BI9" s="426"/>
      <c r="BJ9" s="426"/>
      <c r="BK9" s="426"/>
      <c r="BL9" s="426"/>
      <c r="BM9" s="427"/>
      <c r="BN9" s="445">
        <v>20391</v>
      </c>
      <c r="BO9" s="446"/>
      <c r="BP9" s="446"/>
      <c r="BQ9" s="446"/>
      <c r="BR9" s="446"/>
      <c r="BS9" s="446"/>
      <c r="BT9" s="446"/>
      <c r="BU9" s="447"/>
      <c r="BV9" s="445">
        <v>274638</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5.6</v>
      </c>
      <c r="CU9" s="416"/>
      <c r="CV9" s="416"/>
      <c r="CW9" s="416"/>
      <c r="CX9" s="416"/>
      <c r="CY9" s="416"/>
      <c r="CZ9" s="416"/>
      <c r="DA9" s="417"/>
      <c r="DB9" s="415">
        <v>5.5</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112</v>
      </c>
      <c r="M10" s="419"/>
      <c r="N10" s="419"/>
      <c r="O10" s="419"/>
      <c r="P10" s="419"/>
      <c r="Q10" s="420"/>
      <c r="R10" s="421">
        <v>60098</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87</v>
      </c>
      <c r="AV10" s="503"/>
      <c r="AW10" s="503"/>
      <c r="AX10" s="503"/>
      <c r="AY10" s="425" t="s">
        <v>114</v>
      </c>
      <c r="AZ10" s="426"/>
      <c r="BA10" s="426"/>
      <c r="BB10" s="426"/>
      <c r="BC10" s="426"/>
      <c r="BD10" s="426"/>
      <c r="BE10" s="426"/>
      <c r="BF10" s="426"/>
      <c r="BG10" s="426"/>
      <c r="BH10" s="426"/>
      <c r="BI10" s="426"/>
      <c r="BJ10" s="426"/>
      <c r="BK10" s="426"/>
      <c r="BL10" s="426"/>
      <c r="BM10" s="427"/>
      <c r="BN10" s="445">
        <v>1117618</v>
      </c>
      <c r="BO10" s="446"/>
      <c r="BP10" s="446"/>
      <c r="BQ10" s="446"/>
      <c r="BR10" s="446"/>
      <c r="BS10" s="446"/>
      <c r="BT10" s="446"/>
      <c r="BU10" s="447"/>
      <c r="BV10" s="445">
        <v>1720364</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119</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c r="A12" s="166"/>
      <c r="B12" s="561" t="s">
        <v>124</v>
      </c>
      <c r="C12" s="562"/>
      <c r="D12" s="562"/>
      <c r="E12" s="562"/>
      <c r="F12" s="562"/>
      <c r="G12" s="562"/>
      <c r="H12" s="562"/>
      <c r="I12" s="562"/>
      <c r="J12" s="562"/>
      <c r="K12" s="563"/>
      <c r="L12" s="570" t="s">
        <v>125</v>
      </c>
      <c r="M12" s="571"/>
      <c r="N12" s="571"/>
      <c r="O12" s="571"/>
      <c r="P12" s="571"/>
      <c r="Q12" s="572"/>
      <c r="R12" s="573">
        <v>61081</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87</v>
      </c>
      <c r="AV12" s="503"/>
      <c r="AW12" s="503"/>
      <c r="AX12" s="503"/>
      <c r="AY12" s="425" t="s">
        <v>129</v>
      </c>
      <c r="AZ12" s="426"/>
      <c r="BA12" s="426"/>
      <c r="BB12" s="426"/>
      <c r="BC12" s="426"/>
      <c r="BD12" s="426"/>
      <c r="BE12" s="426"/>
      <c r="BF12" s="426"/>
      <c r="BG12" s="426"/>
      <c r="BH12" s="426"/>
      <c r="BI12" s="426"/>
      <c r="BJ12" s="426"/>
      <c r="BK12" s="426"/>
      <c r="BL12" s="426"/>
      <c r="BM12" s="427"/>
      <c r="BN12" s="445">
        <v>1481847</v>
      </c>
      <c r="BO12" s="446"/>
      <c r="BP12" s="446"/>
      <c r="BQ12" s="446"/>
      <c r="BR12" s="446"/>
      <c r="BS12" s="446"/>
      <c r="BT12" s="446"/>
      <c r="BU12" s="447"/>
      <c r="BV12" s="445">
        <v>717476</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131</v>
      </c>
      <c r="CU12" s="559"/>
      <c r="CV12" s="559"/>
      <c r="CW12" s="559"/>
      <c r="CX12" s="559"/>
      <c r="CY12" s="559"/>
      <c r="CZ12" s="559"/>
      <c r="DA12" s="560"/>
      <c r="DB12" s="558" t="s">
        <v>132</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133</v>
      </c>
      <c r="N13" s="546"/>
      <c r="O13" s="546"/>
      <c r="P13" s="546"/>
      <c r="Q13" s="547"/>
      <c r="R13" s="548">
        <v>59200</v>
      </c>
      <c r="S13" s="549"/>
      <c r="T13" s="549"/>
      <c r="U13" s="549"/>
      <c r="V13" s="550"/>
      <c r="W13" s="536" t="s">
        <v>134</v>
      </c>
      <c r="X13" s="458"/>
      <c r="Y13" s="458"/>
      <c r="Z13" s="458"/>
      <c r="AA13" s="458"/>
      <c r="AB13" s="459"/>
      <c r="AC13" s="421">
        <v>532</v>
      </c>
      <c r="AD13" s="422"/>
      <c r="AE13" s="422"/>
      <c r="AF13" s="422"/>
      <c r="AG13" s="423"/>
      <c r="AH13" s="421">
        <v>510</v>
      </c>
      <c r="AI13" s="422"/>
      <c r="AJ13" s="422"/>
      <c r="AK13" s="422"/>
      <c r="AL13" s="424"/>
      <c r="AM13" s="514" t="s">
        <v>135</v>
      </c>
      <c r="AN13" s="419"/>
      <c r="AO13" s="419"/>
      <c r="AP13" s="419"/>
      <c r="AQ13" s="419"/>
      <c r="AR13" s="419"/>
      <c r="AS13" s="419"/>
      <c r="AT13" s="420"/>
      <c r="AU13" s="502" t="s">
        <v>136</v>
      </c>
      <c r="AV13" s="503"/>
      <c r="AW13" s="503"/>
      <c r="AX13" s="503"/>
      <c r="AY13" s="425" t="s">
        <v>137</v>
      </c>
      <c r="AZ13" s="426"/>
      <c r="BA13" s="426"/>
      <c r="BB13" s="426"/>
      <c r="BC13" s="426"/>
      <c r="BD13" s="426"/>
      <c r="BE13" s="426"/>
      <c r="BF13" s="426"/>
      <c r="BG13" s="426"/>
      <c r="BH13" s="426"/>
      <c r="BI13" s="426"/>
      <c r="BJ13" s="426"/>
      <c r="BK13" s="426"/>
      <c r="BL13" s="426"/>
      <c r="BM13" s="427"/>
      <c r="BN13" s="445">
        <v>-343838</v>
      </c>
      <c r="BO13" s="446"/>
      <c r="BP13" s="446"/>
      <c r="BQ13" s="446"/>
      <c r="BR13" s="446"/>
      <c r="BS13" s="446"/>
      <c r="BT13" s="446"/>
      <c r="BU13" s="447"/>
      <c r="BV13" s="445">
        <v>1277526</v>
      </c>
      <c r="BW13" s="446"/>
      <c r="BX13" s="446"/>
      <c r="BY13" s="446"/>
      <c r="BZ13" s="446"/>
      <c r="CA13" s="446"/>
      <c r="CB13" s="446"/>
      <c r="CC13" s="447"/>
      <c r="CD13" s="454" t="s">
        <v>138</v>
      </c>
      <c r="CE13" s="455"/>
      <c r="CF13" s="455"/>
      <c r="CG13" s="455"/>
      <c r="CH13" s="455"/>
      <c r="CI13" s="455"/>
      <c r="CJ13" s="455"/>
      <c r="CK13" s="455"/>
      <c r="CL13" s="455"/>
      <c r="CM13" s="455"/>
      <c r="CN13" s="455"/>
      <c r="CO13" s="455"/>
      <c r="CP13" s="455"/>
      <c r="CQ13" s="455"/>
      <c r="CR13" s="455"/>
      <c r="CS13" s="456"/>
      <c r="CT13" s="415">
        <v>3</v>
      </c>
      <c r="CU13" s="416"/>
      <c r="CV13" s="416"/>
      <c r="CW13" s="416"/>
      <c r="CX13" s="416"/>
      <c r="CY13" s="416"/>
      <c r="CZ13" s="416"/>
      <c r="DA13" s="417"/>
      <c r="DB13" s="415">
        <v>2.6</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139</v>
      </c>
      <c r="M14" s="579"/>
      <c r="N14" s="579"/>
      <c r="O14" s="579"/>
      <c r="P14" s="579"/>
      <c r="Q14" s="580"/>
      <c r="R14" s="548">
        <v>60761</v>
      </c>
      <c r="S14" s="549"/>
      <c r="T14" s="549"/>
      <c r="U14" s="549"/>
      <c r="V14" s="550"/>
      <c r="W14" s="551"/>
      <c r="X14" s="461"/>
      <c r="Y14" s="461"/>
      <c r="Z14" s="461"/>
      <c r="AA14" s="461"/>
      <c r="AB14" s="462"/>
      <c r="AC14" s="541">
        <v>1.9</v>
      </c>
      <c r="AD14" s="542"/>
      <c r="AE14" s="542"/>
      <c r="AF14" s="542"/>
      <c r="AG14" s="543"/>
      <c r="AH14" s="541">
        <v>1.9</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140</v>
      </c>
      <c r="CE14" s="452"/>
      <c r="CF14" s="452"/>
      <c r="CG14" s="452"/>
      <c r="CH14" s="452"/>
      <c r="CI14" s="452"/>
      <c r="CJ14" s="452"/>
      <c r="CK14" s="452"/>
      <c r="CL14" s="452"/>
      <c r="CM14" s="452"/>
      <c r="CN14" s="452"/>
      <c r="CO14" s="452"/>
      <c r="CP14" s="452"/>
      <c r="CQ14" s="452"/>
      <c r="CR14" s="452"/>
      <c r="CS14" s="453"/>
      <c r="CT14" s="552" t="s">
        <v>131</v>
      </c>
      <c r="CU14" s="553"/>
      <c r="CV14" s="553"/>
      <c r="CW14" s="553"/>
      <c r="CX14" s="553"/>
      <c r="CY14" s="553"/>
      <c r="CZ14" s="553"/>
      <c r="DA14" s="554"/>
      <c r="DB14" s="552" t="s">
        <v>132</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141</v>
      </c>
      <c r="N15" s="546"/>
      <c r="O15" s="546"/>
      <c r="P15" s="546"/>
      <c r="Q15" s="547"/>
      <c r="R15" s="548">
        <v>59031</v>
      </c>
      <c r="S15" s="549"/>
      <c r="T15" s="549"/>
      <c r="U15" s="549"/>
      <c r="V15" s="550"/>
      <c r="W15" s="536" t="s">
        <v>142</v>
      </c>
      <c r="X15" s="458"/>
      <c r="Y15" s="458"/>
      <c r="Z15" s="458"/>
      <c r="AA15" s="458"/>
      <c r="AB15" s="459"/>
      <c r="AC15" s="421">
        <v>12088</v>
      </c>
      <c r="AD15" s="422"/>
      <c r="AE15" s="422"/>
      <c r="AF15" s="422"/>
      <c r="AG15" s="423"/>
      <c r="AH15" s="421">
        <v>11475</v>
      </c>
      <c r="AI15" s="422"/>
      <c r="AJ15" s="422"/>
      <c r="AK15" s="422"/>
      <c r="AL15" s="424"/>
      <c r="AM15" s="514"/>
      <c r="AN15" s="419"/>
      <c r="AO15" s="419"/>
      <c r="AP15" s="419"/>
      <c r="AQ15" s="419"/>
      <c r="AR15" s="419"/>
      <c r="AS15" s="419"/>
      <c r="AT15" s="420"/>
      <c r="AU15" s="502"/>
      <c r="AV15" s="503"/>
      <c r="AW15" s="503"/>
      <c r="AX15" s="503"/>
      <c r="AY15" s="437" t="s">
        <v>143</v>
      </c>
      <c r="AZ15" s="438"/>
      <c r="BA15" s="438"/>
      <c r="BB15" s="438"/>
      <c r="BC15" s="438"/>
      <c r="BD15" s="438"/>
      <c r="BE15" s="438"/>
      <c r="BF15" s="438"/>
      <c r="BG15" s="438"/>
      <c r="BH15" s="438"/>
      <c r="BI15" s="438"/>
      <c r="BJ15" s="438"/>
      <c r="BK15" s="438"/>
      <c r="BL15" s="438"/>
      <c r="BM15" s="439"/>
      <c r="BN15" s="440">
        <v>14682237</v>
      </c>
      <c r="BO15" s="441"/>
      <c r="BP15" s="441"/>
      <c r="BQ15" s="441"/>
      <c r="BR15" s="441"/>
      <c r="BS15" s="441"/>
      <c r="BT15" s="441"/>
      <c r="BU15" s="442"/>
      <c r="BV15" s="440">
        <v>14316368</v>
      </c>
      <c r="BW15" s="441"/>
      <c r="BX15" s="441"/>
      <c r="BY15" s="441"/>
      <c r="BZ15" s="441"/>
      <c r="CA15" s="441"/>
      <c r="CB15" s="441"/>
      <c r="CC15" s="442"/>
      <c r="CD15" s="555" t="s">
        <v>144</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145</v>
      </c>
      <c r="M16" s="539"/>
      <c r="N16" s="539"/>
      <c r="O16" s="539"/>
      <c r="P16" s="539"/>
      <c r="Q16" s="540"/>
      <c r="R16" s="533" t="s">
        <v>146</v>
      </c>
      <c r="S16" s="534"/>
      <c r="T16" s="534"/>
      <c r="U16" s="534"/>
      <c r="V16" s="535"/>
      <c r="W16" s="551"/>
      <c r="X16" s="461"/>
      <c r="Y16" s="461"/>
      <c r="Z16" s="461"/>
      <c r="AA16" s="461"/>
      <c r="AB16" s="462"/>
      <c r="AC16" s="541">
        <v>42.1</v>
      </c>
      <c r="AD16" s="542"/>
      <c r="AE16" s="542"/>
      <c r="AF16" s="542"/>
      <c r="AG16" s="543"/>
      <c r="AH16" s="541">
        <v>43.1</v>
      </c>
      <c r="AI16" s="542"/>
      <c r="AJ16" s="542"/>
      <c r="AK16" s="542"/>
      <c r="AL16" s="544"/>
      <c r="AM16" s="514"/>
      <c r="AN16" s="419"/>
      <c r="AO16" s="419"/>
      <c r="AP16" s="419"/>
      <c r="AQ16" s="419"/>
      <c r="AR16" s="419"/>
      <c r="AS16" s="419"/>
      <c r="AT16" s="420"/>
      <c r="AU16" s="502"/>
      <c r="AV16" s="503"/>
      <c r="AW16" s="503"/>
      <c r="AX16" s="503"/>
      <c r="AY16" s="425" t="s">
        <v>147</v>
      </c>
      <c r="AZ16" s="426"/>
      <c r="BA16" s="426"/>
      <c r="BB16" s="426"/>
      <c r="BC16" s="426"/>
      <c r="BD16" s="426"/>
      <c r="BE16" s="426"/>
      <c r="BF16" s="426"/>
      <c r="BG16" s="426"/>
      <c r="BH16" s="426"/>
      <c r="BI16" s="426"/>
      <c r="BJ16" s="426"/>
      <c r="BK16" s="426"/>
      <c r="BL16" s="426"/>
      <c r="BM16" s="427"/>
      <c r="BN16" s="445">
        <v>8965275</v>
      </c>
      <c r="BO16" s="446"/>
      <c r="BP16" s="446"/>
      <c r="BQ16" s="446"/>
      <c r="BR16" s="446"/>
      <c r="BS16" s="446"/>
      <c r="BT16" s="446"/>
      <c r="BU16" s="447"/>
      <c r="BV16" s="445">
        <v>8859595</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148</v>
      </c>
      <c r="N17" s="531"/>
      <c r="O17" s="531"/>
      <c r="P17" s="531"/>
      <c r="Q17" s="532"/>
      <c r="R17" s="533" t="s">
        <v>149</v>
      </c>
      <c r="S17" s="534"/>
      <c r="T17" s="534"/>
      <c r="U17" s="534"/>
      <c r="V17" s="535"/>
      <c r="W17" s="536" t="s">
        <v>150</v>
      </c>
      <c r="X17" s="458"/>
      <c r="Y17" s="458"/>
      <c r="Z17" s="458"/>
      <c r="AA17" s="458"/>
      <c r="AB17" s="459"/>
      <c r="AC17" s="421">
        <v>16074</v>
      </c>
      <c r="AD17" s="422"/>
      <c r="AE17" s="422"/>
      <c r="AF17" s="422"/>
      <c r="AG17" s="423"/>
      <c r="AH17" s="421">
        <v>14637</v>
      </c>
      <c r="AI17" s="422"/>
      <c r="AJ17" s="422"/>
      <c r="AK17" s="422"/>
      <c r="AL17" s="424"/>
      <c r="AM17" s="514"/>
      <c r="AN17" s="419"/>
      <c r="AO17" s="419"/>
      <c r="AP17" s="419"/>
      <c r="AQ17" s="419"/>
      <c r="AR17" s="419"/>
      <c r="AS17" s="419"/>
      <c r="AT17" s="420"/>
      <c r="AU17" s="502"/>
      <c r="AV17" s="503"/>
      <c r="AW17" s="503"/>
      <c r="AX17" s="503"/>
      <c r="AY17" s="425" t="s">
        <v>151</v>
      </c>
      <c r="AZ17" s="426"/>
      <c r="BA17" s="426"/>
      <c r="BB17" s="426"/>
      <c r="BC17" s="426"/>
      <c r="BD17" s="426"/>
      <c r="BE17" s="426"/>
      <c r="BF17" s="426"/>
      <c r="BG17" s="426"/>
      <c r="BH17" s="426"/>
      <c r="BI17" s="426"/>
      <c r="BJ17" s="426"/>
      <c r="BK17" s="426"/>
      <c r="BL17" s="426"/>
      <c r="BM17" s="427"/>
      <c r="BN17" s="445">
        <v>19255967</v>
      </c>
      <c r="BO17" s="446"/>
      <c r="BP17" s="446"/>
      <c r="BQ17" s="446"/>
      <c r="BR17" s="446"/>
      <c r="BS17" s="446"/>
      <c r="BT17" s="446"/>
      <c r="BU17" s="447"/>
      <c r="BV17" s="445">
        <v>18791393</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152</v>
      </c>
      <c r="C18" s="508"/>
      <c r="D18" s="508"/>
      <c r="E18" s="509"/>
      <c r="F18" s="509"/>
      <c r="G18" s="509"/>
      <c r="H18" s="509"/>
      <c r="I18" s="509"/>
      <c r="J18" s="509"/>
      <c r="K18" s="509"/>
      <c r="L18" s="510">
        <v>32.19</v>
      </c>
      <c r="M18" s="510"/>
      <c r="N18" s="510"/>
      <c r="O18" s="510"/>
      <c r="P18" s="510"/>
      <c r="Q18" s="510"/>
      <c r="R18" s="511"/>
      <c r="S18" s="511"/>
      <c r="T18" s="511"/>
      <c r="U18" s="511"/>
      <c r="V18" s="512"/>
      <c r="W18" s="526"/>
      <c r="X18" s="527"/>
      <c r="Y18" s="527"/>
      <c r="Z18" s="527"/>
      <c r="AA18" s="527"/>
      <c r="AB18" s="537"/>
      <c r="AC18" s="409">
        <v>56</v>
      </c>
      <c r="AD18" s="410"/>
      <c r="AE18" s="410"/>
      <c r="AF18" s="410"/>
      <c r="AG18" s="513"/>
      <c r="AH18" s="409">
        <v>55</v>
      </c>
      <c r="AI18" s="410"/>
      <c r="AJ18" s="410"/>
      <c r="AK18" s="410"/>
      <c r="AL18" s="411"/>
      <c r="AM18" s="514"/>
      <c r="AN18" s="419"/>
      <c r="AO18" s="419"/>
      <c r="AP18" s="419"/>
      <c r="AQ18" s="419"/>
      <c r="AR18" s="419"/>
      <c r="AS18" s="419"/>
      <c r="AT18" s="420"/>
      <c r="AU18" s="502"/>
      <c r="AV18" s="503"/>
      <c r="AW18" s="503"/>
      <c r="AX18" s="503"/>
      <c r="AY18" s="425" t="s">
        <v>153</v>
      </c>
      <c r="AZ18" s="426"/>
      <c r="BA18" s="426"/>
      <c r="BB18" s="426"/>
      <c r="BC18" s="426"/>
      <c r="BD18" s="426"/>
      <c r="BE18" s="426"/>
      <c r="BF18" s="426"/>
      <c r="BG18" s="426"/>
      <c r="BH18" s="426"/>
      <c r="BI18" s="426"/>
      <c r="BJ18" s="426"/>
      <c r="BK18" s="426"/>
      <c r="BL18" s="426"/>
      <c r="BM18" s="427"/>
      <c r="BN18" s="445">
        <v>12681545</v>
      </c>
      <c r="BO18" s="446"/>
      <c r="BP18" s="446"/>
      <c r="BQ18" s="446"/>
      <c r="BR18" s="446"/>
      <c r="BS18" s="446"/>
      <c r="BT18" s="446"/>
      <c r="BU18" s="447"/>
      <c r="BV18" s="445">
        <v>13090181</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154</v>
      </c>
      <c r="C19" s="508"/>
      <c r="D19" s="508"/>
      <c r="E19" s="509"/>
      <c r="F19" s="509"/>
      <c r="G19" s="509"/>
      <c r="H19" s="509"/>
      <c r="I19" s="509"/>
      <c r="J19" s="509"/>
      <c r="K19" s="509"/>
      <c r="L19" s="515">
        <v>1920</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155</v>
      </c>
      <c r="AZ19" s="426"/>
      <c r="BA19" s="426"/>
      <c r="BB19" s="426"/>
      <c r="BC19" s="426"/>
      <c r="BD19" s="426"/>
      <c r="BE19" s="426"/>
      <c r="BF19" s="426"/>
      <c r="BG19" s="426"/>
      <c r="BH19" s="426"/>
      <c r="BI19" s="426"/>
      <c r="BJ19" s="426"/>
      <c r="BK19" s="426"/>
      <c r="BL19" s="426"/>
      <c r="BM19" s="427"/>
      <c r="BN19" s="445">
        <v>21064170</v>
      </c>
      <c r="BO19" s="446"/>
      <c r="BP19" s="446"/>
      <c r="BQ19" s="446"/>
      <c r="BR19" s="446"/>
      <c r="BS19" s="446"/>
      <c r="BT19" s="446"/>
      <c r="BU19" s="447"/>
      <c r="BV19" s="445">
        <v>21883207</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156</v>
      </c>
      <c r="C20" s="508"/>
      <c r="D20" s="508"/>
      <c r="E20" s="509"/>
      <c r="F20" s="509"/>
      <c r="G20" s="509"/>
      <c r="H20" s="509"/>
      <c r="I20" s="509"/>
      <c r="J20" s="509"/>
      <c r="K20" s="509"/>
      <c r="L20" s="515">
        <v>22552</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157</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158</v>
      </c>
      <c r="C22" s="475"/>
      <c r="D22" s="476"/>
      <c r="E22" s="483" t="s">
        <v>1</v>
      </c>
      <c r="F22" s="458"/>
      <c r="G22" s="458"/>
      <c r="H22" s="458"/>
      <c r="I22" s="458"/>
      <c r="J22" s="458"/>
      <c r="K22" s="459"/>
      <c r="L22" s="483" t="s">
        <v>159</v>
      </c>
      <c r="M22" s="458"/>
      <c r="N22" s="458"/>
      <c r="O22" s="458"/>
      <c r="P22" s="459"/>
      <c r="Q22" s="468" t="s">
        <v>160</v>
      </c>
      <c r="R22" s="469"/>
      <c r="S22" s="469"/>
      <c r="T22" s="469"/>
      <c r="U22" s="469"/>
      <c r="V22" s="484"/>
      <c r="W22" s="486" t="s">
        <v>161</v>
      </c>
      <c r="X22" s="475"/>
      <c r="Y22" s="476"/>
      <c r="Z22" s="483" t="s">
        <v>1</v>
      </c>
      <c r="AA22" s="458"/>
      <c r="AB22" s="458"/>
      <c r="AC22" s="458"/>
      <c r="AD22" s="458"/>
      <c r="AE22" s="458"/>
      <c r="AF22" s="458"/>
      <c r="AG22" s="459"/>
      <c r="AH22" s="457" t="s">
        <v>162</v>
      </c>
      <c r="AI22" s="458"/>
      <c r="AJ22" s="458"/>
      <c r="AK22" s="458"/>
      <c r="AL22" s="459"/>
      <c r="AM22" s="457" t="s">
        <v>163</v>
      </c>
      <c r="AN22" s="463"/>
      <c r="AO22" s="463"/>
      <c r="AP22" s="463"/>
      <c r="AQ22" s="463"/>
      <c r="AR22" s="464"/>
      <c r="AS22" s="468" t="s">
        <v>160</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164</v>
      </c>
      <c r="AZ23" s="438"/>
      <c r="BA23" s="438"/>
      <c r="BB23" s="438"/>
      <c r="BC23" s="438"/>
      <c r="BD23" s="438"/>
      <c r="BE23" s="438"/>
      <c r="BF23" s="438"/>
      <c r="BG23" s="438"/>
      <c r="BH23" s="438"/>
      <c r="BI23" s="438"/>
      <c r="BJ23" s="438"/>
      <c r="BK23" s="438"/>
      <c r="BL23" s="438"/>
      <c r="BM23" s="439"/>
      <c r="BN23" s="445">
        <v>7548250</v>
      </c>
      <c r="BO23" s="446"/>
      <c r="BP23" s="446"/>
      <c r="BQ23" s="446"/>
      <c r="BR23" s="446"/>
      <c r="BS23" s="446"/>
      <c r="BT23" s="446"/>
      <c r="BU23" s="447"/>
      <c r="BV23" s="445">
        <v>8451974</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165</v>
      </c>
      <c r="F24" s="419"/>
      <c r="G24" s="419"/>
      <c r="H24" s="419"/>
      <c r="I24" s="419"/>
      <c r="J24" s="419"/>
      <c r="K24" s="420"/>
      <c r="L24" s="421">
        <v>1</v>
      </c>
      <c r="M24" s="422"/>
      <c r="N24" s="422"/>
      <c r="O24" s="422"/>
      <c r="P24" s="423"/>
      <c r="Q24" s="421">
        <v>9230</v>
      </c>
      <c r="R24" s="422"/>
      <c r="S24" s="422"/>
      <c r="T24" s="422"/>
      <c r="U24" s="422"/>
      <c r="V24" s="423"/>
      <c r="W24" s="487"/>
      <c r="X24" s="478"/>
      <c r="Y24" s="479"/>
      <c r="Z24" s="418" t="s">
        <v>166</v>
      </c>
      <c r="AA24" s="419"/>
      <c r="AB24" s="419"/>
      <c r="AC24" s="419"/>
      <c r="AD24" s="419"/>
      <c r="AE24" s="419"/>
      <c r="AF24" s="419"/>
      <c r="AG24" s="420"/>
      <c r="AH24" s="421">
        <v>360</v>
      </c>
      <c r="AI24" s="422"/>
      <c r="AJ24" s="422"/>
      <c r="AK24" s="422"/>
      <c r="AL24" s="423"/>
      <c r="AM24" s="421">
        <v>1065960</v>
      </c>
      <c r="AN24" s="422"/>
      <c r="AO24" s="422"/>
      <c r="AP24" s="422"/>
      <c r="AQ24" s="422"/>
      <c r="AR24" s="423"/>
      <c r="AS24" s="421">
        <v>2961</v>
      </c>
      <c r="AT24" s="422"/>
      <c r="AU24" s="422"/>
      <c r="AV24" s="422"/>
      <c r="AW24" s="422"/>
      <c r="AX24" s="424"/>
      <c r="AY24" s="412" t="s">
        <v>167</v>
      </c>
      <c r="AZ24" s="413"/>
      <c r="BA24" s="413"/>
      <c r="BB24" s="413"/>
      <c r="BC24" s="413"/>
      <c r="BD24" s="413"/>
      <c r="BE24" s="413"/>
      <c r="BF24" s="413"/>
      <c r="BG24" s="413"/>
      <c r="BH24" s="413"/>
      <c r="BI24" s="413"/>
      <c r="BJ24" s="413"/>
      <c r="BK24" s="413"/>
      <c r="BL24" s="413"/>
      <c r="BM24" s="414"/>
      <c r="BN24" s="445">
        <v>6186846</v>
      </c>
      <c r="BO24" s="446"/>
      <c r="BP24" s="446"/>
      <c r="BQ24" s="446"/>
      <c r="BR24" s="446"/>
      <c r="BS24" s="446"/>
      <c r="BT24" s="446"/>
      <c r="BU24" s="447"/>
      <c r="BV24" s="445">
        <v>7014112</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168</v>
      </c>
      <c r="F25" s="419"/>
      <c r="G25" s="419"/>
      <c r="H25" s="419"/>
      <c r="I25" s="419"/>
      <c r="J25" s="419"/>
      <c r="K25" s="420"/>
      <c r="L25" s="421">
        <v>1</v>
      </c>
      <c r="M25" s="422"/>
      <c r="N25" s="422"/>
      <c r="O25" s="422"/>
      <c r="P25" s="423"/>
      <c r="Q25" s="421">
        <v>7610</v>
      </c>
      <c r="R25" s="422"/>
      <c r="S25" s="422"/>
      <c r="T25" s="422"/>
      <c r="U25" s="422"/>
      <c r="V25" s="423"/>
      <c r="W25" s="487"/>
      <c r="X25" s="478"/>
      <c r="Y25" s="479"/>
      <c r="Z25" s="418" t="s">
        <v>169</v>
      </c>
      <c r="AA25" s="419"/>
      <c r="AB25" s="419"/>
      <c r="AC25" s="419"/>
      <c r="AD25" s="419"/>
      <c r="AE25" s="419"/>
      <c r="AF25" s="419"/>
      <c r="AG25" s="420"/>
      <c r="AH25" s="421" t="s">
        <v>131</v>
      </c>
      <c r="AI25" s="422"/>
      <c r="AJ25" s="422"/>
      <c r="AK25" s="422"/>
      <c r="AL25" s="423"/>
      <c r="AM25" s="421" t="s">
        <v>132</v>
      </c>
      <c r="AN25" s="422"/>
      <c r="AO25" s="422"/>
      <c r="AP25" s="422"/>
      <c r="AQ25" s="422"/>
      <c r="AR25" s="423"/>
      <c r="AS25" s="421" t="s">
        <v>132</v>
      </c>
      <c r="AT25" s="422"/>
      <c r="AU25" s="422"/>
      <c r="AV25" s="422"/>
      <c r="AW25" s="422"/>
      <c r="AX25" s="424"/>
      <c r="AY25" s="437" t="s">
        <v>170</v>
      </c>
      <c r="AZ25" s="438"/>
      <c r="BA25" s="438"/>
      <c r="BB25" s="438"/>
      <c r="BC25" s="438"/>
      <c r="BD25" s="438"/>
      <c r="BE25" s="438"/>
      <c r="BF25" s="438"/>
      <c r="BG25" s="438"/>
      <c r="BH25" s="438"/>
      <c r="BI25" s="438"/>
      <c r="BJ25" s="438"/>
      <c r="BK25" s="438"/>
      <c r="BL25" s="438"/>
      <c r="BM25" s="439"/>
      <c r="BN25" s="440">
        <v>2395294</v>
      </c>
      <c r="BO25" s="441"/>
      <c r="BP25" s="441"/>
      <c r="BQ25" s="441"/>
      <c r="BR25" s="441"/>
      <c r="BS25" s="441"/>
      <c r="BT25" s="441"/>
      <c r="BU25" s="442"/>
      <c r="BV25" s="440">
        <v>2155786</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171</v>
      </c>
      <c r="F26" s="419"/>
      <c r="G26" s="419"/>
      <c r="H26" s="419"/>
      <c r="I26" s="419"/>
      <c r="J26" s="419"/>
      <c r="K26" s="420"/>
      <c r="L26" s="421">
        <v>1</v>
      </c>
      <c r="M26" s="422"/>
      <c r="N26" s="422"/>
      <c r="O26" s="422"/>
      <c r="P26" s="423"/>
      <c r="Q26" s="421">
        <v>6910</v>
      </c>
      <c r="R26" s="422"/>
      <c r="S26" s="422"/>
      <c r="T26" s="422"/>
      <c r="U26" s="422"/>
      <c r="V26" s="423"/>
      <c r="W26" s="487"/>
      <c r="X26" s="478"/>
      <c r="Y26" s="479"/>
      <c r="Z26" s="418" t="s">
        <v>172</v>
      </c>
      <c r="AA26" s="500"/>
      <c r="AB26" s="500"/>
      <c r="AC26" s="500"/>
      <c r="AD26" s="500"/>
      <c r="AE26" s="500"/>
      <c r="AF26" s="500"/>
      <c r="AG26" s="501"/>
      <c r="AH26" s="421">
        <v>3</v>
      </c>
      <c r="AI26" s="422"/>
      <c r="AJ26" s="422"/>
      <c r="AK26" s="422"/>
      <c r="AL26" s="423"/>
      <c r="AM26" s="421">
        <v>6153</v>
      </c>
      <c r="AN26" s="422"/>
      <c r="AO26" s="422"/>
      <c r="AP26" s="422"/>
      <c r="AQ26" s="422"/>
      <c r="AR26" s="423"/>
      <c r="AS26" s="421">
        <v>2051</v>
      </c>
      <c r="AT26" s="422"/>
      <c r="AU26" s="422"/>
      <c r="AV26" s="422"/>
      <c r="AW26" s="422"/>
      <c r="AX26" s="424"/>
      <c r="AY26" s="454" t="s">
        <v>173</v>
      </c>
      <c r="AZ26" s="455"/>
      <c r="BA26" s="455"/>
      <c r="BB26" s="455"/>
      <c r="BC26" s="455"/>
      <c r="BD26" s="455"/>
      <c r="BE26" s="455"/>
      <c r="BF26" s="455"/>
      <c r="BG26" s="455"/>
      <c r="BH26" s="455"/>
      <c r="BI26" s="455"/>
      <c r="BJ26" s="455"/>
      <c r="BK26" s="455"/>
      <c r="BL26" s="455"/>
      <c r="BM26" s="456"/>
      <c r="BN26" s="445" t="s">
        <v>131</v>
      </c>
      <c r="BO26" s="446"/>
      <c r="BP26" s="446"/>
      <c r="BQ26" s="446"/>
      <c r="BR26" s="446"/>
      <c r="BS26" s="446"/>
      <c r="BT26" s="446"/>
      <c r="BU26" s="447"/>
      <c r="BV26" s="445" t="s">
        <v>131</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174</v>
      </c>
      <c r="F27" s="419"/>
      <c r="G27" s="419"/>
      <c r="H27" s="419"/>
      <c r="I27" s="419"/>
      <c r="J27" s="419"/>
      <c r="K27" s="420"/>
      <c r="L27" s="421">
        <v>1</v>
      </c>
      <c r="M27" s="422"/>
      <c r="N27" s="422"/>
      <c r="O27" s="422"/>
      <c r="P27" s="423"/>
      <c r="Q27" s="421">
        <v>4960</v>
      </c>
      <c r="R27" s="422"/>
      <c r="S27" s="422"/>
      <c r="T27" s="422"/>
      <c r="U27" s="422"/>
      <c r="V27" s="423"/>
      <c r="W27" s="487"/>
      <c r="X27" s="478"/>
      <c r="Y27" s="479"/>
      <c r="Z27" s="418" t="s">
        <v>175</v>
      </c>
      <c r="AA27" s="419"/>
      <c r="AB27" s="419"/>
      <c r="AC27" s="419"/>
      <c r="AD27" s="419"/>
      <c r="AE27" s="419"/>
      <c r="AF27" s="419"/>
      <c r="AG27" s="420"/>
      <c r="AH27" s="421">
        <v>4</v>
      </c>
      <c r="AI27" s="422"/>
      <c r="AJ27" s="422"/>
      <c r="AK27" s="422"/>
      <c r="AL27" s="423"/>
      <c r="AM27" s="421">
        <v>9604</v>
      </c>
      <c r="AN27" s="422"/>
      <c r="AO27" s="422"/>
      <c r="AP27" s="422"/>
      <c r="AQ27" s="422"/>
      <c r="AR27" s="423"/>
      <c r="AS27" s="421">
        <v>2401</v>
      </c>
      <c r="AT27" s="422"/>
      <c r="AU27" s="422"/>
      <c r="AV27" s="422"/>
      <c r="AW27" s="422"/>
      <c r="AX27" s="424"/>
      <c r="AY27" s="451" t="s">
        <v>176</v>
      </c>
      <c r="AZ27" s="452"/>
      <c r="BA27" s="452"/>
      <c r="BB27" s="452"/>
      <c r="BC27" s="452"/>
      <c r="BD27" s="452"/>
      <c r="BE27" s="452"/>
      <c r="BF27" s="452"/>
      <c r="BG27" s="452"/>
      <c r="BH27" s="452"/>
      <c r="BI27" s="452"/>
      <c r="BJ27" s="452"/>
      <c r="BK27" s="452"/>
      <c r="BL27" s="452"/>
      <c r="BM27" s="453"/>
      <c r="BN27" s="448">
        <v>522369</v>
      </c>
      <c r="BO27" s="449"/>
      <c r="BP27" s="449"/>
      <c r="BQ27" s="449"/>
      <c r="BR27" s="449"/>
      <c r="BS27" s="449"/>
      <c r="BT27" s="449"/>
      <c r="BU27" s="450"/>
      <c r="BV27" s="448">
        <v>522281</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177</v>
      </c>
      <c r="F28" s="419"/>
      <c r="G28" s="419"/>
      <c r="H28" s="419"/>
      <c r="I28" s="419"/>
      <c r="J28" s="419"/>
      <c r="K28" s="420"/>
      <c r="L28" s="421">
        <v>1</v>
      </c>
      <c r="M28" s="422"/>
      <c r="N28" s="422"/>
      <c r="O28" s="422"/>
      <c r="P28" s="423"/>
      <c r="Q28" s="421">
        <v>4250</v>
      </c>
      <c r="R28" s="422"/>
      <c r="S28" s="422"/>
      <c r="T28" s="422"/>
      <c r="U28" s="422"/>
      <c r="V28" s="423"/>
      <c r="W28" s="487"/>
      <c r="X28" s="478"/>
      <c r="Y28" s="479"/>
      <c r="Z28" s="418" t="s">
        <v>178</v>
      </c>
      <c r="AA28" s="419"/>
      <c r="AB28" s="419"/>
      <c r="AC28" s="419"/>
      <c r="AD28" s="419"/>
      <c r="AE28" s="419"/>
      <c r="AF28" s="419"/>
      <c r="AG28" s="420"/>
      <c r="AH28" s="421" t="s">
        <v>131</v>
      </c>
      <c r="AI28" s="422"/>
      <c r="AJ28" s="422"/>
      <c r="AK28" s="422"/>
      <c r="AL28" s="423"/>
      <c r="AM28" s="421" t="s">
        <v>131</v>
      </c>
      <c r="AN28" s="422"/>
      <c r="AO28" s="422"/>
      <c r="AP28" s="422"/>
      <c r="AQ28" s="422"/>
      <c r="AR28" s="423"/>
      <c r="AS28" s="421" t="s">
        <v>131</v>
      </c>
      <c r="AT28" s="422"/>
      <c r="AU28" s="422"/>
      <c r="AV28" s="422"/>
      <c r="AW28" s="422"/>
      <c r="AX28" s="424"/>
      <c r="AY28" s="428" t="s">
        <v>179</v>
      </c>
      <c r="AZ28" s="429"/>
      <c r="BA28" s="429"/>
      <c r="BB28" s="430"/>
      <c r="BC28" s="437" t="s">
        <v>42</v>
      </c>
      <c r="BD28" s="438"/>
      <c r="BE28" s="438"/>
      <c r="BF28" s="438"/>
      <c r="BG28" s="438"/>
      <c r="BH28" s="438"/>
      <c r="BI28" s="438"/>
      <c r="BJ28" s="438"/>
      <c r="BK28" s="438"/>
      <c r="BL28" s="438"/>
      <c r="BM28" s="439"/>
      <c r="BN28" s="440">
        <v>7160999</v>
      </c>
      <c r="BO28" s="441"/>
      <c r="BP28" s="441"/>
      <c r="BQ28" s="441"/>
      <c r="BR28" s="441"/>
      <c r="BS28" s="441"/>
      <c r="BT28" s="441"/>
      <c r="BU28" s="442"/>
      <c r="BV28" s="440">
        <v>7525228</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180</v>
      </c>
      <c r="F29" s="419"/>
      <c r="G29" s="419"/>
      <c r="H29" s="419"/>
      <c r="I29" s="419"/>
      <c r="J29" s="419"/>
      <c r="K29" s="420"/>
      <c r="L29" s="421">
        <v>18</v>
      </c>
      <c r="M29" s="422"/>
      <c r="N29" s="422"/>
      <c r="O29" s="422"/>
      <c r="P29" s="423"/>
      <c r="Q29" s="421">
        <v>3750</v>
      </c>
      <c r="R29" s="422"/>
      <c r="S29" s="422"/>
      <c r="T29" s="422"/>
      <c r="U29" s="422"/>
      <c r="V29" s="423"/>
      <c r="W29" s="488"/>
      <c r="X29" s="489"/>
      <c r="Y29" s="490"/>
      <c r="Z29" s="418" t="s">
        <v>181</v>
      </c>
      <c r="AA29" s="419"/>
      <c r="AB29" s="419"/>
      <c r="AC29" s="419"/>
      <c r="AD29" s="419"/>
      <c r="AE29" s="419"/>
      <c r="AF29" s="419"/>
      <c r="AG29" s="420"/>
      <c r="AH29" s="421">
        <v>364</v>
      </c>
      <c r="AI29" s="422"/>
      <c r="AJ29" s="422"/>
      <c r="AK29" s="422"/>
      <c r="AL29" s="423"/>
      <c r="AM29" s="421">
        <v>1075564</v>
      </c>
      <c r="AN29" s="422"/>
      <c r="AO29" s="422"/>
      <c r="AP29" s="422"/>
      <c r="AQ29" s="422"/>
      <c r="AR29" s="423"/>
      <c r="AS29" s="421">
        <v>2955</v>
      </c>
      <c r="AT29" s="422"/>
      <c r="AU29" s="422"/>
      <c r="AV29" s="422"/>
      <c r="AW29" s="422"/>
      <c r="AX29" s="424"/>
      <c r="AY29" s="431"/>
      <c r="AZ29" s="432"/>
      <c r="BA29" s="432"/>
      <c r="BB29" s="433"/>
      <c r="BC29" s="425" t="s">
        <v>182</v>
      </c>
      <c r="BD29" s="426"/>
      <c r="BE29" s="426"/>
      <c r="BF29" s="426"/>
      <c r="BG29" s="426"/>
      <c r="BH29" s="426"/>
      <c r="BI29" s="426"/>
      <c r="BJ29" s="426"/>
      <c r="BK29" s="426"/>
      <c r="BL29" s="426"/>
      <c r="BM29" s="427"/>
      <c r="BN29" s="445">
        <v>143460</v>
      </c>
      <c r="BO29" s="446"/>
      <c r="BP29" s="446"/>
      <c r="BQ29" s="446"/>
      <c r="BR29" s="446"/>
      <c r="BS29" s="446"/>
      <c r="BT29" s="446"/>
      <c r="BU29" s="447"/>
      <c r="BV29" s="445">
        <v>143339</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183</v>
      </c>
      <c r="X30" s="498"/>
      <c r="Y30" s="498"/>
      <c r="Z30" s="498"/>
      <c r="AA30" s="498"/>
      <c r="AB30" s="498"/>
      <c r="AC30" s="498"/>
      <c r="AD30" s="498"/>
      <c r="AE30" s="498"/>
      <c r="AF30" s="498"/>
      <c r="AG30" s="499"/>
      <c r="AH30" s="409">
        <v>98.7</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10045520</v>
      </c>
      <c r="BO30" s="449"/>
      <c r="BP30" s="449"/>
      <c r="BQ30" s="449"/>
      <c r="BR30" s="449"/>
      <c r="BS30" s="449"/>
      <c r="BT30" s="449"/>
      <c r="BU30" s="450"/>
      <c r="BV30" s="448">
        <v>9428834</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190</v>
      </c>
      <c r="D33" s="408"/>
      <c r="E33" s="407" t="s">
        <v>191</v>
      </c>
      <c r="F33" s="407"/>
      <c r="G33" s="407"/>
      <c r="H33" s="407"/>
      <c r="I33" s="407"/>
      <c r="J33" s="407"/>
      <c r="K33" s="407"/>
      <c r="L33" s="407"/>
      <c r="M33" s="407"/>
      <c r="N33" s="407"/>
      <c r="O33" s="407"/>
      <c r="P33" s="407"/>
      <c r="Q33" s="407"/>
      <c r="R33" s="407"/>
      <c r="S33" s="407"/>
      <c r="T33" s="195"/>
      <c r="U33" s="408" t="s">
        <v>190</v>
      </c>
      <c r="V33" s="408"/>
      <c r="W33" s="407" t="s">
        <v>192</v>
      </c>
      <c r="X33" s="407"/>
      <c r="Y33" s="407"/>
      <c r="Z33" s="407"/>
      <c r="AA33" s="407"/>
      <c r="AB33" s="407"/>
      <c r="AC33" s="407"/>
      <c r="AD33" s="407"/>
      <c r="AE33" s="407"/>
      <c r="AF33" s="407"/>
      <c r="AG33" s="407"/>
      <c r="AH33" s="407"/>
      <c r="AI33" s="407"/>
      <c r="AJ33" s="407"/>
      <c r="AK33" s="407"/>
      <c r="AL33" s="195"/>
      <c r="AM33" s="408" t="s">
        <v>193</v>
      </c>
      <c r="AN33" s="408"/>
      <c r="AO33" s="407" t="s">
        <v>191</v>
      </c>
      <c r="AP33" s="407"/>
      <c r="AQ33" s="407"/>
      <c r="AR33" s="407"/>
      <c r="AS33" s="407"/>
      <c r="AT33" s="407"/>
      <c r="AU33" s="407"/>
      <c r="AV33" s="407"/>
      <c r="AW33" s="407"/>
      <c r="AX33" s="407"/>
      <c r="AY33" s="407"/>
      <c r="AZ33" s="407"/>
      <c r="BA33" s="407"/>
      <c r="BB33" s="407"/>
      <c r="BC33" s="407"/>
      <c r="BD33" s="196"/>
      <c r="BE33" s="407" t="s">
        <v>194</v>
      </c>
      <c r="BF33" s="407"/>
      <c r="BG33" s="407" t="s">
        <v>195</v>
      </c>
      <c r="BH33" s="407"/>
      <c r="BI33" s="407"/>
      <c r="BJ33" s="407"/>
      <c r="BK33" s="407"/>
      <c r="BL33" s="407"/>
      <c r="BM33" s="407"/>
      <c r="BN33" s="407"/>
      <c r="BO33" s="407"/>
      <c r="BP33" s="407"/>
      <c r="BQ33" s="407"/>
      <c r="BR33" s="407"/>
      <c r="BS33" s="407"/>
      <c r="BT33" s="407"/>
      <c r="BU33" s="407"/>
      <c r="BV33" s="196"/>
      <c r="BW33" s="408" t="s">
        <v>194</v>
      </c>
      <c r="BX33" s="408"/>
      <c r="BY33" s="407" t="s">
        <v>196</v>
      </c>
      <c r="BZ33" s="407"/>
      <c r="CA33" s="407"/>
      <c r="CB33" s="407"/>
      <c r="CC33" s="407"/>
      <c r="CD33" s="407"/>
      <c r="CE33" s="407"/>
      <c r="CF33" s="407"/>
      <c r="CG33" s="407"/>
      <c r="CH33" s="407"/>
      <c r="CI33" s="407"/>
      <c r="CJ33" s="407"/>
      <c r="CK33" s="407"/>
      <c r="CL33" s="407"/>
      <c r="CM33" s="407"/>
      <c r="CN33" s="195"/>
      <c r="CO33" s="408" t="s">
        <v>190</v>
      </c>
      <c r="CP33" s="408"/>
      <c r="CQ33" s="407" t="s">
        <v>197</v>
      </c>
      <c r="CR33" s="407"/>
      <c r="CS33" s="407"/>
      <c r="CT33" s="407"/>
      <c r="CU33" s="407"/>
      <c r="CV33" s="407"/>
      <c r="CW33" s="407"/>
      <c r="CX33" s="407"/>
      <c r="CY33" s="407"/>
      <c r="CZ33" s="407"/>
      <c r="DA33" s="407"/>
      <c r="DB33" s="407"/>
      <c r="DC33" s="407"/>
      <c r="DD33" s="407"/>
      <c r="DE33" s="407"/>
      <c r="DF33" s="195"/>
      <c r="DG33" s="406" t="s">
        <v>198</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7</v>
      </c>
      <c r="AN34" s="404"/>
      <c r="AO34" s="403" t="str">
        <f>IF('各会計、関係団体の財政状況及び健全化判断比率'!B32="","",'各会計、関係団体の財政状況及び健全化判断比率'!B32)</f>
        <v>病院事業会計</v>
      </c>
      <c r="AP34" s="403"/>
      <c r="AQ34" s="403"/>
      <c r="AR34" s="403"/>
      <c r="AS34" s="403"/>
      <c r="AT34" s="403"/>
      <c r="AU34" s="403"/>
      <c r="AV34" s="403"/>
      <c r="AW34" s="403"/>
      <c r="AX34" s="403"/>
      <c r="AY34" s="403"/>
      <c r="AZ34" s="403"/>
      <c r="BA34" s="403"/>
      <c r="BB34" s="403"/>
      <c r="BC34" s="403"/>
      <c r="BD34" s="193"/>
      <c r="BE34" s="404">
        <f>IF(BG34="","",MAX(C34:D43,U34:V43,AM34:AN43)+1)</f>
        <v>8</v>
      </c>
      <c r="BF34" s="404"/>
      <c r="BG34" s="403" t="str">
        <f>IF('各会計、関係団体の財政状況及び健全化判断比率'!B33="","",'各会計、関係団体の財政状況及び健全化判断比率'!B33)</f>
        <v>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10</v>
      </c>
      <c r="BX34" s="404"/>
      <c r="BY34" s="403" t="str">
        <f>IF('各会計、関係団体の財政状況及び健全化判断比率'!B68="","",'各会計、関係団体の財政状況及び健全化判断比率'!B68)</f>
        <v>尾三消防組合</v>
      </c>
      <c r="BZ34" s="403"/>
      <c r="CA34" s="403"/>
      <c r="CB34" s="403"/>
      <c r="CC34" s="403"/>
      <c r="CD34" s="403"/>
      <c r="CE34" s="403"/>
      <c r="CF34" s="403"/>
      <c r="CG34" s="403"/>
      <c r="CH34" s="403"/>
      <c r="CI34" s="403"/>
      <c r="CJ34" s="403"/>
      <c r="CK34" s="403"/>
      <c r="CL34" s="403"/>
      <c r="CM34" s="403"/>
      <c r="CN34" s="193"/>
      <c r="CO34" s="404">
        <f>IF(CQ34="","",MAX(C34:D43,U34:V43,AM34:AN43,BE34:BF43,BW34:BX43)+1)</f>
        <v>17</v>
      </c>
      <c r="CP34" s="404"/>
      <c r="CQ34" s="403" t="str">
        <f>IF('各会計、関係団体の財政状況及び健全化判断比率'!BS7="","",'各会計、関係団体の財政状況及び健全化判断比率'!BS7)</f>
        <v>みよし市土地開発公社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やすらぎ霊園特別会計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介護保険特別会計（事業勘定）</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9</v>
      </c>
      <c r="BF35" s="404"/>
      <c r="BG35" s="403" t="str">
        <f>IF('各会計、関係団体の財政状況及び健全化判断比率'!B34="","",'各会計、関係団体の財政状況及び健全化判断比率'!B34)</f>
        <v>農業集落排水事業特別会計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11</v>
      </c>
      <c r="BX35" s="404"/>
      <c r="BY35" s="403" t="str">
        <f>IF('各会計、関係団体の財政状況及び健全化判断比率'!B69="","",'各会計、関係団体の財政状況及び健全化判断比率'!B69)</f>
        <v>尾三衛生組合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12</v>
      </c>
      <c r="BX36" s="404"/>
      <c r="BY36" s="403" t="str">
        <f>IF('各会計、関係団体の財政状況及び健全化判断比率'!B70="","",'各会計、関係団体の財政状況及び健全化判断比率'!B70)</f>
        <v>愛知中部水道企業団</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6</v>
      </c>
      <c r="V37" s="404"/>
      <c r="W37" s="403" t="str">
        <f>IF('各会計、関係団体の財政状況及び健全化判断比率'!B31="","",'各会計、関係団体の財政状況及び健全化判断比率'!B31)</f>
        <v>介護保険特別会計（サービス事業）</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13</v>
      </c>
      <c r="BX37" s="404"/>
      <c r="BY37" s="403" t="str">
        <f>IF('各会計、関係団体の財政状況及び健全化判断比率'!B71="","",'各会計、関係団体の財政状況及び健全化判断比率'!B71)</f>
        <v>愛知県市町村職員退職手当組合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14</v>
      </c>
      <c r="BX38" s="404"/>
      <c r="BY38" s="403" t="str">
        <f>IF('各会計、関係団体の財政状況及び健全化判断比率'!B72="","",'各会計、関係団体の財政状況及び健全化判断比率'!B72)</f>
        <v>愛知県後期高齢者医療広域連合（一般会計）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15</v>
      </c>
      <c r="BX39" s="404"/>
      <c r="BY39" s="403" t="str">
        <f>IF('各会計、関係団体の財政状況及び健全化判断比率'!B73="","",'各会計、関係団体の財政状況及び健全化判断比率'!B73)</f>
        <v>愛知県後期高齢者医療広域連合（後期高齢者医療特別会計）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16</v>
      </c>
      <c r="BX40" s="404"/>
      <c r="BY40" s="403" t="str">
        <f>IF('各会計、関係団体の財政状況及び健全化判断比率'!B74="","",'各会計、関係団体の財政状況及び健全化判断比率'!B74)</f>
        <v>旧豊田三好事務組合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203</v>
      </c>
    </row>
    <row r="50" spans="5:5">
      <c r="E50" s="167" t="s">
        <v>204</v>
      </c>
    </row>
    <row r="51" spans="5:5">
      <c r="E51" s="167" t="s">
        <v>205</v>
      </c>
    </row>
    <row r="52" spans="5:5">
      <c r="E52" s="167" t="s">
        <v>206</v>
      </c>
    </row>
    <row r="53" spans="5:5">
      <c r="E53" s="167" t="s">
        <v>207</v>
      </c>
    </row>
    <row r="54" spans="5:5"/>
    <row r="55" spans="5:5"/>
    <row r="56" spans="5:5"/>
    <row r="57" spans="5:5" hidden="1"/>
    <row r="58" spans="5:5" hidden="1"/>
    <row r="59" spans="5:5" hidden="1"/>
  </sheetData>
  <sheetProtection algorithmName="SHA-512" hashValue="VkZdAQ2zyJANju5ABWhZC84tkm+DEIJXoHjcV8lOa4twgwMg1hCXTRcVzsWnwaSTDpvX+ExoZ4khfm+/Wgk2qg==" saltValue="NqeV7CHO+QPc/jy3yywKk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Normal="10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208</v>
      </c>
      <c r="DI1" s="774"/>
      <c r="DJ1" s="774"/>
      <c r="DK1" s="774"/>
      <c r="DL1" s="774"/>
      <c r="DM1" s="774"/>
      <c r="DN1" s="775"/>
      <c r="DO1" s="205"/>
      <c r="DP1" s="773" t="s">
        <v>209</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211</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212</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213</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214</v>
      </c>
      <c r="S4" s="716"/>
      <c r="T4" s="716"/>
      <c r="U4" s="716"/>
      <c r="V4" s="716"/>
      <c r="W4" s="716"/>
      <c r="X4" s="716"/>
      <c r="Y4" s="717"/>
      <c r="Z4" s="715" t="s">
        <v>215</v>
      </c>
      <c r="AA4" s="716"/>
      <c r="AB4" s="716"/>
      <c r="AC4" s="717"/>
      <c r="AD4" s="715" t="s">
        <v>216</v>
      </c>
      <c r="AE4" s="716"/>
      <c r="AF4" s="716"/>
      <c r="AG4" s="716"/>
      <c r="AH4" s="716"/>
      <c r="AI4" s="716"/>
      <c r="AJ4" s="716"/>
      <c r="AK4" s="717"/>
      <c r="AL4" s="715" t="s">
        <v>215</v>
      </c>
      <c r="AM4" s="716"/>
      <c r="AN4" s="716"/>
      <c r="AO4" s="717"/>
      <c r="AP4" s="776" t="s">
        <v>217</v>
      </c>
      <c r="AQ4" s="776"/>
      <c r="AR4" s="776"/>
      <c r="AS4" s="776"/>
      <c r="AT4" s="776"/>
      <c r="AU4" s="776"/>
      <c r="AV4" s="776"/>
      <c r="AW4" s="776"/>
      <c r="AX4" s="776"/>
      <c r="AY4" s="776"/>
      <c r="AZ4" s="776"/>
      <c r="BA4" s="776"/>
      <c r="BB4" s="776"/>
      <c r="BC4" s="776"/>
      <c r="BD4" s="776"/>
      <c r="BE4" s="776"/>
      <c r="BF4" s="776"/>
      <c r="BG4" s="776" t="s">
        <v>218</v>
      </c>
      <c r="BH4" s="776"/>
      <c r="BI4" s="776"/>
      <c r="BJ4" s="776"/>
      <c r="BK4" s="776"/>
      <c r="BL4" s="776"/>
      <c r="BM4" s="776"/>
      <c r="BN4" s="776"/>
      <c r="BO4" s="776" t="s">
        <v>215</v>
      </c>
      <c r="BP4" s="776"/>
      <c r="BQ4" s="776"/>
      <c r="BR4" s="776"/>
      <c r="BS4" s="776" t="s">
        <v>219</v>
      </c>
      <c r="BT4" s="776"/>
      <c r="BU4" s="776"/>
      <c r="BV4" s="776"/>
      <c r="BW4" s="776"/>
      <c r="BX4" s="776"/>
      <c r="BY4" s="776"/>
      <c r="BZ4" s="776"/>
      <c r="CA4" s="776"/>
      <c r="CB4" s="776"/>
      <c r="CD4" s="758" t="s">
        <v>220</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221</v>
      </c>
      <c r="C5" s="741"/>
      <c r="D5" s="741"/>
      <c r="E5" s="741"/>
      <c r="F5" s="741"/>
      <c r="G5" s="741"/>
      <c r="H5" s="741"/>
      <c r="I5" s="741"/>
      <c r="J5" s="741"/>
      <c r="K5" s="741"/>
      <c r="L5" s="741"/>
      <c r="M5" s="741"/>
      <c r="N5" s="741"/>
      <c r="O5" s="741"/>
      <c r="P5" s="741"/>
      <c r="Q5" s="742"/>
      <c r="R5" s="706">
        <v>15305242</v>
      </c>
      <c r="S5" s="707"/>
      <c r="T5" s="707"/>
      <c r="U5" s="707"/>
      <c r="V5" s="707"/>
      <c r="W5" s="707"/>
      <c r="X5" s="707"/>
      <c r="Y5" s="753"/>
      <c r="Z5" s="771">
        <v>57.9</v>
      </c>
      <c r="AA5" s="771"/>
      <c r="AB5" s="771"/>
      <c r="AC5" s="771"/>
      <c r="AD5" s="772">
        <v>14405296</v>
      </c>
      <c r="AE5" s="772"/>
      <c r="AF5" s="772"/>
      <c r="AG5" s="772"/>
      <c r="AH5" s="772"/>
      <c r="AI5" s="772"/>
      <c r="AJ5" s="772"/>
      <c r="AK5" s="772"/>
      <c r="AL5" s="754">
        <v>89.2</v>
      </c>
      <c r="AM5" s="723"/>
      <c r="AN5" s="723"/>
      <c r="AO5" s="755"/>
      <c r="AP5" s="740" t="s">
        <v>222</v>
      </c>
      <c r="AQ5" s="741"/>
      <c r="AR5" s="741"/>
      <c r="AS5" s="741"/>
      <c r="AT5" s="741"/>
      <c r="AU5" s="741"/>
      <c r="AV5" s="741"/>
      <c r="AW5" s="741"/>
      <c r="AX5" s="741"/>
      <c r="AY5" s="741"/>
      <c r="AZ5" s="741"/>
      <c r="BA5" s="741"/>
      <c r="BB5" s="741"/>
      <c r="BC5" s="741"/>
      <c r="BD5" s="741"/>
      <c r="BE5" s="741"/>
      <c r="BF5" s="742"/>
      <c r="BG5" s="641">
        <v>14405296</v>
      </c>
      <c r="BH5" s="644"/>
      <c r="BI5" s="644"/>
      <c r="BJ5" s="644"/>
      <c r="BK5" s="644"/>
      <c r="BL5" s="644"/>
      <c r="BM5" s="644"/>
      <c r="BN5" s="645"/>
      <c r="BO5" s="703">
        <v>94.1</v>
      </c>
      <c r="BP5" s="703"/>
      <c r="BQ5" s="703"/>
      <c r="BR5" s="703"/>
      <c r="BS5" s="704" t="s">
        <v>122</v>
      </c>
      <c r="BT5" s="704"/>
      <c r="BU5" s="704"/>
      <c r="BV5" s="704"/>
      <c r="BW5" s="704"/>
      <c r="BX5" s="704"/>
      <c r="BY5" s="704"/>
      <c r="BZ5" s="704"/>
      <c r="CA5" s="704"/>
      <c r="CB5" s="745"/>
      <c r="CD5" s="758" t="s">
        <v>217</v>
      </c>
      <c r="CE5" s="759"/>
      <c r="CF5" s="759"/>
      <c r="CG5" s="759"/>
      <c r="CH5" s="759"/>
      <c r="CI5" s="759"/>
      <c r="CJ5" s="759"/>
      <c r="CK5" s="759"/>
      <c r="CL5" s="759"/>
      <c r="CM5" s="759"/>
      <c r="CN5" s="759"/>
      <c r="CO5" s="759"/>
      <c r="CP5" s="759"/>
      <c r="CQ5" s="760"/>
      <c r="CR5" s="758" t="s">
        <v>223</v>
      </c>
      <c r="CS5" s="759"/>
      <c r="CT5" s="759"/>
      <c r="CU5" s="759"/>
      <c r="CV5" s="759"/>
      <c r="CW5" s="759"/>
      <c r="CX5" s="759"/>
      <c r="CY5" s="760"/>
      <c r="CZ5" s="758" t="s">
        <v>215</v>
      </c>
      <c r="DA5" s="759"/>
      <c r="DB5" s="759"/>
      <c r="DC5" s="760"/>
      <c r="DD5" s="758" t="s">
        <v>224</v>
      </c>
      <c r="DE5" s="759"/>
      <c r="DF5" s="759"/>
      <c r="DG5" s="759"/>
      <c r="DH5" s="759"/>
      <c r="DI5" s="759"/>
      <c r="DJ5" s="759"/>
      <c r="DK5" s="759"/>
      <c r="DL5" s="759"/>
      <c r="DM5" s="759"/>
      <c r="DN5" s="759"/>
      <c r="DO5" s="759"/>
      <c r="DP5" s="760"/>
      <c r="DQ5" s="758" t="s">
        <v>225</v>
      </c>
      <c r="DR5" s="759"/>
      <c r="DS5" s="759"/>
      <c r="DT5" s="759"/>
      <c r="DU5" s="759"/>
      <c r="DV5" s="759"/>
      <c r="DW5" s="759"/>
      <c r="DX5" s="759"/>
      <c r="DY5" s="759"/>
      <c r="DZ5" s="759"/>
      <c r="EA5" s="759"/>
      <c r="EB5" s="759"/>
      <c r="EC5" s="760"/>
    </row>
    <row r="6" spans="2:143" ht="11.25" customHeight="1">
      <c r="B6" s="638" t="s">
        <v>226</v>
      </c>
      <c r="C6" s="639"/>
      <c r="D6" s="639"/>
      <c r="E6" s="639"/>
      <c r="F6" s="639"/>
      <c r="G6" s="639"/>
      <c r="H6" s="639"/>
      <c r="I6" s="639"/>
      <c r="J6" s="639"/>
      <c r="K6" s="639"/>
      <c r="L6" s="639"/>
      <c r="M6" s="639"/>
      <c r="N6" s="639"/>
      <c r="O6" s="639"/>
      <c r="P6" s="639"/>
      <c r="Q6" s="640"/>
      <c r="R6" s="641">
        <v>153730</v>
      </c>
      <c r="S6" s="644"/>
      <c r="T6" s="644"/>
      <c r="U6" s="644"/>
      <c r="V6" s="644"/>
      <c r="W6" s="644"/>
      <c r="X6" s="644"/>
      <c r="Y6" s="645"/>
      <c r="Z6" s="703">
        <v>0.6</v>
      </c>
      <c r="AA6" s="703"/>
      <c r="AB6" s="703"/>
      <c r="AC6" s="703"/>
      <c r="AD6" s="704">
        <v>153730</v>
      </c>
      <c r="AE6" s="704"/>
      <c r="AF6" s="704"/>
      <c r="AG6" s="704"/>
      <c r="AH6" s="704"/>
      <c r="AI6" s="704"/>
      <c r="AJ6" s="704"/>
      <c r="AK6" s="704"/>
      <c r="AL6" s="646">
        <v>1</v>
      </c>
      <c r="AM6" s="647"/>
      <c r="AN6" s="647"/>
      <c r="AO6" s="705"/>
      <c r="AP6" s="638" t="s">
        <v>227</v>
      </c>
      <c r="AQ6" s="639"/>
      <c r="AR6" s="639"/>
      <c r="AS6" s="639"/>
      <c r="AT6" s="639"/>
      <c r="AU6" s="639"/>
      <c r="AV6" s="639"/>
      <c r="AW6" s="639"/>
      <c r="AX6" s="639"/>
      <c r="AY6" s="639"/>
      <c r="AZ6" s="639"/>
      <c r="BA6" s="639"/>
      <c r="BB6" s="639"/>
      <c r="BC6" s="639"/>
      <c r="BD6" s="639"/>
      <c r="BE6" s="639"/>
      <c r="BF6" s="640"/>
      <c r="BG6" s="641">
        <v>14405296</v>
      </c>
      <c r="BH6" s="644"/>
      <c r="BI6" s="644"/>
      <c r="BJ6" s="644"/>
      <c r="BK6" s="644"/>
      <c r="BL6" s="644"/>
      <c r="BM6" s="644"/>
      <c r="BN6" s="645"/>
      <c r="BO6" s="703">
        <v>94.1</v>
      </c>
      <c r="BP6" s="703"/>
      <c r="BQ6" s="703"/>
      <c r="BR6" s="703"/>
      <c r="BS6" s="704" t="s">
        <v>122</v>
      </c>
      <c r="BT6" s="704"/>
      <c r="BU6" s="704"/>
      <c r="BV6" s="704"/>
      <c r="BW6" s="704"/>
      <c r="BX6" s="704"/>
      <c r="BY6" s="704"/>
      <c r="BZ6" s="704"/>
      <c r="CA6" s="704"/>
      <c r="CB6" s="745"/>
      <c r="CD6" s="712" t="s">
        <v>228</v>
      </c>
      <c r="CE6" s="713"/>
      <c r="CF6" s="713"/>
      <c r="CG6" s="713"/>
      <c r="CH6" s="713"/>
      <c r="CI6" s="713"/>
      <c r="CJ6" s="713"/>
      <c r="CK6" s="713"/>
      <c r="CL6" s="713"/>
      <c r="CM6" s="713"/>
      <c r="CN6" s="713"/>
      <c r="CO6" s="713"/>
      <c r="CP6" s="713"/>
      <c r="CQ6" s="714"/>
      <c r="CR6" s="641">
        <v>226085</v>
      </c>
      <c r="CS6" s="644"/>
      <c r="CT6" s="644"/>
      <c r="CU6" s="644"/>
      <c r="CV6" s="644"/>
      <c r="CW6" s="644"/>
      <c r="CX6" s="644"/>
      <c r="CY6" s="645"/>
      <c r="CZ6" s="754">
        <v>0.9</v>
      </c>
      <c r="DA6" s="723"/>
      <c r="DB6" s="723"/>
      <c r="DC6" s="757"/>
      <c r="DD6" s="649">
        <v>1442</v>
      </c>
      <c r="DE6" s="644"/>
      <c r="DF6" s="644"/>
      <c r="DG6" s="644"/>
      <c r="DH6" s="644"/>
      <c r="DI6" s="644"/>
      <c r="DJ6" s="644"/>
      <c r="DK6" s="644"/>
      <c r="DL6" s="644"/>
      <c r="DM6" s="644"/>
      <c r="DN6" s="644"/>
      <c r="DO6" s="644"/>
      <c r="DP6" s="645"/>
      <c r="DQ6" s="649">
        <v>226085</v>
      </c>
      <c r="DR6" s="644"/>
      <c r="DS6" s="644"/>
      <c r="DT6" s="644"/>
      <c r="DU6" s="644"/>
      <c r="DV6" s="644"/>
      <c r="DW6" s="644"/>
      <c r="DX6" s="644"/>
      <c r="DY6" s="644"/>
      <c r="DZ6" s="644"/>
      <c r="EA6" s="644"/>
      <c r="EB6" s="644"/>
      <c r="EC6" s="684"/>
    </row>
    <row r="7" spans="2:143" ht="11.25" customHeight="1">
      <c r="B7" s="638" t="s">
        <v>229</v>
      </c>
      <c r="C7" s="639"/>
      <c r="D7" s="639"/>
      <c r="E7" s="639"/>
      <c r="F7" s="639"/>
      <c r="G7" s="639"/>
      <c r="H7" s="639"/>
      <c r="I7" s="639"/>
      <c r="J7" s="639"/>
      <c r="K7" s="639"/>
      <c r="L7" s="639"/>
      <c r="M7" s="639"/>
      <c r="N7" s="639"/>
      <c r="O7" s="639"/>
      <c r="P7" s="639"/>
      <c r="Q7" s="640"/>
      <c r="R7" s="641">
        <v>24354</v>
      </c>
      <c r="S7" s="644"/>
      <c r="T7" s="644"/>
      <c r="U7" s="644"/>
      <c r="V7" s="644"/>
      <c r="W7" s="644"/>
      <c r="X7" s="644"/>
      <c r="Y7" s="645"/>
      <c r="Z7" s="703">
        <v>0.1</v>
      </c>
      <c r="AA7" s="703"/>
      <c r="AB7" s="703"/>
      <c r="AC7" s="703"/>
      <c r="AD7" s="704">
        <v>24354</v>
      </c>
      <c r="AE7" s="704"/>
      <c r="AF7" s="704"/>
      <c r="AG7" s="704"/>
      <c r="AH7" s="704"/>
      <c r="AI7" s="704"/>
      <c r="AJ7" s="704"/>
      <c r="AK7" s="704"/>
      <c r="AL7" s="646">
        <v>0.2</v>
      </c>
      <c r="AM7" s="647"/>
      <c r="AN7" s="647"/>
      <c r="AO7" s="705"/>
      <c r="AP7" s="638" t="s">
        <v>230</v>
      </c>
      <c r="AQ7" s="639"/>
      <c r="AR7" s="639"/>
      <c r="AS7" s="639"/>
      <c r="AT7" s="639"/>
      <c r="AU7" s="639"/>
      <c r="AV7" s="639"/>
      <c r="AW7" s="639"/>
      <c r="AX7" s="639"/>
      <c r="AY7" s="639"/>
      <c r="AZ7" s="639"/>
      <c r="BA7" s="639"/>
      <c r="BB7" s="639"/>
      <c r="BC7" s="639"/>
      <c r="BD7" s="639"/>
      <c r="BE7" s="639"/>
      <c r="BF7" s="640"/>
      <c r="BG7" s="641">
        <v>7435893</v>
      </c>
      <c r="BH7" s="644"/>
      <c r="BI7" s="644"/>
      <c r="BJ7" s="644"/>
      <c r="BK7" s="644"/>
      <c r="BL7" s="644"/>
      <c r="BM7" s="644"/>
      <c r="BN7" s="645"/>
      <c r="BO7" s="703">
        <v>48.6</v>
      </c>
      <c r="BP7" s="703"/>
      <c r="BQ7" s="703"/>
      <c r="BR7" s="703"/>
      <c r="BS7" s="704" t="s">
        <v>122</v>
      </c>
      <c r="BT7" s="704"/>
      <c r="BU7" s="704"/>
      <c r="BV7" s="704"/>
      <c r="BW7" s="704"/>
      <c r="BX7" s="704"/>
      <c r="BY7" s="704"/>
      <c r="BZ7" s="704"/>
      <c r="CA7" s="704"/>
      <c r="CB7" s="745"/>
      <c r="CD7" s="685" t="s">
        <v>231</v>
      </c>
      <c r="CE7" s="682"/>
      <c r="CF7" s="682"/>
      <c r="CG7" s="682"/>
      <c r="CH7" s="682"/>
      <c r="CI7" s="682"/>
      <c r="CJ7" s="682"/>
      <c r="CK7" s="682"/>
      <c r="CL7" s="682"/>
      <c r="CM7" s="682"/>
      <c r="CN7" s="682"/>
      <c r="CO7" s="682"/>
      <c r="CP7" s="682"/>
      <c r="CQ7" s="683"/>
      <c r="CR7" s="641">
        <v>4923076</v>
      </c>
      <c r="CS7" s="644"/>
      <c r="CT7" s="644"/>
      <c r="CU7" s="644"/>
      <c r="CV7" s="644"/>
      <c r="CW7" s="644"/>
      <c r="CX7" s="644"/>
      <c r="CY7" s="645"/>
      <c r="CZ7" s="703">
        <v>20.399999999999999</v>
      </c>
      <c r="DA7" s="703"/>
      <c r="DB7" s="703"/>
      <c r="DC7" s="703"/>
      <c r="DD7" s="649">
        <v>131659</v>
      </c>
      <c r="DE7" s="644"/>
      <c r="DF7" s="644"/>
      <c r="DG7" s="644"/>
      <c r="DH7" s="644"/>
      <c r="DI7" s="644"/>
      <c r="DJ7" s="644"/>
      <c r="DK7" s="644"/>
      <c r="DL7" s="644"/>
      <c r="DM7" s="644"/>
      <c r="DN7" s="644"/>
      <c r="DO7" s="644"/>
      <c r="DP7" s="645"/>
      <c r="DQ7" s="649">
        <v>4677322</v>
      </c>
      <c r="DR7" s="644"/>
      <c r="DS7" s="644"/>
      <c r="DT7" s="644"/>
      <c r="DU7" s="644"/>
      <c r="DV7" s="644"/>
      <c r="DW7" s="644"/>
      <c r="DX7" s="644"/>
      <c r="DY7" s="644"/>
      <c r="DZ7" s="644"/>
      <c r="EA7" s="644"/>
      <c r="EB7" s="644"/>
      <c r="EC7" s="684"/>
    </row>
    <row r="8" spans="2:143" ht="11.25" customHeight="1">
      <c r="B8" s="638" t="s">
        <v>232</v>
      </c>
      <c r="C8" s="639"/>
      <c r="D8" s="639"/>
      <c r="E8" s="639"/>
      <c r="F8" s="639"/>
      <c r="G8" s="639"/>
      <c r="H8" s="639"/>
      <c r="I8" s="639"/>
      <c r="J8" s="639"/>
      <c r="K8" s="639"/>
      <c r="L8" s="639"/>
      <c r="M8" s="639"/>
      <c r="N8" s="639"/>
      <c r="O8" s="639"/>
      <c r="P8" s="639"/>
      <c r="Q8" s="640"/>
      <c r="R8" s="641">
        <v>83280</v>
      </c>
      <c r="S8" s="644"/>
      <c r="T8" s="644"/>
      <c r="U8" s="644"/>
      <c r="V8" s="644"/>
      <c r="W8" s="644"/>
      <c r="X8" s="644"/>
      <c r="Y8" s="645"/>
      <c r="Z8" s="703">
        <v>0.3</v>
      </c>
      <c r="AA8" s="703"/>
      <c r="AB8" s="703"/>
      <c r="AC8" s="703"/>
      <c r="AD8" s="704">
        <v>83280</v>
      </c>
      <c r="AE8" s="704"/>
      <c r="AF8" s="704"/>
      <c r="AG8" s="704"/>
      <c r="AH8" s="704"/>
      <c r="AI8" s="704"/>
      <c r="AJ8" s="704"/>
      <c r="AK8" s="704"/>
      <c r="AL8" s="646">
        <v>0.5</v>
      </c>
      <c r="AM8" s="647"/>
      <c r="AN8" s="647"/>
      <c r="AO8" s="705"/>
      <c r="AP8" s="638" t="s">
        <v>233</v>
      </c>
      <c r="AQ8" s="639"/>
      <c r="AR8" s="639"/>
      <c r="AS8" s="639"/>
      <c r="AT8" s="639"/>
      <c r="AU8" s="639"/>
      <c r="AV8" s="639"/>
      <c r="AW8" s="639"/>
      <c r="AX8" s="639"/>
      <c r="AY8" s="639"/>
      <c r="AZ8" s="639"/>
      <c r="BA8" s="639"/>
      <c r="BB8" s="639"/>
      <c r="BC8" s="639"/>
      <c r="BD8" s="639"/>
      <c r="BE8" s="639"/>
      <c r="BF8" s="640"/>
      <c r="BG8" s="641">
        <v>107799</v>
      </c>
      <c r="BH8" s="644"/>
      <c r="BI8" s="644"/>
      <c r="BJ8" s="644"/>
      <c r="BK8" s="644"/>
      <c r="BL8" s="644"/>
      <c r="BM8" s="644"/>
      <c r="BN8" s="645"/>
      <c r="BO8" s="703">
        <v>0.7</v>
      </c>
      <c r="BP8" s="703"/>
      <c r="BQ8" s="703"/>
      <c r="BR8" s="703"/>
      <c r="BS8" s="649" t="s">
        <v>122</v>
      </c>
      <c r="BT8" s="644"/>
      <c r="BU8" s="644"/>
      <c r="BV8" s="644"/>
      <c r="BW8" s="644"/>
      <c r="BX8" s="644"/>
      <c r="BY8" s="644"/>
      <c r="BZ8" s="644"/>
      <c r="CA8" s="644"/>
      <c r="CB8" s="684"/>
      <c r="CD8" s="685" t="s">
        <v>234</v>
      </c>
      <c r="CE8" s="682"/>
      <c r="CF8" s="682"/>
      <c r="CG8" s="682"/>
      <c r="CH8" s="682"/>
      <c r="CI8" s="682"/>
      <c r="CJ8" s="682"/>
      <c r="CK8" s="682"/>
      <c r="CL8" s="682"/>
      <c r="CM8" s="682"/>
      <c r="CN8" s="682"/>
      <c r="CO8" s="682"/>
      <c r="CP8" s="682"/>
      <c r="CQ8" s="683"/>
      <c r="CR8" s="641">
        <v>6712045</v>
      </c>
      <c r="CS8" s="644"/>
      <c r="CT8" s="644"/>
      <c r="CU8" s="644"/>
      <c r="CV8" s="644"/>
      <c r="CW8" s="644"/>
      <c r="CX8" s="644"/>
      <c r="CY8" s="645"/>
      <c r="CZ8" s="703">
        <v>27.9</v>
      </c>
      <c r="DA8" s="703"/>
      <c r="DB8" s="703"/>
      <c r="DC8" s="703"/>
      <c r="DD8" s="649">
        <v>241092</v>
      </c>
      <c r="DE8" s="644"/>
      <c r="DF8" s="644"/>
      <c r="DG8" s="644"/>
      <c r="DH8" s="644"/>
      <c r="DI8" s="644"/>
      <c r="DJ8" s="644"/>
      <c r="DK8" s="644"/>
      <c r="DL8" s="644"/>
      <c r="DM8" s="644"/>
      <c r="DN8" s="644"/>
      <c r="DO8" s="644"/>
      <c r="DP8" s="645"/>
      <c r="DQ8" s="649">
        <v>4035650</v>
      </c>
      <c r="DR8" s="644"/>
      <c r="DS8" s="644"/>
      <c r="DT8" s="644"/>
      <c r="DU8" s="644"/>
      <c r="DV8" s="644"/>
      <c r="DW8" s="644"/>
      <c r="DX8" s="644"/>
      <c r="DY8" s="644"/>
      <c r="DZ8" s="644"/>
      <c r="EA8" s="644"/>
      <c r="EB8" s="644"/>
      <c r="EC8" s="684"/>
    </row>
    <row r="9" spans="2:143" ht="11.25" customHeight="1">
      <c r="B9" s="638" t="s">
        <v>235</v>
      </c>
      <c r="C9" s="639"/>
      <c r="D9" s="639"/>
      <c r="E9" s="639"/>
      <c r="F9" s="639"/>
      <c r="G9" s="639"/>
      <c r="H9" s="639"/>
      <c r="I9" s="639"/>
      <c r="J9" s="639"/>
      <c r="K9" s="639"/>
      <c r="L9" s="639"/>
      <c r="M9" s="639"/>
      <c r="N9" s="639"/>
      <c r="O9" s="639"/>
      <c r="P9" s="639"/>
      <c r="Q9" s="640"/>
      <c r="R9" s="641">
        <v>80672</v>
      </c>
      <c r="S9" s="644"/>
      <c r="T9" s="644"/>
      <c r="U9" s="644"/>
      <c r="V9" s="644"/>
      <c r="W9" s="644"/>
      <c r="X9" s="644"/>
      <c r="Y9" s="645"/>
      <c r="Z9" s="703">
        <v>0.3</v>
      </c>
      <c r="AA9" s="703"/>
      <c r="AB9" s="703"/>
      <c r="AC9" s="703"/>
      <c r="AD9" s="704">
        <v>80672</v>
      </c>
      <c r="AE9" s="704"/>
      <c r="AF9" s="704"/>
      <c r="AG9" s="704"/>
      <c r="AH9" s="704"/>
      <c r="AI9" s="704"/>
      <c r="AJ9" s="704"/>
      <c r="AK9" s="704"/>
      <c r="AL9" s="646">
        <v>0.5</v>
      </c>
      <c r="AM9" s="647"/>
      <c r="AN9" s="647"/>
      <c r="AO9" s="705"/>
      <c r="AP9" s="638" t="s">
        <v>236</v>
      </c>
      <c r="AQ9" s="639"/>
      <c r="AR9" s="639"/>
      <c r="AS9" s="639"/>
      <c r="AT9" s="639"/>
      <c r="AU9" s="639"/>
      <c r="AV9" s="639"/>
      <c r="AW9" s="639"/>
      <c r="AX9" s="639"/>
      <c r="AY9" s="639"/>
      <c r="AZ9" s="639"/>
      <c r="BA9" s="639"/>
      <c r="BB9" s="639"/>
      <c r="BC9" s="639"/>
      <c r="BD9" s="639"/>
      <c r="BE9" s="639"/>
      <c r="BF9" s="640"/>
      <c r="BG9" s="641">
        <v>4837114</v>
      </c>
      <c r="BH9" s="644"/>
      <c r="BI9" s="644"/>
      <c r="BJ9" s="644"/>
      <c r="BK9" s="644"/>
      <c r="BL9" s="644"/>
      <c r="BM9" s="644"/>
      <c r="BN9" s="645"/>
      <c r="BO9" s="703">
        <v>31.6</v>
      </c>
      <c r="BP9" s="703"/>
      <c r="BQ9" s="703"/>
      <c r="BR9" s="703"/>
      <c r="BS9" s="649" t="s">
        <v>122</v>
      </c>
      <c r="BT9" s="644"/>
      <c r="BU9" s="644"/>
      <c r="BV9" s="644"/>
      <c r="BW9" s="644"/>
      <c r="BX9" s="644"/>
      <c r="BY9" s="644"/>
      <c r="BZ9" s="644"/>
      <c r="CA9" s="644"/>
      <c r="CB9" s="684"/>
      <c r="CD9" s="685" t="s">
        <v>237</v>
      </c>
      <c r="CE9" s="682"/>
      <c r="CF9" s="682"/>
      <c r="CG9" s="682"/>
      <c r="CH9" s="682"/>
      <c r="CI9" s="682"/>
      <c r="CJ9" s="682"/>
      <c r="CK9" s="682"/>
      <c r="CL9" s="682"/>
      <c r="CM9" s="682"/>
      <c r="CN9" s="682"/>
      <c r="CO9" s="682"/>
      <c r="CP9" s="682"/>
      <c r="CQ9" s="683"/>
      <c r="CR9" s="641">
        <v>2531977</v>
      </c>
      <c r="CS9" s="644"/>
      <c r="CT9" s="644"/>
      <c r="CU9" s="644"/>
      <c r="CV9" s="644"/>
      <c r="CW9" s="644"/>
      <c r="CX9" s="644"/>
      <c r="CY9" s="645"/>
      <c r="CZ9" s="703">
        <v>10.5</v>
      </c>
      <c r="DA9" s="703"/>
      <c r="DB9" s="703"/>
      <c r="DC9" s="703"/>
      <c r="DD9" s="649">
        <v>55882</v>
      </c>
      <c r="DE9" s="644"/>
      <c r="DF9" s="644"/>
      <c r="DG9" s="644"/>
      <c r="DH9" s="644"/>
      <c r="DI9" s="644"/>
      <c r="DJ9" s="644"/>
      <c r="DK9" s="644"/>
      <c r="DL9" s="644"/>
      <c r="DM9" s="644"/>
      <c r="DN9" s="644"/>
      <c r="DO9" s="644"/>
      <c r="DP9" s="645"/>
      <c r="DQ9" s="649">
        <v>2267462</v>
      </c>
      <c r="DR9" s="644"/>
      <c r="DS9" s="644"/>
      <c r="DT9" s="644"/>
      <c r="DU9" s="644"/>
      <c r="DV9" s="644"/>
      <c r="DW9" s="644"/>
      <c r="DX9" s="644"/>
      <c r="DY9" s="644"/>
      <c r="DZ9" s="644"/>
      <c r="EA9" s="644"/>
      <c r="EB9" s="644"/>
      <c r="EC9" s="684"/>
    </row>
    <row r="10" spans="2:143" ht="11.25" customHeight="1">
      <c r="B10" s="638" t="s">
        <v>238</v>
      </c>
      <c r="C10" s="639"/>
      <c r="D10" s="639"/>
      <c r="E10" s="639"/>
      <c r="F10" s="639"/>
      <c r="G10" s="639"/>
      <c r="H10" s="639"/>
      <c r="I10" s="639"/>
      <c r="J10" s="639"/>
      <c r="K10" s="639"/>
      <c r="L10" s="639"/>
      <c r="M10" s="639"/>
      <c r="N10" s="639"/>
      <c r="O10" s="639"/>
      <c r="P10" s="639"/>
      <c r="Q10" s="640"/>
      <c r="R10" s="641" t="s">
        <v>122</v>
      </c>
      <c r="S10" s="644"/>
      <c r="T10" s="644"/>
      <c r="U10" s="644"/>
      <c r="V10" s="644"/>
      <c r="W10" s="644"/>
      <c r="X10" s="644"/>
      <c r="Y10" s="645"/>
      <c r="Z10" s="703" t="s">
        <v>122</v>
      </c>
      <c r="AA10" s="703"/>
      <c r="AB10" s="703"/>
      <c r="AC10" s="703"/>
      <c r="AD10" s="704" t="s">
        <v>122</v>
      </c>
      <c r="AE10" s="704"/>
      <c r="AF10" s="704"/>
      <c r="AG10" s="704"/>
      <c r="AH10" s="704"/>
      <c r="AI10" s="704"/>
      <c r="AJ10" s="704"/>
      <c r="AK10" s="704"/>
      <c r="AL10" s="646" t="s">
        <v>122</v>
      </c>
      <c r="AM10" s="647"/>
      <c r="AN10" s="647"/>
      <c r="AO10" s="705"/>
      <c r="AP10" s="638" t="s">
        <v>239</v>
      </c>
      <c r="AQ10" s="639"/>
      <c r="AR10" s="639"/>
      <c r="AS10" s="639"/>
      <c r="AT10" s="639"/>
      <c r="AU10" s="639"/>
      <c r="AV10" s="639"/>
      <c r="AW10" s="639"/>
      <c r="AX10" s="639"/>
      <c r="AY10" s="639"/>
      <c r="AZ10" s="639"/>
      <c r="BA10" s="639"/>
      <c r="BB10" s="639"/>
      <c r="BC10" s="639"/>
      <c r="BD10" s="639"/>
      <c r="BE10" s="639"/>
      <c r="BF10" s="640"/>
      <c r="BG10" s="641">
        <v>190924</v>
      </c>
      <c r="BH10" s="644"/>
      <c r="BI10" s="644"/>
      <c r="BJ10" s="644"/>
      <c r="BK10" s="644"/>
      <c r="BL10" s="644"/>
      <c r="BM10" s="644"/>
      <c r="BN10" s="645"/>
      <c r="BO10" s="703">
        <v>1.2</v>
      </c>
      <c r="BP10" s="703"/>
      <c r="BQ10" s="703"/>
      <c r="BR10" s="703"/>
      <c r="BS10" s="649" t="s">
        <v>122</v>
      </c>
      <c r="BT10" s="644"/>
      <c r="BU10" s="644"/>
      <c r="BV10" s="644"/>
      <c r="BW10" s="644"/>
      <c r="BX10" s="644"/>
      <c r="BY10" s="644"/>
      <c r="BZ10" s="644"/>
      <c r="CA10" s="644"/>
      <c r="CB10" s="684"/>
      <c r="CD10" s="685" t="s">
        <v>240</v>
      </c>
      <c r="CE10" s="682"/>
      <c r="CF10" s="682"/>
      <c r="CG10" s="682"/>
      <c r="CH10" s="682"/>
      <c r="CI10" s="682"/>
      <c r="CJ10" s="682"/>
      <c r="CK10" s="682"/>
      <c r="CL10" s="682"/>
      <c r="CM10" s="682"/>
      <c r="CN10" s="682"/>
      <c r="CO10" s="682"/>
      <c r="CP10" s="682"/>
      <c r="CQ10" s="683"/>
      <c r="CR10" s="641">
        <v>9869</v>
      </c>
      <c r="CS10" s="644"/>
      <c r="CT10" s="644"/>
      <c r="CU10" s="644"/>
      <c r="CV10" s="644"/>
      <c r="CW10" s="644"/>
      <c r="CX10" s="644"/>
      <c r="CY10" s="645"/>
      <c r="CZ10" s="703">
        <v>0</v>
      </c>
      <c r="DA10" s="703"/>
      <c r="DB10" s="703"/>
      <c r="DC10" s="703"/>
      <c r="DD10" s="649" t="s">
        <v>241</v>
      </c>
      <c r="DE10" s="644"/>
      <c r="DF10" s="644"/>
      <c r="DG10" s="644"/>
      <c r="DH10" s="644"/>
      <c r="DI10" s="644"/>
      <c r="DJ10" s="644"/>
      <c r="DK10" s="644"/>
      <c r="DL10" s="644"/>
      <c r="DM10" s="644"/>
      <c r="DN10" s="644"/>
      <c r="DO10" s="644"/>
      <c r="DP10" s="645"/>
      <c r="DQ10" s="649">
        <v>9708</v>
      </c>
      <c r="DR10" s="644"/>
      <c r="DS10" s="644"/>
      <c r="DT10" s="644"/>
      <c r="DU10" s="644"/>
      <c r="DV10" s="644"/>
      <c r="DW10" s="644"/>
      <c r="DX10" s="644"/>
      <c r="DY10" s="644"/>
      <c r="DZ10" s="644"/>
      <c r="EA10" s="644"/>
      <c r="EB10" s="644"/>
      <c r="EC10" s="684"/>
    </row>
    <row r="11" spans="2:143" ht="11.25" customHeight="1">
      <c r="B11" s="638" t="s">
        <v>242</v>
      </c>
      <c r="C11" s="639"/>
      <c r="D11" s="639"/>
      <c r="E11" s="639"/>
      <c r="F11" s="639"/>
      <c r="G11" s="639"/>
      <c r="H11" s="639"/>
      <c r="I11" s="639"/>
      <c r="J11" s="639"/>
      <c r="K11" s="639"/>
      <c r="L11" s="639"/>
      <c r="M11" s="639"/>
      <c r="N11" s="639"/>
      <c r="O11" s="639"/>
      <c r="P11" s="639"/>
      <c r="Q11" s="640"/>
      <c r="R11" s="641" t="s">
        <v>122</v>
      </c>
      <c r="S11" s="644"/>
      <c r="T11" s="644"/>
      <c r="U11" s="644"/>
      <c r="V11" s="644"/>
      <c r="W11" s="644"/>
      <c r="X11" s="644"/>
      <c r="Y11" s="645"/>
      <c r="Z11" s="703" t="s">
        <v>122</v>
      </c>
      <c r="AA11" s="703"/>
      <c r="AB11" s="703"/>
      <c r="AC11" s="703"/>
      <c r="AD11" s="704" t="s">
        <v>122</v>
      </c>
      <c r="AE11" s="704"/>
      <c r="AF11" s="704"/>
      <c r="AG11" s="704"/>
      <c r="AH11" s="704"/>
      <c r="AI11" s="704"/>
      <c r="AJ11" s="704"/>
      <c r="AK11" s="704"/>
      <c r="AL11" s="646" t="s">
        <v>122</v>
      </c>
      <c r="AM11" s="647"/>
      <c r="AN11" s="647"/>
      <c r="AO11" s="705"/>
      <c r="AP11" s="638" t="s">
        <v>243</v>
      </c>
      <c r="AQ11" s="639"/>
      <c r="AR11" s="639"/>
      <c r="AS11" s="639"/>
      <c r="AT11" s="639"/>
      <c r="AU11" s="639"/>
      <c r="AV11" s="639"/>
      <c r="AW11" s="639"/>
      <c r="AX11" s="639"/>
      <c r="AY11" s="639"/>
      <c r="AZ11" s="639"/>
      <c r="BA11" s="639"/>
      <c r="BB11" s="639"/>
      <c r="BC11" s="639"/>
      <c r="BD11" s="639"/>
      <c r="BE11" s="639"/>
      <c r="BF11" s="640"/>
      <c r="BG11" s="641">
        <v>2300056</v>
      </c>
      <c r="BH11" s="644"/>
      <c r="BI11" s="644"/>
      <c r="BJ11" s="644"/>
      <c r="BK11" s="644"/>
      <c r="BL11" s="644"/>
      <c r="BM11" s="644"/>
      <c r="BN11" s="645"/>
      <c r="BO11" s="703">
        <v>15</v>
      </c>
      <c r="BP11" s="703"/>
      <c r="BQ11" s="703"/>
      <c r="BR11" s="703"/>
      <c r="BS11" s="649" t="s">
        <v>122</v>
      </c>
      <c r="BT11" s="644"/>
      <c r="BU11" s="644"/>
      <c r="BV11" s="644"/>
      <c r="BW11" s="644"/>
      <c r="BX11" s="644"/>
      <c r="BY11" s="644"/>
      <c r="BZ11" s="644"/>
      <c r="CA11" s="644"/>
      <c r="CB11" s="684"/>
      <c r="CD11" s="685" t="s">
        <v>244</v>
      </c>
      <c r="CE11" s="682"/>
      <c r="CF11" s="682"/>
      <c r="CG11" s="682"/>
      <c r="CH11" s="682"/>
      <c r="CI11" s="682"/>
      <c r="CJ11" s="682"/>
      <c r="CK11" s="682"/>
      <c r="CL11" s="682"/>
      <c r="CM11" s="682"/>
      <c r="CN11" s="682"/>
      <c r="CO11" s="682"/>
      <c r="CP11" s="682"/>
      <c r="CQ11" s="683"/>
      <c r="CR11" s="641">
        <v>803735</v>
      </c>
      <c r="CS11" s="644"/>
      <c r="CT11" s="644"/>
      <c r="CU11" s="644"/>
      <c r="CV11" s="644"/>
      <c r="CW11" s="644"/>
      <c r="CX11" s="644"/>
      <c r="CY11" s="645"/>
      <c r="CZ11" s="703">
        <v>3.3</v>
      </c>
      <c r="DA11" s="703"/>
      <c r="DB11" s="703"/>
      <c r="DC11" s="703"/>
      <c r="DD11" s="649">
        <v>43796</v>
      </c>
      <c r="DE11" s="644"/>
      <c r="DF11" s="644"/>
      <c r="DG11" s="644"/>
      <c r="DH11" s="644"/>
      <c r="DI11" s="644"/>
      <c r="DJ11" s="644"/>
      <c r="DK11" s="644"/>
      <c r="DL11" s="644"/>
      <c r="DM11" s="644"/>
      <c r="DN11" s="644"/>
      <c r="DO11" s="644"/>
      <c r="DP11" s="645"/>
      <c r="DQ11" s="649">
        <v>771618</v>
      </c>
      <c r="DR11" s="644"/>
      <c r="DS11" s="644"/>
      <c r="DT11" s="644"/>
      <c r="DU11" s="644"/>
      <c r="DV11" s="644"/>
      <c r="DW11" s="644"/>
      <c r="DX11" s="644"/>
      <c r="DY11" s="644"/>
      <c r="DZ11" s="644"/>
      <c r="EA11" s="644"/>
      <c r="EB11" s="644"/>
      <c r="EC11" s="684"/>
    </row>
    <row r="12" spans="2:143" ht="11.25" customHeight="1">
      <c r="B12" s="638" t="s">
        <v>245</v>
      </c>
      <c r="C12" s="639"/>
      <c r="D12" s="639"/>
      <c r="E12" s="639"/>
      <c r="F12" s="639"/>
      <c r="G12" s="639"/>
      <c r="H12" s="639"/>
      <c r="I12" s="639"/>
      <c r="J12" s="639"/>
      <c r="K12" s="639"/>
      <c r="L12" s="639"/>
      <c r="M12" s="639"/>
      <c r="N12" s="639"/>
      <c r="O12" s="639"/>
      <c r="P12" s="639"/>
      <c r="Q12" s="640"/>
      <c r="R12" s="641">
        <v>1209238</v>
      </c>
      <c r="S12" s="644"/>
      <c r="T12" s="644"/>
      <c r="U12" s="644"/>
      <c r="V12" s="644"/>
      <c r="W12" s="644"/>
      <c r="X12" s="644"/>
      <c r="Y12" s="645"/>
      <c r="Z12" s="703">
        <v>4.5999999999999996</v>
      </c>
      <c r="AA12" s="703"/>
      <c r="AB12" s="703"/>
      <c r="AC12" s="703"/>
      <c r="AD12" s="704">
        <v>1209238</v>
      </c>
      <c r="AE12" s="704"/>
      <c r="AF12" s="704"/>
      <c r="AG12" s="704"/>
      <c r="AH12" s="704"/>
      <c r="AI12" s="704"/>
      <c r="AJ12" s="704"/>
      <c r="AK12" s="704"/>
      <c r="AL12" s="646">
        <v>7.5</v>
      </c>
      <c r="AM12" s="647"/>
      <c r="AN12" s="647"/>
      <c r="AO12" s="705"/>
      <c r="AP12" s="638" t="s">
        <v>246</v>
      </c>
      <c r="AQ12" s="639"/>
      <c r="AR12" s="639"/>
      <c r="AS12" s="639"/>
      <c r="AT12" s="639"/>
      <c r="AU12" s="639"/>
      <c r="AV12" s="639"/>
      <c r="AW12" s="639"/>
      <c r="AX12" s="639"/>
      <c r="AY12" s="639"/>
      <c r="AZ12" s="639"/>
      <c r="BA12" s="639"/>
      <c r="BB12" s="639"/>
      <c r="BC12" s="639"/>
      <c r="BD12" s="639"/>
      <c r="BE12" s="639"/>
      <c r="BF12" s="640"/>
      <c r="BG12" s="641">
        <v>6495223</v>
      </c>
      <c r="BH12" s="644"/>
      <c r="BI12" s="644"/>
      <c r="BJ12" s="644"/>
      <c r="BK12" s="644"/>
      <c r="BL12" s="644"/>
      <c r="BM12" s="644"/>
      <c r="BN12" s="645"/>
      <c r="BO12" s="703">
        <v>42.4</v>
      </c>
      <c r="BP12" s="703"/>
      <c r="BQ12" s="703"/>
      <c r="BR12" s="703"/>
      <c r="BS12" s="649" t="s">
        <v>122</v>
      </c>
      <c r="BT12" s="644"/>
      <c r="BU12" s="644"/>
      <c r="BV12" s="644"/>
      <c r="BW12" s="644"/>
      <c r="BX12" s="644"/>
      <c r="BY12" s="644"/>
      <c r="BZ12" s="644"/>
      <c r="CA12" s="644"/>
      <c r="CB12" s="684"/>
      <c r="CD12" s="685" t="s">
        <v>247</v>
      </c>
      <c r="CE12" s="682"/>
      <c r="CF12" s="682"/>
      <c r="CG12" s="682"/>
      <c r="CH12" s="682"/>
      <c r="CI12" s="682"/>
      <c r="CJ12" s="682"/>
      <c r="CK12" s="682"/>
      <c r="CL12" s="682"/>
      <c r="CM12" s="682"/>
      <c r="CN12" s="682"/>
      <c r="CO12" s="682"/>
      <c r="CP12" s="682"/>
      <c r="CQ12" s="683"/>
      <c r="CR12" s="641">
        <v>276006</v>
      </c>
      <c r="CS12" s="644"/>
      <c r="CT12" s="644"/>
      <c r="CU12" s="644"/>
      <c r="CV12" s="644"/>
      <c r="CW12" s="644"/>
      <c r="CX12" s="644"/>
      <c r="CY12" s="645"/>
      <c r="CZ12" s="703">
        <v>1.1000000000000001</v>
      </c>
      <c r="DA12" s="703"/>
      <c r="DB12" s="703"/>
      <c r="DC12" s="703"/>
      <c r="DD12" s="649">
        <v>99</v>
      </c>
      <c r="DE12" s="644"/>
      <c r="DF12" s="644"/>
      <c r="DG12" s="644"/>
      <c r="DH12" s="644"/>
      <c r="DI12" s="644"/>
      <c r="DJ12" s="644"/>
      <c r="DK12" s="644"/>
      <c r="DL12" s="644"/>
      <c r="DM12" s="644"/>
      <c r="DN12" s="644"/>
      <c r="DO12" s="644"/>
      <c r="DP12" s="645"/>
      <c r="DQ12" s="649">
        <v>192385</v>
      </c>
      <c r="DR12" s="644"/>
      <c r="DS12" s="644"/>
      <c r="DT12" s="644"/>
      <c r="DU12" s="644"/>
      <c r="DV12" s="644"/>
      <c r="DW12" s="644"/>
      <c r="DX12" s="644"/>
      <c r="DY12" s="644"/>
      <c r="DZ12" s="644"/>
      <c r="EA12" s="644"/>
      <c r="EB12" s="644"/>
      <c r="EC12" s="684"/>
    </row>
    <row r="13" spans="2:143" ht="11.25" customHeight="1">
      <c r="B13" s="638" t="s">
        <v>248</v>
      </c>
      <c r="C13" s="639"/>
      <c r="D13" s="639"/>
      <c r="E13" s="639"/>
      <c r="F13" s="639"/>
      <c r="G13" s="639"/>
      <c r="H13" s="639"/>
      <c r="I13" s="639"/>
      <c r="J13" s="639"/>
      <c r="K13" s="639"/>
      <c r="L13" s="639"/>
      <c r="M13" s="639"/>
      <c r="N13" s="639"/>
      <c r="O13" s="639"/>
      <c r="P13" s="639"/>
      <c r="Q13" s="640"/>
      <c r="R13" s="641">
        <v>16811</v>
      </c>
      <c r="S13" s="644"/>
      <c r="T13" s="644"/>
      <c r="U13" s="644"/>
      <c r="V13" s="644"/>
      <c r="W13" s="644"/>
      <c r="X13" s="644"/>
      <c r="Y13" s="645"/>
      <c r="Z13" s="703">
        <v>0.1</v>
      </c>
      <c r="AA13" s="703"/>
      <c r="AB13" s="703"/>
      <c r="AC13" s="703"/>
      <c r="AD13" s="704">
        <v>16811</v>
      </c>
      <c r="AE13" s="704"/>
      <c r="AF13" s="704"/>
      <c r="AG13" s="704"/>
      <c r="AH13" s="704"/>
      <c r="AI13" s="704"/>
      <c r="AJ13" s="704"/>
      <c r="AK13" s="704"/>
      <c r="AL13" s="646">
        <v>0.1</v>
      </c>
      <c r="AM13" s="647"/>
      <c r="AN13" s="647"/>
      <c r="AO13" s="705"/>
      <c r="AP13" s="638" t="s">
        <v>249</v>
      </c>
      <c r="AQ13" s="639"/>
      <c r="AR13" s="639"/>
      <c r="AS13" s="639"/>
      <c r="AT13" s="639"/>
      <c r="AU13" s="639"/>
      <c r="AV13" s="639"/>
      <c r="AW13" s="639"/>
      <c r="AX13" s="639"/>
      <c r="AY13" s="639"/>
      <c r="AZ13" s="639"/>
      <c r="BA13" s="639"/>
      <c r="BB13" s="639"/>
      <c r="BC13" s="639"/>
      <c r="BD13" s="639"/>
      <c r="BE13" s="639"/>
      <c r="BF13" s="640"/>
      <c r="BG13" s="641">
        <v>6446685</v>
      </c>
      <c r="BH13" s="644"/>
      <c r="BI13" s="644"/>
      <c r="BJ13" s="644"/>
      <c r="BK13" s="644"/>
      <c r="BL13" s="644"/>
      <c r="BM13" s="644"/>
      <c r="BN13" s="645"/>
      <c r="BO13" s="703">
        <v>42.1</v>
      </c>
      <c r="BP13" s="703"/>
      <c r="BQ13" s="703"/>
      <c r="BR13" s="703"/>
      <c r="BS13" s="649" t="s">
        <v>122</v>
      </c>
      <c r="BT13" s="644"/>
      <c r="BU13" s="644"/>
      <c r="BV13" s="644"/>
      <c r="BW13" s="644"/>
      <c r="BX13" s="644"/>
      <c r="BY13" s="644"/>
      <c r="BZ13" s="644"/>
      <c r="CA13" s="644"/>
      <c r="CB13" s="684"/>
      <c r="CD13" s="685" t="s">
        <v>250</v>
      </c>
      <c r="CE13" s="682"/>
      <c r="CF13" s="682"/>
      <c r="CG13" s="682"/>
      <c r="CH13" s="682"/>
      <c r="CI13" s="682"/>
      <c r="CJ13" s="682"/>
      <c r="CK13" s="682"/>
      <c r="CL13" s="682"/>
      <c r="CM13" s="682"/>
      <c r="CN13" s="682"/>
      <c r="CO13" s="682"/>
      <c r="CP13" s="682"/>
      <c r="CQ13" s="683"/>
      <c r="CR13" s="641">
        <v>2781816</v>
      </c>
      <c r="CS13" s="644"/>
      <c r="CT13" s="644"/>
      <c r="CU13" s="644"/>
      <c r="CV13" s="644"/>
      <c r="CW13" s="644"/>
      <c r="CX13" s="644"/>
      <c r="CY13" s="645"/>
      <c r="CZ13" s="703">
        <v>11.5</v>
      </c>
      <c r="DA13" s="703"/>
      <c r="DB13" s="703"/>
      <c r="DC13" s="703"/>
      <c r="DD13" s="649">
        <v>1463587</v>
      </c>
      <c r="DE13" s="644"/>
      <c r="DF13" s="644"/>
      <c r="DG13" s="644"/>
      <c r="DH13" s="644"/>
      <c r="DI13" s="644"/>
      <c r="DJ13" s="644"/>
      <c r="DK13" s="644"/>
      <c r="DL13" s="644"/>
      <c r="DM13" s="644"/>
      <c r="DN13" s="644"/>
      <c r="DO13" s="644"/>
      <c r="DP13" s="645"/>
      <c r="DQ13" s="649">
        <v>1792544</v>
      </c>
      <c r="DR13" s="644"/>
      <c r="DS13" s="644"/>
      <c r="DT13" s="644"/>
      <c r="DU13" s="644"/>
      <c r="DV13" s="644"/>
      <c r="DW13" s="644"/>
      <c r="DX13" s="644"/>
      <c r="DY13" s="644"/>
      <c r="DZ13" s="644"/>
      <c r="EA13" s="644"/>
      <c r="EB13" s="644"/>
      <c r="EC13" s="684"/>
    </row>
    <row r="14" spans="2:143" ht="11.25" customHeight="1">
      <c r="B14" s="638" t="s">
        <v>251</v>
      </c>
      <c r="C14" s="639"/>
      <c r="D14" s="639"/>
      <c r="E14" s="639"/>
      <c r="F14" s="639"/>
      <c r="G14" s="639"/>
      <c r="H14" s="639"/>
      <c r="I14" s="639"/>
      <c r="J14" s="639"/>
      <c r="K14" s="639"/>
      <c r="L14" s="639"/>
      <c r="M14" s="639"/>
      <c r="N14" s="639"/>
      <c r="O14" s="639"/>
      <c r="P14" s="639"/>
      <c r="Q14" s="640"/>
      <c r="R14" s="641" t="s">
        <v>122</v>
      </c>
      <c r="S14" s="644"/>
      <c r="T14" s="644"/>
      <c r="U14" s="644"/>
      <c r="V14" s="644"/>
      <c r="W14" s="644"/>
      <c r="X14" s="644"/>
      <c r="Y14" s="645"/>
      <c r="Z14" s="703" t="s">
        <v>241</v>
      </c>
      <c r="AA14" s="703"/>
      <c r="AB14" s="703"/>
      <c r="AC14" s="703"/>
      <c r="AD14" s="704" t="s">
        <v>122</v>
      </c>
      <c r="AE14" s="704"/>
      <c r="AF14" s="704"/>
      <c r="AG14" s="704"/>
      <c r="AH14" s="704"/>
      <c r="AI14" s="704"/>
      <c r="AJ14" s="704"/>
      <c r="AK14" s="704"/>
      <c r="AL14" s="646" t="s">
        <v>241</v>
      </c>
      <c r="AM14" s="647"/>
      <c r="AN14" s="647"/>
      <c r="AO14" s="705"/>
      <c r="AP14" s="638" t="s">
        <v>252</v>
      </c>
      <c r="AQ14" s="639"/>
      <c r="AR14" s="639"/>
      <c r="AS14" s="639"/>
      <c r="AT14" s="639"/>
      <c r="AU14" s="639"/>
      <c r="AV14" s="639"/>
      <c r="AW14" s="639"/>
      <c r="AX14" s="639"/>
      <c r="AY14" s="639"/>
      <c r="AZ14" s="639"/>
      <c r="BA14" s="639"/>
      <c r="BB14" s="639"/>
      <c r="BC14" s="639"/>
      <c r="BD14" s="639"/>
      <c r="BE14" s="639"/>
      <c r="BF14" s="640"/>
      <c r="BG14" s="641">
        <v>110495</v>
      </c>
      <c r="BH14" s="644"/>
      <c r="BI14" s="644"/>
      <c r="BJ14" s="644"/>
      <c r="BK14" s="644"/>
      <c r="BL14" s="644"/>
      <c r="BM14" s="644"/>
      <c r="BN14" s="645"/>
      <c r="BO14" s="703">
        <v>0.7</v>
      </c>
      <c r="BP14" s="703"/>
      <c r="BQ14" s="703"/>
      <c r="BR14" s="703"/>
      <c r="BS14" s="649" t="s">
        <v>122</v>
      </c>
      <c r="BT14" s="644"/>
      <c r="BU14" s="644"/>
      <c r="BV14" s="644"/>
      <c r="BW14" s="644"/>
      <c r="BX14" s="644"/>
      <c r="BY14" s="644"/>
      <c r="BZ14" s="644"/>
      <c r="CA14" s="644"/>
      <c r="CB14" s="684"/>
      <c r="CD14" s="685" t="s">
        <v>253</v>
      </c>
      <c r="CE14" s="682"/>
      <c r="CF14" s="682"/>
      <c r="CG14" s="682"/>
      <c r="CH14" s="682"/>
      <c r="CI14" s="682"/>
      <c r="CJ14" s="682"/>
      <c r="CK14" s="682"/>
      <c r="CL14" s="682"/>
      <c r="CM14" s="682"/>
      <c r="CN14" s="682"/>
      <c r="CO14" s="682"/>
      <c r="CP14" s="682"/>
      <c r="CQ14" s="683"/>
      <c r="CR14" s="641">
        <v>857697</v>
      </c>
      <c r="CS14" s="644"/>
      <c r="CT14" s="644"/>
      <c r="CU14" s="644"/>
      <c r="CV14" s="644"/>
      <c r="CW14" s="644"/>
      <c r="CX14" s="644"/>
      <c r="CY14" s="645"/>
      <c r="CZ14" s="703">
        <v>3.6</v>
      </c>
      <c r="DA14" s="703"/>
      <c r="DB14" s="703"/>
      <c r="DC14" s="703"/>
      <c r="DD14" s="649">
        <v>15552</v>
      </c>
      <c r="DE14" s="644"/>
      <c r="DF14" s="644"/>
      <c r="DG14" s="644"/>
      <c r="DH14" s="644"/>
      <c r="DI14" s="644"/>
      <c r="DJ14" s="644"/>
      <c r="DK14" s="644"/>
      <c r="DL14" s="644"/>
      <c r="DM14" s="644"/>
      <c r="DN14" s="644"/>
      <c r="DO14" s="644"/>
      <c r="DP14" s="645"/>
      <c r="DQ14" s="649">
        <v>817348</v>
      </c>
      <c r="DR14" s="644"/>
      <c r="DS14" s="644"/>
      <c r="DT14" s="644"/>
      <c r="DU14" s="644"/>
      <c r="DV14" s="644"/>
      <c r="DW14" s="644"/>
      <c r="DX14" s="644"/>
      <c r="DY14" s="644"/>
      <c r="DZ14" s="644"/>
      <c r="EA14" s="644"/>
      <c r="EB14" s="644"/>
      <c r="EC14" s="684"/>
    </row>
    <row r="15" spans="2:143" ht="11.25" customHeight="1">
      <c r="B15" s="638" t="s">
        <v>254</v>
      </c>
      <c r="C15" s="639"/>
      <c r="D15" s="639"/>
      <c r="E15" s="639"/>
      <c r="F15" s="639"/>
      <c r="G15" s="639"/>
      <c r="H15" s="639"/>
      <c r="I15" s="639"/>
      <c r="J15" s="639"/>
      <c r="K15" s="639"/>
      <c r="L15" s="639"/>
      <c r="M15" s="639"/>
      <c r="N15" s="639"/>
      <c r="O15" s="639"/>
      <c r="P15" s="639"/>
      <c r="Q15" s="640"/>
      <c r="R15" s="641">
        <v>81901</v>
      </c>
      <c r="S15" s="644"/>
      <c r="T15" s="644"/>
      <c r="U15" s="644"/>
      <c r="V15" s="644"/>
      <c r="W15" s="644"/>
      <c r="X15" s="644"/>
      <c r="Y15" s="645"/>
      <c r="Z15" s="703">
        <v>0.3</v>
      </c>
      <c r="AA15" s="703"/>
      <c r="AB15" s="703"/>
      <c r="AC15" s="703"/>
      <c r="AD15" s="704">
        <v>81901</v>
      </c>
      <c r="AE15" s="704"/>
      <c r="AF15" s="704"/>
      <c r="AG15" s="704"/>
      <c r="AH15" s="704"/>
      <c r="AI15" s="704"/>
      <c r="AJ15" s="704"/>
      <c r="AK15" s="704"/>
      <c r="AL15" s="646">
        <v>0.5</v>
      </c>
      <c r="AM15" s="647"/>
      <c r="AN15" s="647"/>
      <c r="AO15" s="705"/>
      <c r="AP15" s="638" t="s">
        <v>255</v>
      </c>
      <c r="AQ15" s="639"/>
      <c r="AR15" s="639"/>
      <c r="AS15" s="639"/>
      <c r="AT15" s="639"/>
      <c r="AU15" s="639"/>
      <c r="AV15" s="639"/>
      <c r="AW15" s="639"/>
      <c r="AX15" s="639"/>
      <c r="AY15" s="639"/>
      <c r="AZ15" s="639"/>
      <c r="BA15" s="639"/>
      <c r="BB15" s="639"/>
      <c r="BC15" s="639"/>
      <c r="BD15" s="639"/>
      <c r="BE15" s="639"/>
      <c r="BF15" s="640"/>
      <c r="BG15" s="641">
        <v>363685</v>
      </c>
      <c r="BH15" s="644"/>
      <c r="BI15" s="644"/>
      <c r="BJ15" s="644"/>
      <c r="BK15" s="644"/>
      <c r="BL15" s="644"/>
      <c r="BM15" s="644"/>
      <c r="BN15" s="645"/>
      <c r="BO15" s="703">
        <v>2.4</v>
      </c>
      <c r="BP15" s="703"/>
      <c r="BQ15" s="703"/>
      <c r="BR15" s="703"/>
      <c r="BS15" s="649" t="s">
        <v>122</v>
      </c>
      <c r="BT15" s="644"/>
      <c r="BU15" s="644"/>
      <c r="BV15" s="644"/>
      <c r="BW15" s="644"/>
      <c r="BX15" s="644"/>
      <c r="BY15" s="644"/>
      <c r="BZ15" s="644"/>
      <c r="CA15" s="644"/>
      <c r="CB15" s="684"/>
      <c r="CD15" s="685" t="s">
        <v>256</v>
      </c>
      <c r="CE15" s="682"/>
      <c r="CF15" s="682"/>
      <c r="CG15" s="682"/>
      <c r="CH15" s="682"/>
      <c r="CI15" s="682"/>
      <c r="CJ15" s="682"/>
      <c r="CK15" s="682"/>
      <c r="CL15" s="682"/>
      <c r="CM15" s="682"/>
      <c r="CN15" s="682"/>
      <c r="CO15" s="682"/>
      <c r="CP15" s="682"/>
      <c r="CQ15" s="683"/>
      <c r="CR15" s="641">
        <v>3775630</v>
      </c>
      <c r="CS15" s="644"/>
      <c r="CT15" s="644"/>
      <c r="CU15" s="644"/>
      <c r="CV15" s="644"/>
      <c r="CW15" s="644"/>
      <c r="CX15" s="644"/>
      <c r="CY15" s="645"/>
      <c r="CZ15" s="703">
        <v>15.7</v>
      </c>
      <c r="DA15" s="703"/>
      <c r="DB15" s="703"/>
      <c r="DC15" s="703"/>
      <c r="DD15" s="649">
        <v>1259650</v>
      </c>
      <c r="DE15" s="644"/>
      <c r="DF15" s="644"/>
      <c r="DG15" s="644"/>
      <c r="DH15" s="644"/>
      <c r="DI15" s="644"/>
      <c r="DJ15" s="644"/>
      <c r="DK15" s="644"/>
      <c r="DL15" s="644"/>
      <c r="DM15" s="644"/>
      <c r="DN15" s="644"/>
      <c r="DO15" s="644"/>
      <c r="DP15" s="645"/>
      <c r="DQ15" s="649">
        <v>2742891</v>
      </c>
      <c r="DR15" s="644"/>
      <c r="DS15" s="644"/>
      <c r="DT15" s="644"/>
      <c r="DU15" s="644"/>
      <c r="DV15" s="644"/>
      <c r="DW15" s="644"/>
      <c r="DX15" s="644"/>
      <c r="DY15" s="644"/>
      <c r="DZ15" s="644"/>
      <c r="EA15" s="644"/>
      <c r="EB15" s="644"/>
      <c r="EC15" s="684"/>
    </row>
    <row r="16" spans="2:143" ht="11.25" customHeight="1">
      <c r="B16" s="638" t="s">
        <v>257</v>
      </c>
      <c r="C16" s="639"/>
      <c r="D16" s="639"/>
      <c r="E16" s="639"/>
      <c r="F16" s="639"/>
      <c r="G16" s="639"/>
      <c r="H16" s="639"/>
      <c r="I16" s="639"/>
      <c r="J16" s="639"/>
      <c r="K16" s="639"/>
      <c r="L16" s="639"/>
      <c r="M16" s="639"/>
      <c r="N16" s="639"/>
      <c r="O16" s="639"/>
      <c r="P16" s="639"/>
      <c r="Q16" s="640"/>
      <c r="R16" s="641" t="s">
        <v>122</v>
      </c>
      <c r="S16" s="644"/>
      <c r="T16" s="644"/>
      <c r="U16" s="644"/>
      <c r="V16" s="644"/>
      <c r="W16" s="644"/>
      <c r="X16" s="644"/>
      <c r="Y16" s="645"/>
      <c r="Z16" s="703" t="s">
        <v>241</v>
      </c>
      <c r="AA16" s="703"/>
      <c r="AB16" s="703"/>
      <c r="AC16" s="703"/>
      <c r="AD16" s="704" t="s">
        <v>241</v>
      </c>
      <c r="AE16" s="704"/>
      <c r="AF16" s="704"/>
      <c r="AG16" s="704"/>
      <c r="AH16" s="704"/>
      <c r="AI16" s="704"/>
      <c r="AJ16" s="704"/>
      <c r="AK16" s="704"/>
      <c r="AL16" s="646" t="s">
        <v>122</v>
      </c>
      <c r="AM16" s="647"/>
      <c r="AN16" s="647"/>
      <c r="AO16" s="705"/>
      <c r="AP16" s="638" t="s">
        <v>258</v>
      </c>
      <c r="AQ16" s="639"/>
      <c r="AR16" s="639"/>
      <c r="AS16" s="639"/>
      <c r="AT16" s="639"/>
      <c r="AU16" s="639"/>
      <c r="AV16" s="639"/>
      <c r="AW16" s="639"/>
      <c r="AX16" s="639"/>
      <c r="AY16" s="639"/>
      <c r="AZ16" s="639"/>
      <c r="BA16" s="639"/>
      <c r="BB16" s="639"/>
      <c r="BC16" s="639"/>
      <c r="BD16" s="639"/>
      <c r="BE16" s="639"/>
      <c r="BF16" s="640"/>
      <c r="BG16" s="641" t="s">
        <v>241</v>
      </c>
      <c r="BH16" s="644"/>
      <c r="BI16" s="644"/>
      <c r="BJ16" s="644"/>
      <c r="BK16" s="644"/>
      <c r="BL16" s="644"/>
      <c r="BM16" s="644"/>
      <c r="BN16" s="645"/>
      <c r="BO16" s="703" t="s">
        <v>122</v>
      </c>
      <c r="BP16" s="703"/>
      <c r="BQ16" s="703"/>
      <c r="BR16" s="703"/>
      <c r="BS16" s="649" t="s">
        <v>122</v>
      </c>
      <c r="BT16" s="644"/>
      <c r="BU16" s="644"/>
      <c r="BV16" s="644"/>
      <c r="BW16" s="644"/>
      <c r="BX16" s="644"/>
      <c r="BY16" s="644"/>
      <c r="BZ16" s="644"/>
      <c r="CA16" s="644"/>
      <c r="CB16" s="684"/>
      <c r="CD16" s="685" t="s">
        <v>259</v>
      </c>
      <c r="CE16" s="682"/>
      <c r="CF16" s="682"/>
      <c r="CG16" s="682"/>
      <c r="CH16" s="682"/>
      <c r="CI16" s="682"/>
      <c r="CJ16" s="682"/>
      <c r="CK16" s="682"/>
      <c r="CL16" s="682"/>
      <c r="CM16" s="682"/>
      <c r="CN16" s="682"/>
      <c r="CO16" s="682"/>
      <c r="CP16" s="682"/>
      <c r="CQ16" s="683"/>
      <c r="CR16" s="641" t="s">
        <v>122</v>
      </c>
      <c r="CS16" s="644"/>
      <c r="CT16" s="644"/>
      <c r="CU16" s="644"/>
      <c r="CV16" s="644"/>
      <c r="CW16" s="644"/>
      <c r="CX16" s="644"/>
      <c r="CY16" s="645"/>
      <c r="CZ16" s="703" t="s">
        <v>122</v>
      </c>
      <c r="DA16" s="703"/>
      <c r="DB16" s="703"/>
      <c r="DC16" s="703"/>
      <c r="DD16" s="649" t="s">
        <v>122</v>
      </c>
      <c r="DE16" s="644"/>
      <c r="DF16" s="644"/>
      <c r="DG16" s="644"/>
      <c r="DH16" s="644"/>
      <c r="DI16" s="644"/>
      <c r="DJ16" s="644"/>
      <c r="DK16" s="644"/>
      <c r="DL16" s="644"/>
      <c r="DM16" s="644"/>
      <c r="DN16" s="644"/>
      <c r="DO16" s="644"/>
      <c r="DP16" s="645"/>
      <c r="DQ16" s="649" t="s">
        <v>122</v>
      </c>
      <c r="DR16" s="644"/>
      <c r="DS16" s="644"/>
      <c r="DT16" s="644"/>
      <c r="DU16" s="644"/>
      <c r="DV16" s="644"/>
      <c r="DW16" s="644"/>
      <c r="DX16" s="644"/>
      <c r="DY16" s="644"/>
      <c r="DZ16" s="644"/>
      <c r="EA16" s="644"/>
      <c r="EB16" s="644"/>
      <c r="EC16" s="684"/>
    </row>
    <row r="17" spans="2:133" ht="11.25" customHeight="1">
      <c r="B17" s="638" t="s">
        <v>260</v>
      </c>
      <c r="C17" s="639"/>
      <c r="D17" s="639"/>
      <c r="E17" s="639"/>
      <c r="F17" s="639"/>
      <c r="G17" s="639"/>
      <c r="H17" s="639"/>
      <c r="I17" s="639"/>
      <c r="J17" s="639"/>
      <c r="K17" s="639"/>
      <c r="L17" s="639"/>
      <c r="M17" s="639"/>
      <c r="N17" s="639"/>
      <c r="O17" s="639"/>
      <c r="P17" s="639"/>
      <c r="Q17" s="640"/>
      <c r="R17" s="641">
        <v>56023</v>
      </c>
      <c r="S17" s="644"/>
      <c r="T17" s="644"/>
      <c r="U17" s="644"/>
      <c r="V17" s="644"/>
      <c r="W17" s="644"/>
      <c r="X17" s="644"/>
      <c r="Y17" s="645"/>
      <c r="Z17" s="703">
        <v>0.2</v>
      </c>
      <c r="AA17" s="703"/>
      <c r="AB17" s="703"/>
      <c r="AC17" s="703"/>
      <c r="AD17" s="704">
        <v>56023</v>
      </c>
      <c r="AE17" s="704"/>
      <c r="AF17" s="704"/>
      <c r="AG17" s="704"/>
      <c r="AH17" s="704"/>
      <c r="AI17" s="704"/>
      <c r="AJ17" s="704"/>
      <c r="AK17" s="704"/>
      <c r="AL17" s="646">
        <v>0.3</v>
      </c>
      <c r="AM17" s="647"/>
      <c r="AN17" s="647"/>
      <c r="AO17" s="705"/>
      <c r="AP17" s="638" t="s">
        <v>261</v>
      </c>
      <c r="AQ17" s="639"/>
      <c r="AR17" s="639"/>
      <c r="AS17" s="639"/>
      <c r="AT17" s="639"/>
      <c r="AU17" s="639"/>
      <c r="AV17" s="639"/>
      <c r="AW17" s="639"/>
      <c r="AX17" s="639"/>
      <c r="AY17" s="639"/>
      <c r="AZ17" s="639"/>
      <c r="BA17" s="639"/>
      <c r="BB17" s="639"/>
      <c r="BC17" s="639"/>
      <c r="BD17" s="639"/>
      <c r="BE17" s="639"/>
      <c r="BF17" s="640"/>
      <c r="BG17" s="641" t="s">
        <v>122</v>
      </c>
      <c r="BH17" s="644"/>
      <c r="BI17" s="644"/>
      <c r="BJ17" s="644"/>
      <c r="BK17" s="644"/>
      <c r="BL17" s="644"/>
      <c r="BM17" s="644"/>
      <c r="BN17" s="645"/>
      <c r="BO17" s="703" t="s">
        <v>122</v>
      </c>
      <c r="BP17" s="703"/>
      <c r="BQ17" s="703"/>
      <c r="BR17" s="703"/>
      <c r="BS17" s="649" t="s">
        <v>122</v>
      </c>
      <c r="BT17" s="644"/>
      <c r="BU17" s="644"/>
      <c r="BV17" s="644"/>
      <c r="BW17" s="644"/>
      <c r="BX17" s="644"/>
      <c r="BY17" s="644"/>
      <c r="BZ17" s="644"/>
      <c r="CA17" s="644"/>
      <c r="CB17" s="684"/>
      <c r="CD17" s="685" t="s">
        <v>262</v>
      </c>
      <c r="CE17" s="682"/>
      <c r="CF17" s="682"/>
      <c r="CG17" s="682"/>
      <c r="CH17" s="682"/>
      <c r="CI17" s="682"/>
      <c r="CJ17" s="682"/>
      <c r="CK17" s="682"/>
      <c r="CL17" s="682"/>
      <c r="CM17" s="682"/>
      <c r="CN17" s="682"/>
      <c r="CO17" s="682"/>
      <c r="CP17" s="682"/>
      <c r="CQ17" s="683"/>
      <c r="CR17" s="641">
        <v>1189562</v>
      </c>
      <c r="CS17" s="644"/>
      <c r="CT17" s="644"/>
      <c r="CU17" s="644"/>
      <c r="CV17" s="644"/>
      <c r="CW17" s="644"/>
      <c r="CX17" s="644"/>
      <c r="CY17" s="645"/>
      <c r="CZ17" s="703">
        <v>4.9000000000000004</v>
      </c>
      <c r="DA17" s="703"/>
      <c r="DB17" s="703"/>
      <c r="DC17" s="703"/>
      <c r="DD17" s="649" t="s">
        <v>122</v>
      </c>
      <c r="DE17" s="644"/>
      <c r="DF17" s="644"/>
      <c r="DG17" s="644"/>
      <c r="DH17" s="644"/>
      <c r="DI17" s="644"/>
      <c r="DJ17" s="644"/>
      <c r="DK17" s="644"/>
      <c r="DL17" s="644"/>
      <c r="DM17" s="644"/>
      <c r="DN17" s="644"/>
      <c r="DO17" s="644"/>
      <c r="DP17" s="645"/>
      <c r="DQ17" s="649">
        <v>1189562</v>
      </c>
      <c r="DR17" s="644"/>
      <c r="DS17" s="644"/>
      <c r="DT17" s="644"/>
      <c r="DU17" s="644"/>
      <c r="DV17" s="644"/>
      <c r="DW17" s="644"/>
      <c r="DX17" s="644"/>
      <c r="DY17" s="644"/>
      <c r="DZ17" s="644"/>
      <c r="EA17" s="644"/>
      <c r="EB17" s="644"/>
      <c r="EC17" s="684"/>
    </row>
    <row r="18" spans="2:133" ht="11.25" customHeight="1">
      <c r="B18" s="638" t="s">
        <v>263</v>
      </c>
      <c r="C18" s="639"/>
      <c r="D18" s="639"/>
      <c r="E18" s="639"/>
      <c r="F18" s="639"/>
      <c r="G18" s="639"/>
      <c r="H18" s="639"/>
      <c r="I18" s="639"/>
      <c r="J18" s="639"/>
      <c r="K18" s="639"/>
      <c r="L18" s="639"/>
      <c r="M18" s="639"/>
      <c r="N18" s="639"/>
      <c r="O18" s="639"/>
      <c r="P18" s="639"/>
      <c r="Q18" s="640"/>
      <c r="R18" s="641">
        <v>23141</v>
      </c>
      <c r="S18" s="644"/>
      <c r="T18" s="644"/>
      <c r="U18" s="644"/>
      <c r="V18" s="644"/>
      <c r="W18" s="644"/>
      <c r="X18" s="644"/>
      <c r="Y18" s="645"/>
      <c r="Z18" s="703">
        <v>0.1</v>
      </c>
      <c r="AA18" s="703"/>
      <c r="AB18" s="703"/>
      <c r="AC18" s="703"/>
      <c r="AD18" s="704" t="s">
        <v>241</v>
      </c>
      <c r="AE18" s="704"/>
      <c r="AF18" s="704"/>
      <c r="AG18" s="704"/>
      <c r="AH18" s="704"/>
      <c r="AI18" s="704"/>
      <c r="AJ18" s="704"/>
      <c r="AK18" s="704"/>
      <c r="AL18" s="646" t="s">
        <v>122</v>
      </c>
      <c r="AM18" s="647"/>
      <c r="AN18" s="647"/>
      <c r="AO18" s="705"/>
      <c r="AP18" s="638" t="s">
        <v>264</v>
      </c>
      <c r="AQ18" s="639"/>
      <c r="AR18" s="639"/>
      <c r="AS18" s="639"/>
      <c r="AT18" s="639"/>
      <c r="AU18" s="639"/>
      <c r="AV18" s="639"/>
      <c r="AW18" s="639"/>
      <c r="AX18" s="639"/>
      <c r="AY18" s="639"/>
      <c r="AZ18" s="639"/>
      <c r="BA18" s="639"/>
      <c r="BB18" s="639"/>
      <c r="BC18" s="639"/>
      <c r="BD18" s="639"/>
      <c r="BE18" s="639"/>
      <c r="BF18" s="640"/>
      <c r="BG18" s="641" t="s">
        <v>122</v>
      </c>
      <c r="BH18" s="644"/>
      <c r="BI18" s="644"/>
      <c r="BJ18" s="644"/>
      <c r="BK18" s="644"/>
      <c r="BL18" s="644"/>
      <c r="BM18" s="644"/>
      <c r="BN18" s="645"/>
      <c r="BO18" s="703" t="s">
        <v>122</v>
      </c>
      <c r="BP18" s="703"/>
      <c r="BQ18" s="703"/>
      <c r="BR18" s="703"/>
      <c r="BS18" s="649" t="s">
        <v>122</v>
      </c>
      <c r="BT18" s="644"/>
      <c r="BU18" s="644"/>
      <c r="BV18" s="644"/>
      <c r="BW18" s="644"/>
      <c r="BX18" s="644"/>
      <c r="BY18" s="644"/>
      <c r="BZ18" s="644"/>
      <c r="CA18" s="644"/>
      <c r="CB18" s="684"/>
      <c r="CD18" s="685" t="s">
        <v>265</v>
      </c>
      <c r="CE18" s="682"/>
      <c r="CF18" s="682"/>
      <c r="CG18" s="682"/>
      <c r="CH18" s="682"/>
      <c r="CI18" s="682"/>
      <c r="CJ18" s="682"/>
      <c r="CK18" s="682"/>
      <c r="CL18" s="682"/>
      <c r="CM18" s="682"/>
      <c r="CN18" s="682"/>
      <c r="CO18" s="682"/>
      <c r="CP18" s="682"/>
      <c r="CQ18" s="683"/>
      <c r="CR18" s="641" t="s">
        <v>122</v>
      </c>
      <c r="CS18" s="644"/>
      <c r="CT18" s="644"/>
      <c r="CU18" s="644"/>
      <c r="CV18" s="644"/>
      <c r="CW18" s="644"/>
      <c r="CX18" s="644"/>
      <c r="CY18" s="645"/>
      <c r="CZ18" s="703" t="s">
        <v>122</v>
      </c>
      <c r="DA18" s="703"/>
      <c r="DB18" s="703"/>
      <c r="DC18" s="703"/>
      <c r="DD18" s="649" t="s">
        <v>122</v>
      </c>
      <c r="DE18" s="644"/>
      <c r="DF18" s="644"/>
      <c r="DG18" s="644"/>
      <c r="DH18" s="644"/>
      <c r="DI18" s="644"/>
      <c r="DJ18" s="644"/>
      <c r="DK18" s="644"/>
      <c r="DL18" s="644"/>
      <c r="DM18" s="644"/>
      <c r="DN18" s="644"/>
      <c r="DO18" s="644"/>
      <c r="DP18" s="645"/>
      <c r="DQ18" s="649" t="s">
        <v>122</v>
      </c>
      <c r="DR18" s="644"/>
      <c r="DS18" s="644"/>
      <c r="DT18" s="644"/>
      <c r="DU18" s="644"/>
      <c r="DV18" s="644"/>
      <c r="DW18" s="644"/>
      <c r="DX18" s="644"/>
      <c r="DY18" s="644"/>
      <c r="DZ18" s="644"/>
      <c r="EA18" s="644"/>
      <c r="EB18" s="644"/>
      <c r="EC18" s="684"/>
    </row>
    <row r="19" spans="2:133" ht="11.25" customHeight="1">
      <c r="B19" s="638" t="s">
        <v>266</v>
      </c>
      <c r="C19" s="639"/>
      <c r="D19" s="639"/>
      <c r="E19" s="639"/>
      <c r="F19" s="639"/>
      <c r="G19" s="639"/>
      <c r="H19" s="639"/>
      <c r="I19" s="639"/>
      <c r="J19" s="639"/>
      <c r="K19" s="639"/>
      <c r="L19" s="639"/>
      <c r="M19" s="639"/>
      <c r="N19" s="639"/>
      <c r="O19" s="639"/>
      <c r="P19" s="639"/>
      <c r="Q19" s="640"/>
      <c r="R19" s="641" t="s">
        <v>122</v>
      </c>
      <c r="S19" s="644"/>
      <c r="T19" s="644"/>
      <c r="U19" s="644"/>
      <c r="V19" s="644"/>
      <c r="W19" s="644"/>
      <c r="X19" s="644"/>
      <c r="Y19" s="645"/>
      <c r="Z19" s="703" t="s">
        <v>122</v>
      </c>
      <c r="AA19" s="703"/>
      <c r="AB19" s="703"/>
      <c r="AC19" s="703"/>
      <c r="AD19" s="704" t="s">
        <v>122</v>
      </c>
      <c r="AE19" s="704"/>
      <c r="AF19" s="704"/>
      <c r="AG19" s="704"/>
      <c r="AH19" s="704"/>
      <c r="AI19" s="704"/>
      <c r="AJ19" s="704"/>
      <c r="AK19" s="704"/>
      <c r="AL19" s="646" t="s">
        <v>122</v>
      </c>
      <c r="AM19" s="647"/>
      <c r="AN19" s="647"/>
      <c r="AO19" s="705"/>
      <c r="AP19" s="638" t="s">
        <v>267</v>
      </c>
      <c r="AQ19" s="639"/>
      <c r="AR19" s="639"/>
      <c r="AS19" s="639"/>
      <c r="AT19" s="639"/>
      <c r="AU19" s="639"/>
      <c r="AV19" s="639"/>
      <c r="AW19" s="639"/>
      <c r="AX19" s="639"/>
      <c r="AY19" s="639"/>
      <c r="AZ19" s="639"/>
      <c r="BA19" s="639"/>
      <c r="BB19" s="639"/>
      <c r="BC19" s="639"/>
      <c r="BD19" s="639"/>
      <c r="BE19" s="639"/>
      <c r="BF19" s="640"/>
      <c r="BG19" s="641">
        <v>899946</v>
      </c>
      <c r="BH19" s="644"/>
      <c r="BI19" s="644"/>
      <c r="BJ19" s="644"/>
      <c r="BK19" s="644"/>
      <c r="BL19" s="644"/>
      <c r="BM19" s="644"/>
      <c r="BN19" s="645"/>
      <c r="BO19" s="703">
        <v>5.9</v>
      </c>
      <c r="BP19" s="703"/>
      <c r="BQ19" s="703"/>
      <c r="BR19" s="703"/>
      <c r="BS19" s="649" t="s">
        <v>122</v>
      </c>
      <c r="BT19" s="644"/>
      <c r="BU19" s="644"/>
      <c r="BV19" s="644"/>
      <c r="BW19" s="644"/>
      <c r="BX19" s="644"/>
      <c r="BY19" s="644"/>
      <c r="BZ19" s="644"/>
      <c r="CA19" s="644"/>
      <c r="CB19" s="684"/>
      <c r="CD19" s="685" t="s">
        <v>268</v>
      </c>
      <c r="CE19" s="682"/>
      <c r="CF19" s="682"/>
      <c r="CG19" s="682"/>
      <c r="CH19" s="682"/>
      <c r="CI19" s="682"/>
      <c r="CJ19" s="682"/>
      <c r="CK19" s="682"/>
      <c r="CL19" s="682"/>
      <c r="CM19" s="682"/>
      <c r="CN19" s="682"/>
      <c r="CO19" s="682"/>
      <c r="CP19" s="682"/>
      <c r="CQ19" s="683"/>
      <c r="CR19" s="641" t="s">
        <v>122</v>
      </c>
      <c r="CS19" s="644"/>
      <c r="CT19" s="644"/>
      <c r="CU19" s="644"/>
      <c r="CV19" s="644"/>
      <c r="CW19" s="644"/>
      <c r="CX19" s="644"/>
      <c r="CY19" s="645"/>
      <c r="CZ19" s="703" t="s">
        <v>122</v>
      </c>
      <c r="DA19" s="703"/>
      <c r="DB19" s="703"/>
      <c r="DC19" s="703"/>
      <c r="DD19" s="649" t="s">
        <v>122</v>
      </c>
      <c r="DE19" s="644"/>
      <c r="DF19" s="644"/>
      <c r="DG19" s="644"/>
      <c r="DH19" s="644"/>
      <c r="DI19" s="644"/>
      <c r="DJ19" s="644"/>
      <c r="DK19" s="644"/>
      <c r="DL19" s="644"/>
      <c r="DM19" s="644"/>
      <c r="DN19" s="644"/>
      <c r="DO19" s="644"/>
      <c r="DP19" s="645"/>
      <c r="DQ19" s="649" t="s">
        <v>122</v>
      </c>
      <c r="DR19" s="644"/>
      <c r="DS19" s="644"/>
      <c r="DT19" s="644"/>
      <c r="DU19" s="644"/>
      <c r="DV19" s="644"/>
      <c r="DW19" s="644"/>
      <c r="DX19" s="644"/>
      <c r="DY19" s="644"/>
      <c r="DZ19" s="644"/>
      <c r="EA19" s="644"/>
      <c r="EB19" s="644"/>
      <c r="EC19" s="684"/>
    </row>
    <row r="20" spans="2:133" ht="11.25" customHeight="1">
      <c r="B20" s="638" t="s">
        <v>269</v>
      </c>
      <c r="C20" s="639"/>
      <c r="D20" s="639"/>
      <c r="E20" s="639"/>
      <c r="F20" s="639"/>
      <c r="G20" s="639"/>
      <c r="H20" s="639"/>
      <c r="I20" s="639"/>
      <c r="J20" s="639"/>
      <c r="K20" s="639"/>
      <c r="L20" s="639"/>
      <c r="M20" s="639"/>
      <c r="N20" s="639"/>
      <c r="O20" s="639"/>
      <c r="P20" s="639"/>
      <c r="Q20" s="640"/>
      <c r="R20" s="641">
        <v>23141</v>
      </c>
      <c r="S20" s="644"/>
      <c r="T20" s="644"/>
      <c r="U20" s="644"/>
      <c r="V20" s="644"/>
      <c r="W20" s="644"/>
      <c r="X20" s="644"/>
      <c r="Y20" s="645"/>
      <c r="Z20" s="703">
        <v>0.1</v>
      </c>
      <c r="AA20" s="703"/>
      <c r="AB20" s="703"/>
      <c r="AC20" s="703"/>
      <c r="AD20" s="704" t="s">
        <v>122</v>
      </c>
      <c r="AE20" s="704"/>
      <c r="AF20" s="704"/>
      <c r="AG20" s="704"/>
      <c r="AH20" s="704"/>
      <c r="AI20" s="704"/>
      <c r="AJ20" s="704"/>
      <c r="AK20" s="704"/>
      <c r="AL20" s="646" t="s">
        <v>241</v>
      </c>
      <c r="AM20" s="647"/>
      <c r="AN20" s="647"/>
      <c r="AO20" s="705"/>
      <c r="AP20" s="638" t="s">
        <v>270</v>
      </c>
      <c r="AQ20" s="639"/>
      <c r="AR20" s="639"/>
      <c r="AS20" s="639"/>
      <c r="AT20" s="639"/>
      <c r="AU20" s="639"/>
      <c r="AV20" s="639"/>
      <c r="AW20" s="639"/>
      <c r="AX20" s="639"/>
      <c r="AY20" s="639"/>
      <c r="AZ20" s="639"/>
      <c r="BA20" s="639"/>
      <c r="BB20" s="639"/>
      <c r="BC20" s="639"/>
      <c r="BD20" s="639"/>
      <c r="BE20" s="639"/>
      <c r="BF20" s="640"/>
      <c r="BG20" s="641">
        <v>899946</v>
      </c>
      <c r="BH20" s="644"/>
      <c r="BI20" s="644"/>
      <c r="BJ20" s="644"/>
      <c r="BK20" s="644"/>
      <c r="BL20" s="644"/>
      <c r="BM20" s="644"/>
      <c r="BN20" s="645"/>
      <c r="BO20" s="703">
        <v>5.9</v>
      </c>
      <c r="BP20" s="703"/>
      <c r="BQ20" s="703"/>
      <c r="BR20" s="703"/>
      <c r="BS20" s="649" t="s">
        <v>122</v>
      </c>
      <c r="BT20" s="644"/>
      <c r="BU20" s="644"/>
      <c r="BV20" s="644"/>
      <c r="BW20" s="644"/>
      <c r="BX20" s="644"/>
      <c r="BY20" s="644"/>
      <c r="BZ20" s="644"/>
      <c r="CA20" s="644"/>
      <c r="CB20" s="684"/>
      <c r="CD20" s="685" t="s">
        <v>271</v>
      </c>
      <c r="CE20" s="682"/>
      <c r="CF20" s="682"/>
      <c r="CG20" s="682"/>
      <c r="CH20" s="682"/>
      <c r="CI20" s="682"/>
      <c r="CJ20" s="682"/>
      <c r="CK20" s="682"/>
      <c r="CL20" s="682"/>
      <c r="CM20" s="682"/>
      <c r="CN20" s="682"/>
      <c r="CO20" s="682"/>
      <c r="CP20" s="682"/>
      <c r="CQ20" s="683"/>
      <c r="CR20" s="641">
        <v>24087498</v>
      </c>
      <c r="CS20" s="644"/>
      <c r="CT20" s="644"/>
      <c r="CU20" s="644"/>
      <c r="CV20" s="644"/>
      <c r="CW20" s="644"/>
      <c r="CX20" s="644"/>
      <c r="CY20" s="645"/>
      <c r="CZ20" s="703">
        <v>100</v>
      </c>
      <c r="DA20" s="703"/>
      <c r="DB20" s="703"/>
      <c r="DC20" s="703"/>
      <c r="DD20" s="649">
        <v>3212759</v>
      </c>
      <c r="DE20" s="644"/>
      <c r="DF20" s="644"/>
      <c r="DG20" s="644"/>
      <c r="DH20" s="644"/>
      <c r="DI20" s="644"/>
      <c r="DJ20" s="644"/>
      <c r="DK20" s="644"/>
      <c r="DL20" s="644"/>
      <c r="DM20" s="644"/>
      <c r="DN20" s="644"/>
      <c r="DO20" s="644"/>
      <c r="DP20" s="645"/>
      <c r="DQ20" s="649">
        <v>18722575</v>
      </c>
      <c r="DR20" s="644"/>
      <c r="DS20" s="644"/>
      <c r="DT20" s="644"/>
      <c r="DU20" s="644"/>
      <c r="DV20" s="644"/>
      <c r="DW20" s="644"/>
      <c r="DX20" s="644"/>
      <c r="DY20" s="644"/>
      <c r="DZ20" s="644"/>
      <c r="EA20" s="644"/>
      <c r="EB20" s="644"/>
      <c r="EC20" s="684"/>
    </row>
    <row r="21" spans="2:133" ht="11.25" customHeight="1">
      <c r="B21" s="638" t="s">
        <v>272</v>
      </c>
      <c r="C21" s="639"/>
      <c r="D21" s="639"/>
      <c r="E21" s="639"/>
      <c r="F21" s="639"/>
      <c r="G21" s="639"/>
      <c r="H21" s="639"/>
      <c r="I21" s="639"/>
      <c r="J21" s="639"/>
      <c r="K21" s="639"/>
      <c r="L21" s="639"/>
      <c r="M21" s="639"/>
      <c r="N21" s="639"/>
      <c r="O21" s="639"/>
      <c r="P21" s="639"/>
      <c r="Q21" s="640"/>
      <c r="R21" s="641" t="s">
        <v>122</v>
      </c>
      <c r="S21" s="644"/>
      <c r="T21" s="644"/>
      <c r="U21" s="644"/>
      <c r="V21" s="644"/>
      <c r="W21" s="644"/>
      <c r="X21" s="644"/>
      <c r="Y21" s="645"/>
      <c r="Z21" s="703" t="s">
        <v>122</v>
      </c>
      <c r="AA21" s="703"/>
      <c r="AB21" s="703"/>
      <c r="AC21" s="703"/>
      <c r="AD21" s="704" t="s">
        <v>122</v>
      </c>
      <c r="AE21" s="704"/>
      <c r="AF21" s="704"/>
      <c r="AG21" s="704"/>
      <c r="AH21" s="704"/>
      <c r="AI21" s="704"/>
      <c r="AJ21" s="704"/>
      <c r="AK21" s="704"/>
      <c r="AL21" s="646" t="s">
        <v>122</v>
      </c>
      <c r="AM21" s="647"/>
      <c r="AN21" s="647"/>
      <c r="AO21" s="705"/>
      <c r="AP21" s="749" t="s">
        <v>273</v>
      </c>
      <c r="AQ21" s="756"/>
      <c r="AR21" s="756"/>
      <c r="AS21" s="756"/>
      <c r="AT21" s="756"/>
      <c r="AU21" s="756"/>
      <c r="AV21" s="756"/>
      <c r="AW21" s="756"/>
      <c r="AX21" s="756"/>
      <c r="AY21" s="756"/>
      <c r="AZ21" s="756"/>
      <c r="BA21" s="756"/>
      <c r="BB21" s="756"/>
      <c r="BC21" s="756"/>
      <c r="BD21" s="756"/>
      <c r="BE21" s="756"/>
      <c r="BF21" s="751"/>
      <c r="BG21" s="641" t="s">
        <v>122</v>
      </c>
      <c r="BH21" s="644"/>
      <c r="BI21" s="644"/>
      <c r="BJ21" s="644"/>
      <c r="BK21" s="644"/>
      <c r="BL21" s="644"/>
      <c r="BM21" s="644"/>
      <c r="BN21" s="645"/>
      <c r="BO21" s="703" t="s">
        <v>122</v>
      </c>
      <c r="BP21" s="703"/>
      <c r="BQ21" s="703"/>
      <c r="BR21" s="703"/>
      <c r="BS21" s="649" t="s">
        <v>122</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274</v>
      </c>
      <c r="C22" s="639"/>
      <c r="D22" s="639"/>
      <c r="E22" s="639"/>
      <c r="F22" s="639"/>
      <c r="G22" s="639"/>
      <c r="H22" s="639"/>
      <c r="I22" s="639"/>
      <c r="J22" s="639"/>
      <c r="K22" s="639"/>
      <c r="L22" s="639"/>
      <c r="M22" s="639"/>
      <c r="N22" s="639"/>
      <c r="O22" s="639"/>
      <c r="P22" s="639"/>
      <c r="Q22" s="640"/>
      <c r="R22" s="641">
        <v>17034392</v>
      </c>
      <c r="S22" s="644"/>
      <c r="T22" s="644"/>
      <c r="U22" s="644"/>
      <c r="V22" s="644"/>
      <c r="W22" s="644"/>
      <c r="X22" s="644"/>
      <c r="Y22" s="645"/>
      <c r="Z22" s="703">
        <v>64.5</v>
      </c>
      <c r="AA22" s="703"/>
      <c r="AB22" s="703"/>
      <c r="AC22" s="703"/>
      <c r="AD22" s="704">
        <v>16111305</v>
      </c>
      <c r="AE22" s="704"/>
      <c r="AF22" s="704"/>
      <c r="AG22" s="704"/>
      <c r="AH22" s="704"/>
      <c r="AI22" s="704"/>
      <c r="AJ22" s="704"/>
      <c r="AK22" s="704"/>
      <c r="AL22" s="646">
        <v>99.8</v>
      </c>
      <c r="AM22" s="647"/>
      <c r="AN22" s="647"/>
      <c r="AO22" s="705"/>
      <c r="AP22" s="749" t="s">
        <v>275</v>
      </c>
      <c r="AQ22" s="756"/>
      <c r="AR22" s="756"/>
      <c r="AS22" s="756"/>
      <c r="AT22" s="756"/>
      <c r="AU22" s="756"/>
      <c r="AV22" s="756"/>
      <c r="AW22" s="756"/>
      <c r="AX22" s="756"/>
      <c r="AY22" s="756"/>
      <c r="AZ22" s="756"/>
      <c r="BA22" s="756"/>
      <c r="BB22" s="756"/>
      <c r="BC22" s="756"/>
      <c r="BD22" s="756"/>
      <c r="BE22" s="756"/>
      <c r="BF22" s="751"/>
      <c r="BG22" s="641" t="s">
        <v>122</v>
      </c>
      <c r="BH22" s="644"/>
      <c r="BI22" s="644"/>
      <c r="BJ22" s="644"/>
      <c r="BK22" s="644"/>
      <c r="BL22" s="644"/>
      <c r="BM22" s="644"/>
      <c r="BN22" s="645"/>
      <c r="BO22" s="703" t="s">
        <v>122</v>
      </c>
      <c r="BP22" s="703"/>
      <c r="BQ22" s="703"/>
      <c r="BR22" s="703"/>
      <c r="BS22" s="649" t="s">
        <v>241</v>
      </c>
      <c r="BT22" s="644"/>
      <c r="BU22" s="644"/>
      <c r="BV22" s="644"/>
      <c r="BW22" s="644"/>
      <c r="BX22" s="644"/>
      <c r="BY22" s="644"/>
      <c r="BZ22" s="644"/>
      <c r="CA22" s="644"/>
      <c r="CB22" s="684"/>
      <c r="CD22" s="758" t="s">
        <v>276</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277</v>
      </c>
      <c r="C23" s="639"/>
      <c r="D23" s="639"/>
      <c r="E23" s="639"/>
      <c r="F23" s="639"/>
      <c r="G23" s="639"/>
      <c r="H23" s="639"/>
      <c r="I23" s="639"/>
      <c r="J23" s="639"/>
      <c r="K23" s="639"/>
      <c r="L23" s="639"/>
      <c r="M23" s="639"/>
      <c r="N23" s="639"/>
      <c r="O23" s="639"/>
      <c r="P23" s="639"/>
      <c r="Q23" s="640"/>
      <c r="R23" s="641">
        <v>8569</v>
      </c>
      <c r="S23" s="644"/>
      <c r="T23" s="644"/>
      <c r="U23" s="644"/>
      <c r="V23" s="644"/>
      <c r="W23" s="644"/>
      <c r="X23" s="644"/>
      <c r="Y23" s="645"/>
      <c r="Z23" s="703">
        <v>0</v>
      </c>
      <c r="AA23" s="703"/>
      <c r="AB23" s="703"/>
      <c r="AC23" s="703"/>
      <c r="AD23" s="704">
        <v>8569</v>
      </c>
      <c r="AE23" s="704"/>
      <c r="AF23" s="704"/>
      <c r="AG23" s="704"/>
      <c r="AH23" s="704"/>
      <c r="AI23" s="704"/>
      <c r="AJ23" s="704"/>
      <c r="AK23" s="704"/>
      <c r="AL23" s="646">
        <v>0.1</v>
      </c>
      <c r="AM23" s="647"/>
      <c r="AN23" s="647"/>
      <c r="AO23" s="705"/>
      <c r="AP23" s="749" t="s">
        <v>278</v>
      </c>
      <c r="AQ23" s="756"/>
      <c r="AR23" s="756"/>
      <c r="AS23" s="756"/>
      <c r="AT23" s="756"/>
      <c r="AU23" s="756"/>
      <c r="AV23" s="756"/>
      <c r="AW23" s="756"/>
      <c r="AX23" s="756"/>
      <c r="AY23" s="756"/>
      <c r="AZ23" s="756"/>
      <c r="BA23" s="756"/>
      <c r="BB23" s="756"/>
      <c r="BC23" s="756"/>
      <c r="BD23" s="756"/>
      <c r="BE23" s="756"/>
      <c r="BF23" s="751"/>
      <c r="BG23" s="641">
        <v>899946</v>
      </c>
      <c r="BH23" s="644"/>
      <c r="BI23" s="644"/>
      <c r="BJ23" s="644"/>
      <c r="BK23" s="644"/>
      <c r="BL23" s="644"/>
      <c r="BM23" s="644"/>
      <c r="BN23" s="645"/>
      <c r="BO23" s="703">
        <v>5.9</v>
      </c>
      <c r="BP23" s="703"/>
      <c r="BQ23" s="703"/>
      <c r="BR23" s="703"/>
      <c r="BS23" s="649" t="s">
        <v>122</v>
      </c>
      <c r="BT23" s="644"/>
      <c r="BU23" s="644"/>
      <c r="BV23" s="644"/>
      <c r="BW23" s="644"/>
      <c r="BX23" s="644"/>
      <c r="BY23" s="644"/>
      <c r="BZ23" s="644"/>
      <c r="CA23" s="644"/>
      <c r="CB23" s="684"/>
      <c r="CD23" s="758" t="s">
        <v>217</v>
      </c>
      <c r="CE23" s="759"/>
      <c r="CF23" s="759"/>
      <c r="CG23" s="759"/>
      <c r="CH23" s="759"/>
      <c r="CI23" s="759"/>
      <c r="CJ23" s="759"/>
      <c r="CK23" s="759"/>
      <c r="CL23" s="759"/>
      <c r="CM23" s="759"/>
      <c r="CN23" s="759"/>
      <c r="CO23" s="759"/>
      <c r="CP23" s="759"/>
      <c r="CQ23" s="760"/>
      <c r="CR23" s="758" t="s">
        <v>279</v>
      </c>
      <c r="CS23" s="759"/>
      <c r="CT23" s="759"/>
      <c r="CU23" s="759"/>
      <c r="CV23" s="759"/>
      <c r="CW23" s="759"/>
      <c r="CX23" s="759"/>
      <c r="CY23" s="760"/>
      <c r="CZ23" s="758" t="s">
        <v>280</v>
      </c>
      <c r="DA23" s="759"/>
      <c r="DB23" s="759"/>
      <c r="DC23" s="760"/>
      <c r="DD23" s="758" t="s">
        <v>281</v>
      </c>
      <c r="DE23" s="759"/>
      <c r="DF23" s="759"/>
      <c r="DG23" s="759"/>
      <c r="DH23" s="759"/>
      <c r="DI23" s="759"/>
      <c r="DJ23" s="759"/>
      <c r="DK23" s="760"/>
      <c r="DL23" s="767" t="s">
        <v>282</v>
      </c>
      <c r="DM23" s="768"/>
      <c r="DN23" s="768"/>
      <c r="DO23" s="768"/>
      <c r="DP23" s="768"/>
      <c r="DQ23" s="768"/>
      <c r="DR23" s="768"/>
      <c r="DS23" s="768"/>
      <c r="DT23" s="768"/>
      <c r="DU23" s="768"/>
      <c r="DV23" s="769"/>
      <c r="DW23" s="758" t="s">
        <v>283</v>
      </c>
      <c r="DX23" s="759"/>
      <c r="DY23" s="759"/>
      <c r="DZ23" s="759"/>
      <c r="EA23" s="759"/>
      <c r="EB23" s="759"/>
      <c r="EC23" s="760"/>
    </row>
    <row r="24" spans="2:133" ht="11.25" customHeight="1">
      <c r="B24" s="638" t="s">
        <v>284</v>
      </c>
      <c r="C24" s="639"/>
      <c r="D24" s="639"/>
      <c r="E24" s="639"/>
      <c r="F24" s="639"/>
      <c r="G24" s="639"/>
      <c r="H24" s="639"/>
      <c r="I24" s="639"/>
      <c r="J24" s="639"/>
      <c r="K24" s="639"/>
      <c r="L24" s="639"/>
      <c r="M24" s="639"/>
      <c r="N24" s="639"/>
      <c r="O24" s="639"/>
      <c r="P24" s="639"/>
      <c r="Q24" s="640"/>
      <c r="R24" s="641">
        <v>49014</v>
      </c>
      <c r="S24" s="644"/>
      <c r="T24" s="644"/>
      <c r="U24" s="644"/>
      <c r="V24" s="644"/>
      <c r="W24" s="644"/>
      <c r="X24" s="644"/>
      <c r="Y24" s="645"/>
      <c r="Z24" s="703">
        <v>0.2</v>
      </c>
      <c r="AA24" s="703"/>
      <c r="AB24" s="703"/>
      <c r="AC24" s="703"/>
      <c r="AD24" s="704" t="s">
        <v>122</v>
      </c>
      <c r="AE24" s="704"/>
      <c r="AF24" s="704"/>
      <c r="AG24" s="704"/>
      <c r="AH24" s="704"/>
      <c r="AI24" s="704"/>
      <c r="AJ24" s="704"/>
      <c r="AK24" s="704"/>
      <c r="AL24" s="646" t="s">
        <v>241</v>
      </c>
      <c r="AM24" s="647"/>
      <c r="AN24" s="647"/>
      <c r="AO24" s="705"/>
      <c r="AP24" s="749" t="s">
        <v>285</v>
      </c>
      <c r="AQ24" s="756"/>
      <c r="AR24" s="756"/>
      <c r="AS24" s="756"/>
      <c r="AT24" s="756"/>
      <c r="AU24" s="756"/>
      <c r="AV24" s="756"/>
      <c r="AW24" s="756"/>
      <c r="AX24" s="756"/>
      <c r="AY24" s="756"/>
      <c r="AZ24" s="756"/>
      <c r="BA24" s="756"/>
      <c r="BB24" s="756"/>
      <c r="BC24" s="756"/>
      <c r="BD24" s="756"/>
      <c r="BE24" s="756"/>
      <c r="BF24" s="751"/>
      <c r="BG24" s="641" t="s">
        <v>122</v>
      </c>
      <c r="BH24" s="644"/>
      <c r="BI24" s="644"/>
      <c r="BJ24" s="644"/>
      <c r="BK24" s="644"/>
      <c r="BL24" s="644"/>
      <c r="BM24" s="644"/>
      <c r="BN24" s="645"/>
      <c r="BO24" s="703" t="s">
        <v>122</v>
      </c>
      <c r="BP24" s="703"/>
      <c r="BQ24" s="703"/>
      <c r="BR24" s="703"/>
      <c r="BS24" s="649" t="s">
        <v>122</v>
      </c>
      <c r="BT24" s="644"/>
      <c r="BU24" s="644"/>
      <c r="BV24" s="644"/>
      <c r="BW24" s="644"/>
      <c r="BX24" s="644"/>
      <c r="BY24" s="644"/>
      <c r="BZ24" s="644"/>
      <c r="CA24" s="644"/>
      <c r="CB24" s="684"/>
      <c r="CD24" s="712" t="s">
        <v>286</v>
      </c>
      <c r="CE24" s="713"/>
      <c r="CF24" s="713"/>
      <c r="CG24" s="713"/>
      <c r="CH24" s="713"/>
      <c r="CI24" s="713"/>
      <c r="CJ24" s="713"/>
      <c r="CK24" s="713"/>
      <c r="CL24" s="713"/>
      <c r="CM24" s="713"/>
      <c r="CN24" s="713"/>
      <c r="CO24" s="713"/>
      <c r="CP24" s="713"/>
      <c r="CQ24" s="714"/>
      <c r="CR24" s="706">
        <v>7646972</v>
      </c>
      <c r="CS24" s="707"/>
      <c r="CT24" s="707"/>
      <c r="CU24" s="707"/>
      <c r="CV24" s="707"/>
      <c r="CW24" s="707"/>
      <c r="CX24" s="707"/>
      <c r="CY24" s="753"/>
      <c r="CZ24" s="754">
        <v>31.7</v>
      </c>
      <c r="DA24" s="723"/>
      <c r="DB24" s="723"/>
      <c r="DC24" s="757"/>
      <c r="DD24" s="752">
        <v>5440777</v>
      </c>
      <c r="DE24" s="707"/>
      <c r="DF24" s="707"/>
      <c r="DG24" s="707"/>
      <c r="DH24" s="707"/>
      <c r="DI24" s="707"/>
      <c r="DJ24" s="707"/>
      <c r="DK24" s="753"/>
      <c r="DL24" s="752">
        <v>5384991</v>
      </c>
      <c r="DM24" s="707"/>
      <c r="DN24" s="707"/>
      <c r="DO24" s="707"/>
      <c r="DP24" s="707"/>
      <c r="DQ24" s="707"/>
      <c r="DR24" s="707"/>
      <c r="DS24" s="707"/>
      <c r="DT24" s="707"/>
      <c r="DU24" s="707"/>
      <c r="DV24" s="753"/>
      <c r="DW24" s="754">
        <v>33.299999999999997</v>
      </c>
      <c r="DX24" s="723"/>
      <c r="DY24" s="723"/>
      <c r="DZ24" s="723"/>
      <c r="EA24" s="723"/>
      <c r="EB24" s="723"/>
      <c r="EC24" s="755"/>
    </row>
    <row r="25" spans="2:133" ht="11.25" customHeight="1">
      <c r="B25" s="638" t="s">
        <v>287</v>
      </c>
      <c r="C25" s="639"/>
      <c r="D25" s="639"/>
      <c r="E25" s="639"/>
      <c r="F25" s="639"/>
      <c r="G25" s="639"/>
      <c r="H25" s="639"/>
      <c r="I25" s="639"/>
      <c r="J25" s="639"/>
      <c r="K25" s="639"/>
      <c r="L25" s="639"/>
      <c r="M25" s="639"/>
      <c r="N25" s="639"/>
      <c r="O25" s="639"/>
      <c r="P25" s="639"/>
      <c r="Q25" s="640"/>
      <c r="R25" s="641">
        <v>412063</v>
      </c>
      <c r="S25" s="644"/>
      <c r="T25" s="644"/>
      <c r="U25" s="644"/>
      <c r="V25" s="644"/>
      <c r="W25" s="644"/>
      <c r="X25" s="644"/>
      <c r="Y25" s="645"/>
      <c r="Z25" s="703">
        <v>1.6</v>
      </c>
      <c r="AA25" s="703"/>
      <c r="AB25" s="703"/>
      <c r="AC25" s="703"/>
      <c r="AD25" s="704">
        <v>18950</v>
      </c>
      <c r="AE25" s="704"/>
      <c r="AF25" s="704"/>
      <c r="AG25" s="704"/>
      <c r="AH25" s="704"/>
      <c r="AI25" s="704"/>
      <c r="AJ25" s="704"/>
      <c r="AK25" s="704"/>
      <c r="AL25" s="646">
        <v>0.1</v>
      </c>
      <c r="AM25" s="647"/>
      <c r="AN25" s="647"/>
      <c r="AO25" s="705"/>
      <c r="AP25" s="749" t="s">
        <v>288</v>
      </c>
      <c r="AQ25" s="756"/>
      <c r="AR25" s="756"/>
      <c r="AS25" s="756"/>
      <c r="AT25" s="756"/>
      <c r="AU25" s="756"/>
      <c r="AV25" s="756"/>
      <c r="AW25" s="756"/>
      <c r="AX25" s="756"/>
      <c r="AY25" s="756"/>
      <c r="AZ25" s="756"/>
      <c r="BA25" s="756"/>
      <c r="BB25" s="756"/>
      <c r="BC25" s="756"/>
      <c r="BD25" s="756"/>
      <c r="BE25" s="756"/>
      <c r="BF25" s="751"/>
      <c r="BG25" s="641" t="s">
        <v>122</v>
      </c>
      <c r="BH25" s="644"/>
      <c r="BI25" s="644"/>
      <c r="BJ25" s="644"/>
      <c r="BK25" s="644"/>
      <c r="BL25" s="644"/>
      <c r="BM25" s="644"/>
      <c r="BN25" s="645"/>
      <c r="BO25" s="703" t="s">
        <v>122</v>
      </c>
      <c r="BP25" s="703"/>
      <c r="BQ25" s="703"/>
      <c r="BR25" s="703"/>
      <c r="BS25" s="649" t="s">
        <v>241</v>
      </c>
      <c r="BT25" s="644"/>
      <c r="BU25" s="644"/>
      <c r="BV25" s="644"/>
      <c r="BW25" s="644"/>
      <c r="BX25" s="644"/>
      <c r="BY25" s="644"/>
      <c r="BZ25" s="644"/>
      <c r="CA25" s="644"/>
      <c r="CB25" s="684"/>
      <c r="CD25" s="685" t="s">
        <v>289</v>
      </c>
      <c r="CE25" s="682"/>
      <c r="CF25" s="682"/>
      <c r="CG25" s="682"/>
      <c r="CH25" s="682"/>
      <c r="CI25" s="682"/>
      <c r="CJ25" s="682"/>
      <c r="CK25" s="682"/>
      <c r="CL25" s="682"/>
      <c r="CM25" s="682"/>
      <c r="CN25" s="682"/>
      <c r="CO25" s="682"/>
      <c r="CP25" s="682"/>
      <c r="CQ25" s="683"/>
      <c r="CR25" s="641">
        <v>3380218</v>
      </c>
      <c r="CS25" s="642"/>
      <c r="CT25" s="642"/>
      <c r="CU25" s="642"/>
      <c r="CV25" s="642"/>
      <c r="CW25" s="642"/>
      <c r="CX25" s="642"/>
      <c r="CY25" s="643"/>
      <c r="CZ25" s="646">
        <v>14</v>
      </c>
      <c r="DA25" s="675"/>
      <c r="DB25" s="675"/>
      <c r="DC25" s="676"/>
      <c r="DD25" s="649">
        <v>3103892</v>
      </c>
      <c r="DE25" s="642"/>
      <c r="DF25" s="642"/>
      <c r="DG25" s="642"/>
      <c r="DH25" s="642"/>
      <c r="DI25" s="642"/>
      <c r="DJ25" s="642"/>
      <c r="DK25" s="643"/>
      <c r="DL25" s="649">
        <v>3100801</v>
      </c>
      <c r="DM25" s="642"/>
      <c r="DN25" s="642"/>
      <c r="DO25" s="642"/>
      <c r="DP25" s="642"/>
      <c r="DQ25" s="642"/>
      <c r="DR25" s="642"/>
      <c r="DS25" s="642"/>
      <c r="DT25" s="642"/>
      <c r="DU25" s="642"/>
      <c r="DV25" s="643"/>
      <c r="DW25" s="646">
        <v>19.2</v>
      </c>
      <c r="DX25" s="675"/>
      <c r="DY25" s="675"/>
      <c r="DZ25" s="675"/>
      <c r="EA25" s="675"/>
      <c r="EB25" s="675"/>
      <c r="EC25" s="677"/>
    </row>
    <row r="26" spans="2:133" ht="11.25" customHeight="1">
      <c r="B26" s="638" t="s">
        <v>290</v>
      </c>
      <c r="C26" s="639"/>
      <c r="D26" s="639"/>
      <c r="E26" s="639"/>
      <c r="F26" s="639"/>
      <c r="G26" s="639"/>
      <c r="H26" s="639"/>
      <c r="I26" s="639"/>
      <c r="J26" s="639"/>
      <c r="K26" s="639"/>
      <c r="L26" s="639"/>
      <c r="M26" s="639"/>
      <c r="N26" s="639"/>
      <c r="O26" s="639"/>
      <c r="P26" s="639"/>
      <c r="Q26" s="640"/>
      <c r="R26" s="641">
        <v>83346</v>
      </c>
      <c r="S26" s="644"/>
      <c r="T26" s="644"/>
      <c r="U26" s="644"/>
      <c r="V26" s="644"/>
      <c r="W26" s="644"/>
      <c r="X26" s="644"/>
      <c r="Y26" s="645"/>
      <c r="Z26" s="703">
        <v>0.3</v>
      </c>
      <c r="AA26" s="703"/>
      <c r="AB26" s="703"/>
      <c r="AC26" s="703"/>
      <c r="AD26" s="704" t="s">
        <v>122</v>
      </c>
      <c r="AE26" s="704"/>
      <c r="AF26" s="704"/>
      <c r="AG26" s="704"/>
      <c r="AH26" s="704"/>
      <c r="AI26" s="704"/>
      <c r="AJ26" s="704"/>
      <c r="AK26" s="704"/>
      <c r="AL26" s="646" t="s">
        <v>122</v>
      </c>
      <c r="AM26" s="647"/>
      <c r="AN26" s="647"/>
      <c r="AO26" s="705"/>
      <c r="AP26" s="749" t="s">
        <v>291</v>
      </c>
      <c r="AQ26" s="750"/>
      <c r="AR26" s="750"/>
      <c r="AS26" s="750"/>
      <c r="AT26" s="750"/>
      <c r="AU26" s="750"/>
      <c r="AV26" s="750"/>
      <c r="AW26" s="750"/>
      <c r="AX26" s="750"/>
      <c r="AY26" s="750"/>
      <c r="AZ26" s="750"/>
      <c r="BA26" s="750"/>
      <c r="BB26" s="750"/>
      <c r="BC26" s="750"/>
      <c r="BD26" s="750"/>
      <c r="BE26" s="750"/>
      <c r="BF26" s="751"/>
      <c r="BG26" s="641" t="s">
        <v>122</v>
      </c>
      <c r="BH26" s="644"/>
      <c r="BI26" s="644"/>
      <c r="BJ26" s="644"/>
      <c r="BK26" s="644"/>
      <c r="BL26" s="644"/>
      <c r="BM26" s="644"/>
      <c r="BN26" s="645"/>
      <c r="BO26" s="703" t="s">
        <v>122</v>
      </c>
      <c r="BP26" s="703"/>
      <c r="BQ26" s="703"/>
      <c r="BR26" s="703"/>
      <c r="BS26" s="649" t="s">
        <v>122</v>
      </c>
      <c r="BT26" s="644"/>
      <c r="BU26" s="644"/>
      <c r="BV26" s="644"/>
      <c r="BW26" s="644"/>
      <c r="BX26" s="644"/>
      <c r="BY26" s="644"/>
      <c r="BZ26" s="644"/>
      <c r="CA26" s="644"/>
      <c r="CB26" s="684"/>
      <c r="CD26" s="685" t="s">
        <v>292</v>
      </c>
      <c r="CE26" s="682"/>
      <c r="CF26" s="682"/>
      <c r="CG26" s="682"/>
      <c r="CH26" s="682"/>
      <c r="CI26" s="682"/>
      <c r="CJ26" s="682"/>
      <c r="CK26" s="682"/>
      <c r="CL26" s="682"/>
      <c r="CM26" s="682"/>
      <c r="CN26" s="682"/>
      <c r="CO26" s="682"/>
      <c r="CP26" s="682"/>
      <c r="CQ26" s="683"/>
      <c r="CR26" s="641">
        <v>2286456</v>
      </c>
      <c r="CS26" s="644"/>
      <c r="CT26" s="644"/>
      <c r="CU26" s="644"/>
      <c r="CV26" s="644"/>
      <c r="CW26" s="644"/>
      <c r="CX26" s="644"/>
      <c r="CY26" s="645"/>
      <c r="CZ26" s="646">
        <v>9.5</v>
      </c>
      <c r="DA26" s="675"/>
      <c r="DB26" s="675"/>
      <c r="DC26" s="676"/>
      <c r="DD26" s="649">
        <v>2024602</v>
      </c>
      <c r="DE26" s="644"/>
      <c r="DF26" s="644"/>
      <c r="DG26" s="644"/>
      <c r="DH26" s="644"/>
      <c r="DI26" s="644"/>
      <c r="DJ26" s="644"/>
      <c r="DK26" s="645"/>
      <c r="DL26" s="649" t="s">
        <v>122</v>
      </c>
      <c r="DM26" s="644"/>
      <c r="DN26" s="644"/>
      <c r="DO26" s="644"/>
      <c r="DP26" s="644"/>
      <c r="DQ26" s="644"/>
      <c r="DR26" s="644"/>
      <c r="DS26" s="644"/>
      <c r="DT26" s="644"/>
      <c r="DU26" s="644"/>
      <c r="DV26" s="645"/>
      <c r="DW26" s="646" t="s">
        <v>122</v>
      </c>
      <c r="DX26" s="675"/>
      <c r="DY26" s="675"/>
      <c r="DZ26" s="675"/>
      <c r="EA26" s="675"/>
      <c r="EB26" s="675"/>
      <c r="EC26" s="677"/>
    </row>
    <row r="27" spans="2:133" ht="11.25" customHeight="1">
      <c r="B27" s="638" t="s">
        <v>293</v>
      </c>
      <c r="C27" s="639"/>
      <c r="D27" s="639"/>
      <c r="E27" s="639"/>
      <c r="F27" s="639"/>
      <c r="G27" s="639"/>
      <c r="H27" s="639"/>
      <c r="I27" s="639"/>
      <c r="J27" s="639"/>
      <c r="K27" s="639"/>
      <c r="L27" s="639"/>
      <c r="M27" s="639"/>
      <c r="N27" s="639"/>
      <c r="O27" s="639"/>
      <c r="P27" s="639"/>
      <c r="Q27" s="640"/>
      <c r="R27" s="641">
        <v>1886134</v>
      </c>
      <c r="S27" s="644"/>
      <c r="T27" s="644"/>
      <c r="U27" s="644"/>
      <c r="V27" s="644"/>
      <c r="W27" s="644"/>
      <c r="X27" s="644"/>
      <c r="Y27" s="645"/>
      <c r="Z27" s="703">
        <v>7.1</v>
      </c>
      <c r="AA27" s="703"/>
      <c r="AB27" s="703"/>
      <c r="AC27" s="703"/>
      <c r="AD27" s="704" t="s">
        <v>122</v>
      </c>
      <c r="AE27" s="704"/>
      <c r="AF27" s="704"/>
      <c r="AG27" s="704"/>
      <c r="AH27" s="704"/>
      <c r="AI27" s="704"/>
      <c r="AJ27" s="704"/>
      <c r="AK27" s="704"/>
      <c r="AL27" s="646" t="s">
        <v>241</v>
      </c>
      <c r="AM27" s="647"/>
      <c r="AN27" s="647"/>
      <c r="AO27" s="705"/>
      <c r="AP27" s="638" t="s">
        <v>294</v>
      </c>
      <c r="AQ27" s="639"/>
      <c r="AR27" s="639"/>
      <c r="AS27" s="639"/>
      <c r="AT27" s="639"/>
      <c r="AU27" s="639"/>
      <c r="AV27" s="639"/>
      <c r="AW27" s="639"/>
      <c r="AX27" s="639"/>
      <c r="AY27" s="639"/>
      <c r="AZ27" s="639"/>
      <c r="BA27" s="639"/>
      <c r="BB27" s="639"/>
      <c r="BC27" s="639"/>
      <c r="BD27" s="639"/>
      <c r="BE27" s="639"/>
      <c r="BF27" s="640"/>
      <c r="BG27" s="641">
        <v>15305242</v>
      </c>
      <c r="BH27" s="644"/>
      <c r="BI27" s="644"/>
      <c r="BJ27" s="644"/>
      <c r="BK27" s="644"/>
      <c r="BL27" s="644"/>
      <c r="BM27" s="644"/>
      <c r="BN27" s="645"/>
      <c r="BO27" s="703">
        <v>100</v>
      </c>
      <c r="BP27" s="703"/>
      <c r="BQ27" s="703"/>
      <c r="BR27" s="703"/>
      <c r="BS27" s="649" t="s">
        <v>122</v>
      </c>
      <c r="BT27" s="644"/>
      <c r="BU27" s="644"/>
      <c r="BV27" s="644"/>
      <c r="BW27" s="644"/>
      <c r="BX27" s="644"/>
      <c r="BY27" s="644"/>
      <c r="BZ27" s="644"/>
      <c r="CA27" s="644"/>
      <c r="CB27" s="684"/>
      <c r="CD27" s="685" t="s">
        <v>295</v>
      </c>
      <c r="CE27" s="682"/>
      <c r="CF27" s="682"/>
      <c r="CG27" s="682"/>
      <c r="CH27" s="682"/>
      <c r="CI27" s="682"/>
      <c r="CJ27" s="682"/>
      <c r="CK27" s="682"/>
      <c r="CL27" s="682"/>
      <c r="CM27" s="682"/>
      <c r="CN27" s="682"/>
      <c r="CO27" s="682"/>
      <c r="CP27" s="682"/>
      <c r="CQ27" s="683"/>
      <c r="CR27" s="641">
        <v>3077192</v>
      </c>
      <c r="CS27" s="642"/>
      <c r="CT27" s="642"/>
      <c r="CU27" s="642"/>
      <c r="CV27" s="642"/>
      <c r="CW27" s="642"/>
      <c r="CX27" s="642"/>
      <c r="CY27" s="643"/>
      <c r="CZ27" s="646">
        <v>12.8</v>
      </c>
      <c r="DA27" s="675"/>
      <c r="DB27" s="675"/>
      <c r="DC27" s="676"/>
      <c r="DD27" s="649">
        <v>1147323</v>
      </c>
      <c r="DE27" s="642"/>
      <c r="DF27" s="642"/>
      <c r="DG27" s="642"/>
      <c r="DH27" s="642"/>
      <c r="DI27" s="642"/>
      <c r="DJ27" s="642"/>
      <c r="DK27" s="643"/>
      <c r="DL27" s="649">
        <v>1094628</v>
      </c>
      <c r="DM27" s="642"/>
      <c r="DN27" s="642"/>
      <c r="DO27" s="642"/>
      <c r="DP27" s="642"/>
      <c r="DQ27" s="642"/>
      <c r="DR27" s="642"/>
      <c r="DS27" s="642"/>
      <c r="DT27" s="642"/>
      <c r="DU27" s="642"/>
      <c r="DV27" s="643"/>
      <c r="DW27" s="646">
        <v>6.8</v>
      </c>
      <c r="DX27" s="675"/>
      <c r="DY27" s="675"/>
      <c r="DZ27" s="675"/>
      <c r="EA27" s="675"/>
      <c r="EB27" s="675"/>
      <c r="EC27" s="677"/>
    </row>
    <row r="28" spans="2:133" ht="11.25" customHeight="1">
      <c r="B28" s="746" t="s">
        <v>296</v>
      </c>
      <c r="C28" s="747"/>
      <c r="D28" s="747"/>
      <c r="E28" s="747"/>
      <c r="F28" s="747"/>
      <c r="G28" s="747"/>
      <c r="H28" s="747"/>
      <c r="I28" s="747"/>
      <c r="J28" s="747"/>
      <c r="K28" s="747"/>
      <c r="L28" s="747"/>
      <c r="M28" s="747"/>
      <c r="N28" s="747"/>
      <c r="O28" s="747"/>
      <c r="P28" s="747"/>
      <c r="Q28" s="748"/>
      <c r="R28" s="641" t="s">
        <v>122</v>
      </c>
      <c r="S28" s="644"/>
      <c r="T28" s="644"/>
      <c r="U28" s="644"/>
      <c r="V28" s="644"/>
      <c r="W28" s="644"/>
      <c r="X28" s="644"/>
      <c r="Y28" s="645"/>
      <c r="Z28" s="703" t="s">
        <v>241</v>
      </c>
      <c r="AA28" s="703"/>
      <c r="AB28" s="703"/>
      <c r="AC28" s="703"/>
      <c r="AD28" s="704" t="s">
        <v>122</v>
      </c>
      <c r="AE28" s="704"/>
      <c r="AF28" s="704"/>
      <c r="AG28" s="704"/>
      <c r="AH28" s="704"/>
      <c r="AI28" s="704"/>
      <c r="AJ28" s="704"/>
      <c r="AK28" s="704"/>
      <c r="AL28" s="646" t="s">
        <v>122</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297</v>
      </c>
      <c r="CE28" s="682"/>
      <c r="CF28" s="682"/>
      <c r="CG28" s="682"/>
      <c r="CH28" s="682"/>
      <c r="CI28" s="682"/>
      <c r="CJ28" s="682"/>
      <c r="CK28" s="682"/>
      <c r="CL28" s="682"/>
      <c r="CM28" s="682"/>
      <c r="CN28" s="682"/>
      <c r="CO28" s="682"/>
      <c r="CP28" s="682"/>
      <c r="CQ28" s="683"/>
      <c r="CR28" s="641">
        <v>1189562</v>
      </c>
      <c r="CS28" s="644"/>
      <c r="CT28" s="644"/>
      <c r="CU28" s="644"/>
      <c r="CV28" s="644"/>
      <c r="CW28" s="644"/>
      <c r="CX28" s="644"/>
      <c r="CY28" s="645"/>
      <c r="CZ28" s="646">
        <v>4.9000000000000004</v>
      </c>
      <c r="DA28" s="675"/>
      <c r="DB28" s="675"/>
      <c r="DC28" s="676"/>
      <c r="DD28" s="649">
        <v>1189562</v>
      </c>
      <c r="DE28" s="644"/>
      <c r="DF28" s="644"/>
      <c r="DG28" s="644"/>
      <c r="DH28" s="644"/>
      <c r="DI28" s="644"/>
      <c r="DJ28" s="644"/>
      <c r="DK28" s="645"/>
      <c r="DL28" s="649">
        <v>1189562</v>
      </c>
      <c r="DM28" s="644"/>
      <c r="DN28" s="644"/>
      <c r="DO28" s="644"/>
      <c r="DP28" s="644"/>
      <c r="DQ28" s="644"/>
      <c r="DR28" s="644"/>
      <c r="DS28" s="644"/>
      <c r="DT28" s="644"/>
      <c r="DU28" s="644"/>
      <c r="DV28" s="645"/>
      <c r="DW28" s="646">
        <v>7.4</v>
      </c>
      <c r="DX28" s="675"/>
      <c r="DY28" s="675"/>
      <c r="DZ28" s="675"/>
      <c r="EA28" s="675"/>
      <c r="EB28" s="675"/>
      <c r="EC28" s="677"/>
    </row>
    <row r="29" spans="2:133" ht="11.25" customHeight="1">
      <c r="B29" s="638" t="s">
        <v>298</v>
      </c>
      <c r="C29" s="639"/>
      <c r="D29" s="639"/>
      <c r="E29" s="639"/>
      <c r="F29" s="639"/>
      <c r="G29" s="639"/>
      <c r="H29" s="639"/>
      <c r="I29" s="639"/>
      <c r="J29" s="639"/>
      <c r="K29" s="639"/>
      <c r="L29" s="639"/>
      <c r="M29" s="639"/>
      <c r="N29" s="639"/>
      <c r="O29" s="639"/>
      <c r="P29" s="639"/>
      <c r="Q29" s="640"/>
      <c r="R29" s="641">
        <v>953206</v>
      </c>
      <c r="S29" s="644"/>
      <c r="T29" s="644"/>
      <c r="U29" s="644"/>
      <c r="V29" s="644"/>
      <c r="W29" s="644"/>
      <c r="X29" s="644"/>
      <c r="Y29" s="645"/>
      <c r="Z29" s="703">
        <v>3.6</v>
      </c>
      <c r="AA29" s="703"/>
      <c r="AB29" s="703"/>
      <c r="AC29" s="703"/>
      <c r="AD29" s="704" t="s">
        <v>122</v>
      </c>
      <c r="AE29" s="704"/>
      <c r="AF29" s="704"/>
      <c r="AG29" s="704"/>
      <c r="AH29" s="704"/>
      <c r="AI29" s="704"/>
      <c r="AJ29" s="704"/>
      <c r="AK29" s="704"/>
      <c r="AL29" s="646" t="s">
        <v>241</v>
      </c>
      <c r="AM29" s="647"/>
      <c r="AN29" s="647"/>
      <c r="AO29" s="705"/>
      <c r="AP29" s="715" t="s">
        <v>217</v>
      </c>
      <c r="AQ29" s="716"/>
      <c r="AR29" s="716"/>
      <c r="AS29" s="716"/>
      <c r="AT29" s="716"/>
      <c r="AU29" s="716"/>
      <c r="AV29" s="716"/>
      <c r="AW29" s="716"/>
      <c r="AX29" s="716"/>
      <c r="AY29" s="716"/>
      <c r="AZ29" s="716"/>
      <c r="BA29" s="716"/>
      <c r="BB29" s="716"/>
      <c r="BC29" s="716"/>
      <c r="BD29" s="716"/>
      <c r="BE29" s="716"/>
      <c r="BF29" s="717"/>
      <c r="BG29" s="715" t="s">
        <v>299</v>
      </c>
      <c r="BH29" s="743"/>
      <c r="BI29" s="743"/>
      <c r="BJ29" s="743"/>
      <c r="BK29" s="743"/>
      <c r="BL29" s="743"/>
      <c r="BM29" s="743"/>
      <c r="BN29" s="743"/>
      <c r="BO29" s="743"/>
      <c r="BP29" s="743"/>
      <c r="BQ29" s="744"/>
      <c r="BR29" s="715" t="s">
        <v>300</v>
      </c>
      <c r="BS29" s="743"/>
      <c r="BT29" s="743"/>
      <c r="BU29" s="743"/>
      <c r="BV29" s="743"/>
      <c r="BW29" s="743"/>
      <c r="BX29" s="743"/>
      <c r="BY29" s="743"/>
      <c r="BZ29" s="743"/>
      <c r="CA29" s="743"/>
      <c r="CB29" s="744"/>
      <c r="CD29" s="725" t="s">
        <v>301</v>
      </c>
      <c r="CE29" s="726"/>
      <c r="CF29" s="685" t="s">
        <v>63</v>
      </c>
      <c r="CG29" s="682"/>
      <c r="CH29" s="682"/>
      <c r="CI29" s="682"/>
      <c r="CJ29" s="682"/>
      <c r="CK29" s="682"/>
      <c r="CL29" s="682"/>
      <c r="CM29" s="682"/>
      <c r="CN29" s="682"/>
      <c r="CO29" s="682"/>
      <c r="CP29" s="682"/>
      <c r="CQ29" s="683"/>
      <c r="CR29" s="641">
        <v>1189562</v>
      </c>
      <c r="CS29" s="642"/>
      <c r="CT29" s="642"/>
      <c r="CU29" s="642"/>
      <c r="CV29" s="642"/>
      <c r="CW29" s="642"/>
      <c r="CX29" s="642"/>
      <c r="CY29" s="643"/>
      <c r="CZ29" s="646">
        <v>4.9000000000000004</v>
      </c>
      <c r="DA29" s="675"/>
      <c r="DB29" s="675"/>
      <c r="DC29" s="676"/>
      <c r="DD29" s="649">
        <v>1189562</v>
      </c>
      <c r="DE29" s="642"/>
      <c r="DF29" s="642"/>
      <c r="DG29" s="642"/>
      <c r="DH29" s="642"/>
      <c r="DI29" s="642"/>
      <c r="DJ29" s="642"/>
      <c r="DK29" s="643"/>
      <c r="DL29" s="649">
        <v>1189562</v>
      </c>
      <c r="DM29" s="642"/>
      <c r="DN29" s="642"/>
      <c r="DO29" s="642"/>
      <c r="DP29" s="642"/>
      <c r="DQ29" s="642"/>
      <c r="DR29" s="642"/>
      <c r="DS29" s="642"/>
      <c r="DT29" s="642"/>
      <c r="DU29" s="642"/>
      <c r="DV29" s="643"/>
      <c r="DW29" s="646">
        <v>7.4</v>
      </c>
      <c r="DX29" s="675"/>
      <c r="DY29" s="675"/>
      <c r="DZ29" s="675"/>
      <c r="EA29" s="675"/>
      <c r="EB29" s="675"/>
      <c r="EC29" s="677"/>
    </row>
    <row r="30" spans="2:133" ht="11.25" customHeight="1">
      <c r="B30" s="638" t="s">
        <v>302</v>
      </c>
      <c r="C30" s="639"/>
      <c r="D30" s="639"/>
      <c r="E30" s="639"/>
      <c r="F30" s="639"/>
      <c r="G30" s="639"/>
      <c r="H30" s="639"/>
      <c r="I30" s="639"/>
      <c r="J30" s="639"/>
      <c r="K30" s="639"/>
      <c r="L30" s="639"/>
      <c r="M30" s="639"/>
      <c r="N30" s="639"/>
      <c r="O30" s="639"/>
      <c r="P30" s="639"/>
      <c r="Q30" s="640"/>
      <c r="R30" s="641">
        <v>44185</v>
      </c>
      <c r="S30" s="644"/>
      <c r="T30" s="644"/>
      <c r="U30" s="644"/>
      <c r="V30" s="644"/>
      <c r="W30" s="644"/>
      <c r="X30" s="644"/>
      <c r="Y30" s="645"/>
      <c r="Z30" s="703">
        <v>0.2</v>
      </c>
      <c r="AA30" s="703"/>
      <c r="AB30" s="703"/>
      <c r="AC30" s="703"/>
      <c r="AD30" s="704">
        <v>10796</v>
      </c>
      <c r="AE30" s="704"/>
      <c r="AF30" s="704"/>
      <c r="AG30" s="704"/>
      <c r="AH30" s="704"/>
      <c r="AI30" s="704"/>
      <c r="AJ30" s="704"/>
      <c r="AK30" s="704"/>
      <c r="AL30" s="646">
        <v>0.1</v>
      </c>
      <c r="AM30" s="647"/>
      <c r="AN30" s="647"/>
      <c r="AO30" s="705"/>
      <c r="AP30" s="731" t="s">
        <v>303</v>
      </c>
      <c r="AQ30" s="732"/>
      <c r="AR30" s="732"/>
      <c r="AS30" s="732"/>
      <c r="AT30" s="737" t="s">
        <v>304</v>
      </c>
      <c r="AU30" s="210"/>
      <c r="AV30" s="210"/>
      <c r="AW30" s="210"/>
      <c r="AX30" s="740" t="s">
        <v>181</v>
      </c>
      <c r="AY30" s="741"/>
      <c r="AZ30" s="741"/>
      <c r="BA30" s="741"/>
      <c r="BB30" s="741"/>
      <c r="BC30" s="741"/>
      <c r="BD30" s="741"/>
      <c r="BE30" s="741"/>
      <c r="BF30" s="742"/>
      <c r="BG30" s="721">
        <v>99.5</v>
      </c>
      <c r="BH30" s="722"/>
      <c r="BI30" s="722"/>
      <c r="BJ30" s="722"/>
      <c r="BK30" s="722"/>
      <c r="BL30" s="722"/>
      <c r="BM30" s="723">
        <v>98.4</v>
      </c>
      <c r="BN30" s="722"/>
      <c r="BO30" s="722"/>
      <c r="BP30" s="722"/>
      <c r="BQ30" s="724"/>
      <c r="BR30" s="721">
        <v>99.6</v>
      </c>
      <c r="BS30" s="722"/>
      <c r="BT30" s="722"/>
      <c r="BU30" s="722"/>
      <c r="BV30" s="722"/>
      <c r="BW30" s="722"/>
      <c r="BX30" s="723">
        <v>98.4</v>
      </c>
      <c r="BY30" s="722"/>
      <c r="BZ30" s="722"/>
      <c r="CA30" s="722"/>
      <c r="CB30" s="724"/>
      <c r="CD30" s="727"/>
      <c r="CE30" s="728"/>
      <c r="CF30" s="685" t="s">
        <v>305</v>
      </c>
      <c r="CG30" s="682"/>
      <c r="CH30" s="682"/>
      <c r="CI30" s="682"/>
      <c r="CJ30" s="682"/>
      <c r="CK30" s="682"/>
      <c r="CL30" s="682"/>
      <c r="CM30" s="682"/>
      <c r="CN30" s="682"/>
      <c r="CO30" s="682"/>
      <c r="CP30" s="682"/>
      <c r="CQ30" s="683"/>
      <c r="CR30" s="641">
        <v>1080824</v>
      </c>
      <c r="CS30" s="644"/>
      <c r="CT30" s="644"/>
      <c r="CU30" s="644"/>
      <c r="CV30" s="644"/>
      <c r="CW30" s="644"/>
      <c r="CX30" s="644"/>
      <c r="CY30" s="645"/>
      <c r="CZ30" s="646">
        <v>4.5</v>
      </c>
      <c r="DA30" s="675"/>
      <c r="DB30" s="675"/>
      <c r="DC30" s="676"/>
      <c r="DD30" s="649">
        <v>1080824</v>
      </c>
      <c r="DE30" s="644"/>
      <c r="DF30" s="644"/>
      <c r="DG30" s="644"/>
      <c r="DH30" s="644"/>
      <c r="DI30" s="644"/>
      <c r="DJ30" s="644"/>
      <c r="DK30" s="645"/>
      <c r="DL30" s="649">
        <v>1080824</v>
      </c>
      <c r="DM30" s="644"/>
      <c r="DN30" s="644"/>
      <c r="DO30" s="644"/>
      <c r="DP30" s="644"/>
      <c r="DQ30" s="644"/>
      <c r="DR30" s="644"/>
      <c r="DS30" s="644"/>
      <c r="DT30" s="644"/>
      <c r="DU30" s="644"/>
      <c r="DV30" s="645"/>
      <c r="DW30" s="646">
        <v>6.7</v>
      </c>
      <c r="DX30" s="675"/>
      <c r="DY30" s="675"/>
      <c r="DZ30" s="675"/>
      <c r="EA30" s="675"/>
      <c r="EB30" s="675"/>
      <c r="EC30" s="677"/>
    </row>
    <row r="31" spans="2:133" ht="11.25" customHeight="1">
      <c r="B31" s="638" t="s">
        <v>306</v>
      </c>
      <c r="C31" s="639"/>
      <c r="D31" s="639"/>
      <c r="E31" s="639"/>
      <c r="F31" s="639"/>
      <c r="G31" s="639"/>
      <c r="H31" s="639"/>
      <c r="I31" s="639"/>
      <c r="J31" s="639"/>
      <c r="K31" s="639"/>
      <c r="L31" s="639"/>
      <c r="M31" s="639"/>
      <c r="N31" s="639"/>
      <c r="O31" s="639"/>
      <c r="P31" s="639"/>
      <c r="Q31" s="640"/>
      <c r="R31" s="641">
        <v>17419</v>
      </c>
      <c r="S31" s="644"/>
      <c r="T31" s="644"/>
      <c r="U31" s="644"/>
      <c r="V31" s="644"/>
      <c r="W31" s="644"/>
      <c r="X31" s="644"/>
      <c r="Y31" s="645"/>
      <c r="Z31" s="703">
        <v>0.1</v>
      </c>
      <c r="AA31" s="703"/>
      <c r="AB31" s="703"/>
      <c r="AC31" s="703"/>
      <c r="AD31" s="704" t="s">
        <v>122</v>
      </c>
      <c r="AE31" s="704"/>
      <c r="AF31" s="704"/>
      <c r="AG31" s="704"/>
      <c r="AH31" s="704"/>
      <c r="AI31" s="704"/>
      <c r="AJ31" s="704"/>
      <c r="AK31" s="704"/>
      <c r="AL31" s="646" t="s">
        <v>241</v>
      </c>
      <c r="AM31" s="647"/>
      <c r="AN31" s="647"/>
      <c r="AO31" s="705"/>
      <c r="AP31" s="733"/>
      <c r="AQ31" s="734"/>
      <c r="AR31" s="734"/>
      <c r="AS31" s="734"/>
      <c r="AT31" s="738"/>
      <c r="AU31" s="209" t="s">
        <v>307</v>
      </c>
      <c r="AV31" s="209"/>
      <c r="AW31" s="209"/>
      <c r="AX31" s="638" t="s">
        <v>308</v>
      </c>
      <c r="AY31" s="639"/>
      <c r="AZ31" s="639"/>
      <c r="BA31" s="639"/>
      <c r="BB31" s="639"/>
      <c r="BC31" s="639"/>
      <c r="BD31" s="639"/>
      <c r="BE31" s="639"/>
      <c r="BF31" s="640"/>
      <c r="BG31" s="719">
        <v>99.4</v>
      </c>
      <c r="BH31" s="642"/>
      <c r="BI31" s="642"/>
      <c r="BJ31" s="642"/>
      <c r="BK31" s="642"/>
      <c r="BL31" s="642"/>
      <c r="BM31" s="647">
        <v>97.8</v>
      </c>
      <c r="BN31" s="720"/>
      <c r="BO31" s="720"/>
      <c r="BP31" s="720"/>
      <c r="BQ31" s="681"/>
      <c r="BR31" s="719">
        <v>99.6</v>
      </c>
      <c r="BS31" s="642"/>
      <c r="BT31" s="642"/>
      <c r="BU31" s="642"/>
      <c r="BV31" s="642"/>
      <c r="BW31" s="642"/>
      <c r="BX31" s="647">
        <v>98</v>
      </c>
      <c r="BY31" s="720"/>
      <c r="BZ31" s="720"/>
      <c r="CA31" s="720"/>
      <c r="CB31" s="681"/>
      <c r="CD31" s="727"/>
      <c r="CE31" s="728"/>
      <c r="CF31" s="685" t="s">
        <v>309</v>
      </c>
      <c r="CG31" s="682"/>
      <c r="CH31" s="682"/>
      <c r="CI31" s="682"/>
      <c r="CJ31" s="682"/>
      <c r="CK31" s="682"/>
      <c r="CL31" s="682"/>
      <c r="CM31" s="682"/>
      <c r="CN31" s="682"/>
      <c r="CO31" s="682"/>
      <c r="CP31" s="682"/>
      <c r="CQ31" s="683"/>
      <c r="CR31" s="641">
        <v>108738</v>
      </c>
      <c r="CS31" s="642"/>
      <c r="CT31" s="642"/>
      <c r="CU31" s="642"/>
      <c r="CV31" s="642"/>
      <c r="CW31" s="642"/>
      <c r="CX31" s="642"/>
      <c r="CY31" s="643"/>
      <c r="CZ31" s="646">
        <v>0.5</v>
      </c>
      <c r="DA31" s="675"/>
      <c r="DB31" s="675"/>
      <c r="DC31" s="676"/>
      <c r="DD31" s="649">
        <v>108738</v>
      </c>
      <c r="DE31" s="642"/>
      <c r="DF31" s="642"/>
      <c r="DG31" s="642"/>
      <c r="DH31" s="642"/>
      <c r="DI31" s="642"/>
      <c r="DJ31" s="642"/>
      <c r="DK31" s="643"/>
      <c r="DL31" s="649">
        <v>108738</v>
      </c>
      <c r="DM31" s="642"/>
      <c r="DN31" s="642"/>
      <c r="DO31" s="642"/>
      <c r="DP31" s="642"/>
      <c r="DQ31" s="642"/>
      <c r="DR31" s="642"/>
      <c r="DS31" s="642"/>
      <c r="DT31" s="642"/>
      <c r="DU31" s="642"/>
      <c r="DV31" s="643"/>
      <c r="DW31" s="646">
        <v>0.7</v>
      </c>
      <c r="DX31" s="675"/>
      <c r="DY31" s="675"/>
      <c r="DZ31" s="675"/>
      <c r="EA31" s="675"/>
      <c r="EB31" s="675"/>
      <c r="EC31" s="677"/>
    </row>
    <row r="32" spans="2:133" ht="11.25" customHeight="1">
      <c r="B32" s="638" t="s">
        <v>310</v>
      </c>
      <c r="C32" s="639"/>
      <c r="D32" s="639"/>
      <c r="E32" s="639"/>
      <c r="F32" s="639"/>
      <c r="G32" s="639"/>
      <c r="H32" s="639"/>
      <c r="I32" s="639"/>
      <c r="J32" s="639"/>
      <c r="K32" s="639"/>
      <c r="L32" s="639"/>
      <c r="M32" s="639"/>
      <c r="N32" s="639"/>
      <c r="O32" s="639"/>
      <c r="P32" s="639"/>
      <c r="Q32" s="640"/>
      <c r="R32" s="641">
        <v>2510249</v>
      </c>
      <c r="S32" s="644"/>
      <c r="T32" s="644"/>
      <c r="U32" s="644"/>
      <c r="V32" s="644"/>
      <c r="W32" s="644"/>
      <c r="X32" s="644"/>
      <c r="Y32" s="645"/>
      <c r="Z32" s="703">
        <v>9.5</v>
      </c>
      <c r="AA32" s="703"/>
      <c r="AB32" s="703"/>
      <c r="AC32" s="703"/>
      <c r="AD32" s="704" t="s">
        <v>241</v>
      </c>
      <c r="AE32" s="704"/>
      <c r="AF32" s="704"/>
      <c r="AG32" s="704"/>
      <c r="AH32" s="704"/>
      <c r="AI32" s="704"/>
      <c r="AJ32" s="704"/>
      <c r="AK32" s="704"/>
      <c r="AL32" s="646" t="s">
        <v>241</v>
      </c>
      <c r="AM32" s="647"/>
      <c r="AN32" s="647"/>
      <c r="AO32" s="705"/>
      <c r="AP32" s="735"/>
      <c r="AQ32" s="736"/>
      <c r="AR32" s="736"/>
      <c r="AS32" s="736"/>
      <c r="AT32" s="739"/>
      <c r="AU32" s="211"/>
      <c r="AV32" s="211"/>
      <c r="AW32" s="211"/>
      <c r="AX32" s="653" t="s">
        <v>311</v>
      </c>
      <c r="AY32" s="654"/>
      <c r="AZ32" s="654"/>
      <c r="BA32" s="654"/>
      <c r="BB32" s="654"/>
      <c r="BC32" s="654"/>
      <c r="BD32" s="654"/>
      <c r="BE32" s="654"/>
      <c r="BF32" s="655"/>
      <c r="BG32" s="718">
        <v>99.6</v>
      </c>
      <c r="BH32" s="657"/>
      <c r="BI32" s="657"/>
      <c r="BJ32" s="657"/>
      <c r="BK32" s="657"/>
      <c r="BL32" s="657"/>
      <c r="BM32" s="701">
        <v>98.9</v>
      </c>
      <c r="BN32" s="657"/>
      <c r="BO32" s="657"/>
      <c r="BP32" s="657"/>
      <c r="BQ32" s="694"/>
      <c r="BR32" s="718">
        <v>99.7</v>
      </c>
      <c r="BS32" s="657"/>
      <c r="BT32" s="657"/>
      <c r="BU32" s="657"/>
      <c r="BV32" s="657"/>
      <c r="BW32" s="657"/>
      <c r="BX32" s="701">
        <v>98.9</v>
      </c>
      <c r="BY32" s="657"/>
      <c r="BZ32" s="657"/>
      <c r="CA32" s="657"/>
      <c r="CB32" s="694"/>
      <c r="CD32" s="729"/>
      <c r="CE32" s="730"/>
      <c r="CF32" s="685" t="s">
        <v>312</v>
      </c>
      <c r="CG32" s="682"/>
      <c r="CH32" s="682"/>
      <c r="CI32" s="682"/>
      <c r="CJ32" s="682"/>
      <c r="CK32" s="682"/>
      <c r="CL32" s="682"/>
      <c r="CM32" s="682"/>
      <c r="CN32" s="682"/>
      <c r="CO32" s="682"/>
      <c r="CP32" s="682"/>
      <c r="CQ32" s="683"/>
      <c r="CR32" s="641" t="s">
        <v>122</v>
      </c>
      <c r="CS32" s="644"/>
      <c r="CT32" s="644"/>
      <c r="CU32" s="644"/>
      <c r="CV32" s="644"/>
      <c r="CW32" s="644"/>
      <c r="CX32" s="644"/>
      <c r="CY32" s="645"/>
      <c r="CZ32" s="646" t="s">
        <v>122</v>
      </c>
      <c r="DA32" s="675"/>
      <c r="DB32" s="675"/>
      <c r="DC32" s="676"/>
      <c r="DD32" s="649" t="s">
        <v>122</v>
      </c>
      <c r="DE32" s="644"/>
      <c r="DF32" s="644"/>
      <c r="DG32" s="644"/>
      <c r="DH32" s="644"/>
      <c r="DI32" s="644"/>
      <c r="DJ32" s="644"/>
      <c r="DK32" s="645"/>
      <c r="DL32" s="649" t="s">
        <v>122</v>
      </c>
      <c r="DM32" s="644"/>
      <c r="DN32" s="644"/>
      <c r="DO32" s="644"/>
      <c r="DP32" s="644"/>
      <c r="DQ32" s="644"/>
      <c r="DR32" s="644"/>
      <c r="DS32" s="644"/>
      <c r="DT32" s="644"/>
      <c r="DU32" s="644"/>
      <c r="DV32" s="645"/>
      <c r="DW32" s="646" t="s">
        <v>122</v>
      </c>
      <c r="DX32" s="675"/>
      <c r="DY32" s="675"/>
      <c r="DZ32" s="675"/>
      <c r="EA32" s="675"/>
      <c r="EB32" s="675"/>
      <c r="EC32" s="677"/>
    </row>
    <row r="33" spans="2:133" ht="11.25" customHeight="1">
      <c r="B33" s="638" t="s">
        <v>313</v>
      </c>
      <c r="C33" s="639"/>
      <c r="D33" s="639"/>
      <c r="E33" s="639"/>
      <c r="F33" s="639"/>
      <c r="G33" s="639"/>
      <c r="H33" s="639"/>
      <c r="I33" s="639"/>
      <c r="J33" s="639"/>
      <c r="K33" s="639"/>
      <c r="L33" s="639"/>
      <c r="M33" s="639"/>
      <c r="N33" s="639"/>
      <c r="O33" s="639"/>
      <c r="P33" s="639"/>
      <c r="Q33" s="640"/>
      <c r="R33" s="641">
        <v>2580105</v>
      </c>
      <c r="S33" s="644"/>
      <c r="T33" s="644"/>
      <c r="U33" s="644"/>
      <c r="V33" s="644"/>
      <c r="W33" s="644"/>
      <c r="X33" s="644"/>
      <c r="Y33" s="645"/>
      <c r="Z33" s="703">
        <v>9.8000000000000007</v>
      </c>
      <c r="AA33" s="703"/>
      <c r="AB33" s="703"/>
      <c r="AC33" s="703"/>
      <c r="AD33" s="704" t="s">
        <v>122</v>
      </c>
      <c r="AE33" s="704"/>
      <c r="AF33" s="704"/>
      <c r="AG33" s="704"/>
      <c r="AH33" s="704"/>
      <c r="AI33" s="704"/>
      <c r="AJ33" s="704"/>
      <c r="AK33" s="704"/>
      <c r="AL33" s="646" t="s">
        <v>122</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314</v>
      </c>
      <c r="CE33" s="682"/>
      <c r="CF33" s="682"/>
      <c r="CG33" s="682"/>
      <c r="CH33" s="682"/>
      <c r="CI33" s="682"/>
      <c r="CJ33" s="682"/>
      <c r="CK33" s="682"/>
      <c r="CL33" s="682"/>
      <c r="CM33" s="682"/>
      <c r="CN33" s="682"/>
      <c r="CO33" s="682"/>
      <c r="CP33" s="682"/>
      <c r="CQ33" s="683"/>
      <c r="CR33" s="641">
        <v>13227767</v>
      </c>
      <c r="CS33" s="642"/>
      <c r="CT33" s="642"/>
      <c r="CU33" s="642"/>
      <c r="CV33" s="642"/>
      <c r="CW33" s="642"/>
      <c r="CX33" s="642"/>
      <c r="CY33" s="643"/>
      <c r="CZ33" s="646">
        <v>54.9</v>
      </c>
      <c r="DA33" s="675"/>
      <c r="DB33" s="675"/>
      <c r="DC33" s="676"/>
      <c r="DD33" s="649">
        <v>11587241</v>
      </c>
      <c r="DE33" s="642"/>
      <c r="DF33" s="642"/>
      <c r="DG33" s="642"/>
      <c r="DH33" s="642"/>
      <c r="DI33" s="642"/>
      <c r="DJ33" s="642"/>
      <c r="DK33" s="643"/>
      <c r="DL33" s="649">
        <v>7296554</v>
      </c>
      <c r="DM33" s="642"/>
      <c r="DN33" s="642"/>
      <c r="DO33" s="642"/>
      <c r="DP33" s="642"/>
      <c r="DQ33" s="642"/>
      <c r="DR33" s="642"/>
      <c r="DS33" s="642"/>
      <c r="DT33" s="642"/>
      <c r="DU33" s="642"/>
      <c r="DV33" s="643"/>
      <c r="DW33" s="646">
        <v>45.2</v>
      </c>
      <c r="DX33" s="675"/>
      <c r="DY33" s="675"/>
      <c r="DZ33" s="675"/>
      <c r="EA33" s="675"/>
      <c r="EB33" s="675"/>
      <c r="EC33" s="677"/>
    </row>
    <row r="34" spans="2:133" ht="11.25" customHeight="1">
      <c r="B34" s="638" t="s">
        <v>315</v>
      </c>
      <c r="C34" s="639"/>
      <c r="D34" s="639"/>
      <c r="E34" s="639"/>
      <c r="F34" s="639"/>
      <c r="G34" s="639"/>
      <c r="H34" s="639"/>
      <c r="I34" s="639"/>
      <c r="J34" s="639"/>
      <c r="K34" s="639"/>
      <c r="L34" s="639"/>
      <c r="M34" s="639"/>
      <c r="N34" s="639"/>
      <c r="O34" s="639"/>
      <c r="P34" s="639"/>
      <c r="Q34" s="640"/>
      <c r="R34" s="641">
        <v>673311</v>
      </c>
      <c r="S34" s="644"/>
      <c r="T34" s="644"/>
      <c r="U34" s="644"/>
      <c r="V34" s="644"/>
      <c r="W34" s="644"/>
      <c r="X34" s="644"/>
      <c r="Y34" s="645"/>
      <c r="Z34" s="703">
        <v>2.5</v>
      </c>
      <c r="AA34" s="703"/>
      <c r="AB34" s="703"/>
      <c r="AC34" s="703"/>
      <c r="AD34" s="704">
        <v>47</v>
      </c>
      <c r="AE34" s="704"/>
      <c r="AF34" s="704"/>
      <c r="AG34" s="704"/>
      <c r="AH34" s="704"/>
      <c r="AI34" s="704"/>
      <c r="AJ34" s="704"/>
      <c r="AK34" s="704"/>
      <c r="AL34" s="646">
        <v>0</v>
      </c>
      <c r="AM34" s="647"/>
      <c r="AN34" s="647"/>
      <c r="AO34" s="705"/>
      <c r="AP34" s="214"/>
      <c r="AQ34" s="715" t="s">
        <v>316</v>
      </c>
      <c r="AR34" s="716"/>
      <c r="AS34" s="716"/>
      <c r="AT34" s="716"/>
      <c r="AU34" s="716"/>
      <c r="AV34" s="716"/>
      <c r="AW34" s="716"/>
      <c r="AX34" s="716"/>
      <c r="AY34" s="716"/>
      <c r="AZ34" s="716"/>
      <c r="BA34" s="716"/>
      <c r="BB34" s="716"/>
      <c r="BC34" s="716"/>
      <c r="BD34" s="716"/>
      <c r="BE34" s="716"/>
      <c r="BF34" s="717"/>
      <c r="BG34" s="715" t="s">
        <v>317</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318</v>
      </c>
      <c r="CE34" s="682"/>
      <c r="CF34" s="682"/>
      <c r="CG34" s="682"/>
      <c r="CH34" s="682"/>
      <c r="CI34" s="682"/>
      <c r="CJ34" s="682"/>
      <c r="CK34" s="682"/>
      <c r="CL34" s="682"/>
      <c r="CM34" s="682"/>
      <c r="CN34" s="682"/>
      <c r="CO34" s="682"/>
      <c r="CP34" s="682"/>
      <c r="CQ34" s="683"/>
      <c r="CR34" s="641">
        <v>4988790</v>
      </c>
      <c r="CS34" s="644"/>
      <c r="CT34" s="644"/>
      <c r="CU34" s="644"/>
      <c r="CV34" s="644"/>
      <c r="CW34" s="644"/>
      <c r="CX34" s="644"/>
      <c r="CY34" s="645"/>
      <c r="CZ34" s="646">
        <v>20.7</v>
      </c>
      <c r="DA34" s="675"/>
      <c r="DB34" s="675"/>
      <c r="DC34" s="676"/>
      <c r="DD34" s="649">
        <v>3937123</v>
      </c>
      <c r="DE34" s="644"/>
      <c r="DF34" s="644"/>
      <c r="DG34" s="644"/>
      <c r="DH34" s="644"/>
      <c r="DI34" s="644"/>
      <c r="DJ34" s="644"/>
      <c r="DK34" s="645"/>
      <c r="DL34" s="649">
        <v>3631732</v>
      </c>
      <c r="DM34" s="644"/>
      <c r="DN34" s="644"/>
      <c r="DO34" s="644"/>
      <c r="DP34" s="644"/>
      <c r="DQ34" s="644"/>
      <c r="DR34" s="644"/>
      <c r="DS34" s="644"/>
      <c r="DT34" s="644"/>
      <c r="DU34" s="644"/>
      <c r="DV34" s="645"/>
      <c r="DW34" s="646">
        <v>22.5</v>
      </c>
      <c r="DX34" s="675"/>
      <c r="DY34" s="675"/>
      <c r="DZ34" s="675"/>
      <c r="EA34" s="675"/>
      <c r="EB34" s="675"/>
      <c r="EC34" s="677"/>
    </row>
    <row r="35" spans="2:133" ht="11.25" customHeight="1">
      <c r="B35" s="638" t="s">
        <v>319</v>
      </c>
      <c r="C35" s="639"/>
      <c r="D35" s="639"/>
      <c r="E35" s="639"/>
      <c r="F35" s="639"/>
      <c r="G35" s="639"/>
      <c r="H35" s="639"/>
      <c r="I35" s="639"/>
      <c r="J35" s="639"/>
      <c r="K35" s="639"/>
      <c r="L35" s="639"/>
      <c r="M35" s="639"/>
      <c r="N35" s="639"/>
      <c r="O35" s="639"/>
      <c r="P35" s="639"/>
      <c r="Q35" s="640"/>
      <c r="R35" s="641">
        <v>177100</v>
      </c>
      <c r="S35" s="644"/>
      <c r="T35" s="644"/>
      <c r="U35" s="644"/>
      <c r="V35" s="644"/>
      <c r="W35" s="644"/>
      <c r="X35" s="644"/>
      <c r="Y35" s="645"/>
      <c r="Z35" s="703">
        <v>0.7</v>
      </c>
      <c r="AA35" s="703"/>
      <c r="AB35" s="703"/>
      <c r="AC35" s="703"/>
      <c r="AD35" s="704" t="s">
        <v>122</v>
      </c>
      <c r="AE35" s="704"/>
      <c r="AF35" s="704"/>
      <c r="AG35" s="704"/>
      <c r="AH35" s="704"/>
      <c r="AI35" s="704"/>
      <c r="AJ35" s="704"/>
      <c r="AK35" s="704"/>
      <c r="AL35" s="646" t="s">
        <v>122</v>
      </c>
      <c r="AM35" s="647"/>
      <c r="AN35" s="647"/>
      <c r="AO35" s="705"/>
      <c r="AP35" s="214"/>
      <c r="AQ35" s="709" t="s">
        <v>320</v>
      </c>
      <c r="AR35" s="710"/>
      <c r="AS35" s="710"/>
      <c r="AT35" s="710"/>
      <c r="AU35" s="710"/>
      <c r="AV35" s="710"/>
      <c r="AW35" s="710"/>
      <c r="AX35" s="710"/>
      <c r="AY35" s="711"/>
      <c r="AZ35" s="706">
        <v>2131394</v>
      </c>
      <c r="BA35" s="707"/>
      <c r="BB35" s="707"/>
      <c r="BC35" s="707"/>
      <c r="BD35" s="707"/>
      <c r="BE35" s="707"/>
      <c r="BF35" s="708"/>
      <c r="BG35" s="712" t="s">
        <v>321</v>
      </c>
      <c r="BH35" s="713"/>
      <c r="BI35" s="713"/>
      <c r="BJ35" s="713"/>
      <c r="BK35" s="713"/>
      <c r="BL35" s="713"/>
      <c r="BM35" s="713"/>
      <c r="BN35" s="713"/>
      <c r="BO35" s="713"/>
      <c r="BP35" s="713"/>
      <c r="BQ35" s="713"/>
      <c r="BR35" s="713"/>
      <c r="BS35" s="713"/>
      <c r="BT35" s="713"/>
      <c r="BU35" s="714"/>
      <c r="BV35" s="706">
        <v>279321</v>
      </c>
      <c r="BW35" s="707"/>
      <c r="BX35" s="707"/>
      <c r="BY35" s="707"/>
      <c r="BZ35" s="707"/>
      <c r="CA35" s="707"/>
      <c r="CB35" s="708"/>
      <c r="CD35" s="685" t="s">
        <v>322</v>
      </c>
      <c r="CE35" s="682"/>
      <c r="CF35" s="682"/>
      <c r="CG35" s="682"/>
      <c r="CH35" s="682"/>
      <c r="CI35" s="682"/>
      <c r="CJ35" s="682"/>
      <c r="CK35" s="682"/>
      <c r="CL35" s="682"/>
      <c r="CM35" s="682"/>
      <c r="CN35" s="682"/>
      <c r="CO35" s="682"/>
      <c r="CP35" s="682"/>
      <c r="CQ35" s="683"/>
      <c r="CR35" s="641">
        <v>78843</v>
      </c>
      <c r="CS35" s="642"/>
      <c r="CT35" s="642"/>
      <c r="CU35" s="642"/>
      <c r="CV35" s="642"/>
      <c r="CW35" s="642"/>
      <c r="CX35" s="642"/>
      <c r="CY35" s="643"/>
      <c r="CZ35" s="646">
        <v>0.3</v>
      </c>
      <c r="DA35" s="675"/>
      <c r="DB35" s="675"/>
      <c r="DC35" s="676"/>
      <c r="DD35" s="649">
        <v>69461</v>
      </c>
      <c r="DE35" s="642"/>
      <c r="DF35" s="642"/>
      <c r="DG35" s="642"/>
      <c r="DH35" s="642"/>
      <c r="DI35" s="642"/>
      <c r="DJ35" s="642"/>
      <c r="DK35" s="643"/>
      <c r="DL35" s="649">
        <v>66470</v>
      </c>
      <c r="DM35" s="642"/>
      <c r="DN35" s="642"/>
      <c r="DO35" s="642"/>
      <c r="DP35" s="642"/>
      <c r="DQ35" s="642"/>
      <c r="DR35" s="642"/>
      <c r="DS35" s="642"/>
      <c r="DT35" s="642"/>
      <c r="DU35" s="642"/>
      <c r="DV35" s="643"/>
      <c r="DW35" s="646">
        <v>0.4</v>
      </c>
      <c r="DX35" s="675"/>
      <c r="DY35" s="675"/>
      <c r="DZ35" s="675"/>
      <c r="EA35" s="675"/>
      <c r="EB35" s="675"/>
      <c r="EC35" s="677"/>
    </row>
    <row r="36" spans="2:133" ht="11.25" customHeight="1">
      <c r="B36" s="638" t="s">
        <v>323</v>
      </c>
      <c r="C36" s="639"/>
      <c r="D36" s="639"/>
      <c r="E36" s="639"/>
      <c r="F36" s="639"/>
      <c r="G36" s="639"/>
      <c r="H36" s="639"/>
      <c r="I36" s="639"/>
      <c r="J36" s="639"/>
      <c r="K36" s="639"/>
      <c r="L36" s="639"/>
      <c r="M36" s="639"/>
      <c r="N36" s="639"/>
      <c r="O36" s="639"/>
      <c r="P36" s="639"/>
      <c r="Q36" s="640"/>
      <c r="R36" s="641" t="s">
        <v>122</v>
      </c>
      <c r="S36" s="644"/>
      <c r="T36" s="644"/>
      <c r="U36" s="644"/>
      <c r="V36" s="644"/>
      <c r="W36" s="644"/>
      <c r="X36" s="644"/>
      <c r="Y36" s="645"/>
      <c r="Z36" s="703" t="s">
        <v>122</v>
      </c>
      <c r="AA36" s="703"/>
      <c r="AB36" s="703"/>
      <c r="AC36" s="703"/>
      <c r="AD36" s="704" t="s">
        <v>122</v>
      </c>
      <c r="AE36" s="704"/>
      <c r="AF36" s="704"/>
      <c r="AG36" s="704"/>
      <c r="AH36" s="704"/>
      <c r="AI36" s="704"/>
      <c r="AJ36" s="704"/>
      <c r="AK36" s="704"/>
      <c r="AL36" s="646" t="s">
        <v>122</v>
      </c>
      <c r="AM36" s="647"/>
      <c r="AN36" s="647"/>
      <c r="AO36" s="705"/>
      <c r="AQ36" s="678" t="s">
        <v>324</v>
      </c>
      <c r="AR36" s="679"/>
      <c r="AS36" s="679"/>
      <c r="AT36" s="679"/>
      <c r="AU36" s="679"/>
      <c r="AV36" s="679"/>
      <c r="AW36" s="679"/>
      <c r="AX36" s="679"/>
      <c r="AY36" s="680"/>
      <c r="AZ36" s="641">
        <v>654000</v>
      </c>
      <c r="BA36" s="644"/>
      <c r="BB36" s="644"/>
      <c r="BC36" s="644"/>
      <c r="BD36" s="642"/>
      <c r="BE36" s="642"/>
      <c r="BF36" s="681"/>
      <c r="BG36" s="685" t="s">
        <v>325</v>
      </c>
      <c r="BH36" s="682"/>
      <c r="BI36" s="682"/>
      <c r="BJ36" s="682"/>
      <c r="BK36" s="682"/>
      <c r="BL36" s="682"/>
      <c r="BM36" s="682"/>
      <c r="BN36" s="682"/>
      <c r="BO36" s="682"/>
      <c r="BP36" s="682"/>
      <c r="BQ36" s="682"/>
      <c r="BR36" s="682"/>
      <c r="BS36" s="682"/>
      <c r="BT36" s="682"/>
      <c r="BU36" s="683"/>
      <c r="BV36" s="641">
        <v>279321</v>
      </c>
      <c r="BW36" s="644"/>
      <c r="BX36" s="644"/>
      <c r="BY36" s="644"/>
      <c r="BZ36" s="644"/>
      <c r="CA36" s="644"/>
      <c r="CB36" s="684"/>
      <c r="CD36" s="685" t="s">
        <v>326</v>
      </c>
      <c r="CE36" s="682"/>
      <c r="CF36" s="682"/>
      <c r="CG36" s="682"/>
      <c r="CH36" s="682"/>
      <c r="CI36" s="682"/>
      <c r="CJ36" s="682"/>
      <c r="CK36" s="682"/>
      <c r="CL36" s="682"/>
      <c r="CM36" s="682"/>
      <c r="CN36" s="682"/>
      <c r="CO36" s="682"/>
      <c r="CP36" s="682"/>
      <c r="CQ36" s="683"/>
      <c r="CR36" s="641">
        <v>3868148</v>
      </c>
      <c r="CS36" s="644"/>
      <c r="CT36" s="644"/>
      <c r="CU36" s="644"/>
      <c r="CV36" s="644"/>
      <c r="CW36" s="644"/>
      <c r="CX36" s="644"/>
      <c r="CY36" s="645"/>
      <c r="CZ36" s="646">
        <v>16.100000000000001</v>
      </c>
      <c r="DA36" s="675"/>
      <c r="DB36" s="675"/>
      <c r="DC36" s="676"/>
      <c r="DD36" s="649">
        <v>3700351</v>
      </c>
      <c r="DE36" s="644"/>
      <c r="DF36" s="644"/>
      <c r="DG36" s="644"/>
      <c r="DH36" s="644"/>
      <c r="DI36" s="644"/>
      <c r="DJ36" s="644"/>
      <c r="DK36" s="645"/>
      <c r="DL36" s="649">
        <v>3005347</v>
      </c>
      <c r="DM36" s="644"/>
      <c r="DN36" s="644"/>
      <c r="DO36" s="644"/>
      <c r="DP36" s="644"/>
      <c r="DQ36" s="644"/>
      <c r="DR36" s="644"/>
      <c r="DS36" s="644"/>
      <c r="DT36" s="644"/>
      <c r="DU36" s="644"/>
      <c r="DV36" s="645"/>
      <c r="DW36" s="646">
        <v>18.600000000000001</v>
      </c>
      <c r="DX36" s="675"/>
      <c r="DY36" s="675"/>
      <c r="DZ36" s="675"/>
      <c r="EA36" s="675"/>
      <c r="EB36" s="675"/>
      <c r="EC36" s="677"/>
    </row>
    <row r="37" spans="2:133" ht="11.25" customHeight="1">
      <c r="B37" s="638" t="s">
        <v>327</v>
      </c>
      <c r="C37" s="639"/>
      <c r="D37" s="639"/>
      <c r="E37" s="639"/>
      <c r="F37" s="639"/>
      <c r="G37" s="639"/>
      <c r="H37" s="639"/>
      <c r="I37" s="639"/>
      <c r="J37" s="639"/>
      <c r="K37" s="639"/>
      <c r="L37" s="639"/>
      <c r="M37" s="639"/>
      <c r="N37" s="639"/>
      <c r="O37" s="639"/>
      <c r="P37" s="639"/>
      <c r="Q37" s="640"/>
      <c r="R37" s="641" t="s">
        <v>122</v>
      </c>
      <c r="S37" s="644"/>
      <c r="T37" s="644"/>
      <c r="U37" s="644"/>
      <c r="V37" s="644"/>
      <c r="W37" s="644"/>
      <c r="X37" s="644"/>
      <c r="Y37" s="645"/>
      <c r="Z37" s="703" t="s">
        <v>122</v>
      </c>
      <c r="AA37" s="703"/>
      <c r="AB37" s="703"/>
      <c r="AC37" s="703"/>
      <c r="AD37" s="704" t="s">
        <v>241</v>
      </c>
      <c r="AE37" s="704"/>
      <c r="AF37" s="704"/>
      <c r="AG37" s="704"/>
      <c r="AH37" s="704"/>
      <c r="AI37" s="704"/>
      <c r="AJ37" s="704"/>
      <c r="AK37" s="704"/>
      <c r="AL37" s="646" t="s">
        <v>122</v>
      </c>
      <c r="AM37" s="647"/>
      <c r="AN37" s="647"/>
      <c r="AO37" s="705"/>
      <c r="AQ37" s="678" t="s">
        <v>328</v>
      </c>
      <c r="AR37" s="679"/>
      <c r="AS37" s="679"/>
      <c r="AT37" s="679"/>
      <c r="AU37" s="679"/>
      <c r="AV37" s="679"/>
      <c r="AW37" s="679"/>
      <c r="AX37" s="679"/>
      <c r="AY37" s="680"/>
      <c r="AZ37" s="641">
        <v>649592</v>
      </c>
      <c r="BA37" s="644"/>
      <c r="BB37" s="644"/>
      <c r="BC37" s="644"/>
      <c r="BD37" s="642"/>
      <c r="BE37" s="642"/>
      <c r="BF37" s="681"/>
      <c r="BG37" s="685" t="s">
        <v>329</v>
      </c>
      <c r="BH37" s="682"/>
      <c r="BI37" s="682"/>
      <c r="BJ37" s="682"/>
      <c r="BK37" s="682"/>
      <c r="BL37" s="682"/>
      <c r="BM37" s="682"/>
      <c r="BN37" s="682"/>
      <c r="BO37" s="682"/>
      <c r="BP37" s="682"/>
      <c r="BQ37" s="682"/>
      <c r="BR37" s="682"/>
      <c r="BS37" s="682"/>
      <c r="BT37" s="682"/>
      <c r="BU37" s="683"/>
      <c r="BV37" s="641">
        <v>5831</v>
      </c>
      <c r="BW37" s="644"/>
      <c r="BX37" s="644"/>
      <c r="BY37" s="644"/>
      <c r="BZ37" s="644"/>
      <c r="CA37" s="644"/>
      <c r="CB37" s="684"/>
      <c r="CD37" s="685" t="s">
        <v>330</v>
      </c>
      <c r="CE37" s="682"/>
      <c r="CF37" s="682"/>
      <c r="CG37" s="682"/>
      <c r="CH37" s="682"/>
      <c r="CI37" s="682"/>
      <c r="CJ37" s="682"/>
      <c r="CK37" s="682"/>
      <c r="CL37" s="682"/>
      <c r="CM37" s="682"/>
      <c r="CN37" s="682"/>
      <c r="CO37" s="682"/>
      <c r="CP37" s="682"/>
      <c r="CQ37" s="683"/>
      <c r="CR37" s="641">
        <v>1034311</v>
      </c>
      <c r="CS37" s="642"/>
      <c r="CT37" s="642"/>
      <c r="CU37" s="642"/>
      <c r="CV37" s="642"/>
      <c r="CW37" s="642"/>
      <c r="CX37" s="642"/>
      <c r="CY37" s="643"/>
      <c r="CZ37" s="646">
        <v>4.3</v>
      </c>
      <c r="DA37" s="675"/>
      <c r="DB37" s="675"/>
      <c r="DC37" s="676"/>
      <c r="DD37" s="649">
        <v>1034311</v>
      </c>
      <c r="DE37" s="642"/>
      <c r="DF37" s="642"/>
      <c r="DG37" s="642"/>
      <c r="DH37" s="642"/>
      <c r="DI37" s="642"/>
      <c r="DJ37" s="642"/>
      <c r="DK37" s="643"/>
      <c r="DL37" s="649">
        <v>1034192</v>
      </c>
      <c r="DM37" s="642"/>
      <c r="DN37" s="642"/>
      <c r="DO37" s="642"/>
      <c r="DP37" s="642"/>
      <c r="DQ37" s="642"/>
      <c r="DR37" s="642"/>
      <c r="DS37" s="642"/>
      <c r="DT37" s="642"/>
      <c r="DU37" s="642"/>
      <c r="DV37" s="643"/>
      <c r="DW37" s="646">
        <v>6.4</v>
      </c>
      <c r="DX37" s="675"/>
      <c r="DY37" s="675"/>
      <c r="DZ37" s="675"/>
      <c r="EA37" s="675"/>
      <c r="EB37" s="675"/>
      <c r="EC37" s="677"/>
    </row>
    <row r="38" spans="2:133" ht="11.25" customHeight="1">
      <c r="B38" s="653" t="s">
        <v>331</v>
      </c>
      <c r="C38" s="654"/>
      <c r="D38" s="654"/>
      <c r="E38" s="654"/>
      <c r="F38" s="654"/>
      <c r="G38" s="654"/>
      <c r="H38" s="654"/>
      <c r="I38" s="654"/>
      <c r="J38" s="654"/>
      <c r="K38" s="654"/>
      <c r="L38" s="654"/>
      <c r="M38" s="654"/>
      <c r="N38" s="654"/>
      <c r="O38" s="654"/>
      <c r="P38" s="654"/>
      <c r="Q38" s="655"/>
      <c r="R38" s="656">
        <v>26429093</v>
      </c>
      <c r="S38" s="693"/>
      <c r="T38" s="693"/>
      <c r="U38" s="693"/>
      <c r="V38" s="693"/>
      <c r="W38" s="693"/>
      <c r="X38" s="693"/>
      <c r="Y38" s="698"/>
      <c r="Z38" s="699">
        <v>100</v>
      </c>
      <c r="AA38" s="699"/>
      <c r="AB38" s="699"/>
      <c r="AC38" s="699"/>
      <c r="AD38" s="700">
        <v>16149667</v>
      </c>
      <c r="AE38" s="700"/>
      <c r="AF38" s="700"/>
      <c r="AG38" s="700"/>
      <c r="AH38" s="700"/>
      <c r="AI38" s="700"/>
      <c r="AJ38" s="700"/>
      <c r="AK38" s="700"/>
      <c r="AL38" s="659">
        <v>100</v>
      </c>
      <c r="AM38" s="701"/>
      <c r="AN38" s="701"/>
      <c r="AO38" s="702"/>
      <c r="AQ38" s="678" t="s">
        <v>332</v>
      </c>
      <c r="AR38" s="679"/>
      <c r="AS38" s="679"/>
      <c r="AT38" s="679"/>
      <c r="AU38" s="679"/>
      <c r="AV38" s="679"/>
      <c r="AW38" s="679"/>
      <c r="AX38" s="679"/>
      <c r="AY38" s="680"/>
      <c r="AZ38" s="641">
        <v>15523</v>
      </c>
      <c r="BA38" s="644"/>
      <c r="BB38" s="644"/>
      <c r="BC38" s="644"/>
      <c r="BD38" s="642"/>
      <c r="BE38" s="642"/>
      <c r="BF38" s="681"/>
      <c r="BG38" s="685" t="s">
        <v>333</v>
      </c>
      <c r="BH38" s="682"/>
      <c r="BI38" s="682"/>
      <c r="BJ38" s="682"/>
      <c r="BK38" s="682"/>
      <c r="BL38" s="682"/>
      <c r="BM38" s="682"/>
      <c r="BN38" s="682"/>
      <c r="BO38" s="682"/>
      <c r="BP38" s="682"/>
      <c r="BQ38" s="682"/>
      <c r="BR38" s="682"/>
      <c r="BS38" s="682"/>
      <c r="BT38" s="682"/>
      <c r="BU38" s="683"/>
      <c r="BV38" s="641">
        <v>9818</v>
      </c>
      <c r="BW38" s="644"/>
      <c r="BX38" s="644"/>
      <c r="BY38" s="644"/>
      <c r="BZ38" s="644"/>
      <c r="CA38" s="644"/>
      <c r="CB38" s="684"/>
      <c r="CD38" s="685" t="s">
        <v>334</v>
      </c>
      <c r="CE38" s="682"/>
      <c r="CF38" s="682"/>
      <c r="CG38" s="682"/>
      <c r="CH38" s="682"/>
      <c r="CI38" s="682"/>
      <c r="CJ38" s="682"/>
      <c r="CK38" s="682"/>
      <c r="CL38" s="682"/>
      <c r="CM38" s="682"/>
      <c r="CN38" s="682"/>
      <c r="CO38" s="682"/>
      <c r="CP38" s="682"/>
      <c r="CQ38" s="683"/>
      <c r="CR38" s="641">
        <v>1476764</v>
      </c>
      <c r="CS38" s="644"/>
      <c r="CT38" s="644"/>
      <c r="CU38" s="644"/>
      <c r="CV38" s="644"/>
      <c r="CW38" s="644"/>
      <c r="CX38" s="644"/>
      <c r="CY38" s="645"/>
      <c r="CZ38" s="646">
        <v>6.1</v>
      </c>
      <c r="DA38" s="675"/>
      <c r="DB38" s="675"/>
      <c r="DC38" s="676"/>
      <c r="DD38" s="649">
        <v>1158650</v>
      </c>
      <c r="DE38" s="644"/>
      <c r="DF38" s="644"/>
      <c r="DG38" s="644"/>
      <c r="DH38" s="644"/>
      <c r="DI38" s="644"/>
      <c r="DJ38" s="644"/>
      <c r="DK38" s="645"/>
      <c r="DL38" s="649">
        <v>593005</v>
      </c>
      <c r="DM38" s="644"/>
      <c r="DN38" s="644"/>
      <c r="DO38" s="644"/>
      <c r="DP38" s="644"/>
      <c r="DQ38" s="644"/>
      <c r="DR38" s="644"/>
      <c r="DS38" s="644"/>
      <c r="DT38" s="644"/>
      <c r="DU38" s="644"/>
      <c r="DV38" s="645"/>
      <c r="DW38" s="646">
        <v>3.7</v>
      </c>
      <c r="DX38" s="675"/>
      <c r="DY38" s="675"/>
      <c r="DZ38" s="675"/>
      <c r="EA38" s="675"/>
      <c r="EB38" s="675"/>
      <c r="EC38" s="677"/>
    </row>
    <row r="39" spans="2:133" ht="11.25" customHeight="1">
      <c r="AQ39" s="678" t="s">
        <v>335</v>
      </c>
      <c r="AR39" s="679"/>
      <c r="AS39" s="679"/>
      <c r="AT39" s="679"/>
      <c r="AU39" s="679"/>
      <c r="AV39" s="679"/>
      <c r="AW39" s="679"/>
      <c r="AX39" s="679"/>
      <c r="AY39" s="680"/>
      <c r="AZ39" s="641">
        <v>5038</v>
      </c>
      <c r="BA39" s="644"/>
      <c r="BB39" s="644"/>
      <c r="BC39" s="644"/>
      <c r="BD39" s="642"/>
      <c r="BE39" s="642"/>
      <c r="BF39" s="681"/>
      <c r="BG39" s="686" t="s">
        <v>336</v>
      </c>
      <c r="BH39" s="687"/>
      <c r="BI39" s="687"/>
      <c r="BJ39" s="687"/>
      <c r="BK39" s="687"/>
      <c r="BL39" s="215"/>
      <c r="BM39" s="682" t="s">
        <v>337</v>
      </c>
      <c r="BN39" s="682"/>
      <c r="BO39" s="682"/>
      <c r="BP39" s="682"/>
      <c r="BQ39" s="682"/>
      <c r="BR39" s="682"/>
      <c r="BS39" s="682"/>
      <c r="BT39" s="682"/>
      <c r="BU39" s="683"/>
      <c r="BV39" s="641">
        <v>97</v>
      </c>
      <c r="BW39" s="644"/>
      <c r="BX39" s="644"/>
      <c r="BY39" s="644"/>
      <c r="BZ39" s="644"/>
      <c r="CA39" s="644"/>
      <c r="CB39" s="684"/>
      <c r="CD39" s="685" t="s">
        <v>338</v>
      </c>
      <c r="CE39" s="682"/>
      <c r="CF39" s="682"/>
      <c r="CG39" s="682"/>
      <c r="CH39" s="682"/>
      <c r="CI39" s="682"/>
      <c r="CJ39" s="682"/>
      <c r="CK39" s="682"/>
      <c r="CL39" s="682"/>
      <c r="CM39" s="682"/>
      <c r="CN39" s="682"/>
      <c r="CO39" s="682"/>
      <c r="CP39" s="682"/>
      <c r="CQ39" s="683"/>
      <c r="CR39" s="641">
        <v>2757222</v>
      </c>
      <c r="CS39" s="642"/>
      <c r="CT39" s="642"/>
      <c r="CU39" s="642"/>
      <c r="CV39" s="642"/>
      <c r="CW39" s="642"/>
      <c r="CX39" s="642"/>
      <c r="CY39" s="643"/>
      <c r="CZ39" s="646">
        <v>11.4</v>
      </c>
      <c r="DA39" s="675"/>
      <c r="DB39" s="675"/>
      <c r="DC39" s="676"/>
      <c r="DD39" s="649">
        <v>2721656</v>
      </c>
      <c r="DE39" s="642"/>
      <c r="DF39" s="642"/>
      <c r="DG39" s="642"/>
      <c r="DH39" s="642"/>
      <c r="DI39" s="642"/>
      <c r="DJ39" s="642"/>
      <c r="DK39" s="643"/>
      <c r="DL39" s="649" t="s">
        <v>241</v>
      </c>
      <c r="DM39" s="642"/>
      <c r="DN39" s="642"/>
      <c r="DO39" s="642"/>
      <c r="DP39" s="642"/>
      <c r="DQ39" s="642"/>
      <c r="DR39" s="642"/>
      <c r="DS39" s="642"/>
      <c r="DT39" s="642"/>
      <c r="DU39" s="642"/>
      <c r="DV39" s="643"/>
      <c r="DW39" s="646" t="s">
        <v>122</v>
      </c>
      <c r="DX39" s="675"/>
      <c r="DY39" s="675"/>
      <c r="DZ39" s="675"/>
      <c r="EA39" s="675"/>
      <c r="EB39" s="675"/>
      <c r="EC39" s="677"/>
    </row>
    <row r="40" spans="2:133" ht="11.25" customHeight="1">
      <c r="AQ40" s="678" t="s">
        <v>339</v>
      </c>
      <c r="AR40" s="679"/>
      <c r="AS40" s="679"/>
      <c r="AT40" s="679"/>
      <c r="AU40" s="679"/>
      <c r="AV40" s="679"/>
      <c r="AW40" s="679"/>
      <c r="AX40" s="679"/>
      <c r="AY40" s="680"/>
      <c r="AZ40" s="641">
        <v>400760</v>
      </c>
      <c r="BA40" s="644"/>
      <c r="BB40" s="644"/>
      <c r="BC40" s="644"/>
      <c r="BD40" s="642"/>
      <c r="BE40" s="642"/>
      <c r="BF40" s="681"/>
      <c r="BG40" s="686"/>
      <c r="BH40" s="687"/>
      <c r="BI40" s="687"/>
      <c r="BJ40" s="687"/>
      <c r="BK40" s="687"/>
      <c r="BL40" s="215"/>
      <c r="BM40" s="682" t="s">
        <v>340</v>
      </c>
      <c r="BN40" s="682"/>
      <c r="BO40" s="682"/>
      <c r="BP40" s="682"/>
      <c r="BQ40" s="682"/>
      <c r="BR40" s="682"/>
      <c r="BS40" s="682"/>
      <c r="BT40" s="682"/>
      <c r="BU40" s="683"/>
      <c r="BV40" s="641">
        <v>82</v>
      </c>
      <c r="BW40" s="644"/>
      <c r="BX40" s="644"/>
      <c r="BY40" s="644"/>
      <c r="BZ40" s="644"/>
      <c r="CA40" s="644"/>
      <c r="CB40" s="684"/>
      <c r="CD40" s="685" t="s">
        <v>341</v>
      </c>
      <c r="CE40" s="682"/>
      <c r="CF40" s="682"/>
      <c r="CG40" s="682"/>
      <c r="CH40" s="682"/>
      <c r="CI40" s="682"/>
      <c r="CJ40" s="682"/>
      <c r="CK40" s="682"/>
      <c r="CL40" s="682"/>
      <c r="CM40" s="682"/>
      <c r="CN40" s="682"/>
      <c r="CO40" s="682"/>
      <c r="CP40" s="682"/>
      <c r="CQ40" s="683"/>
      <c r="CR40" s="641">
        <v>58000</v>
      </c>
      <c r="CS40" s="644"/>
      <c r="CT40" s="644"/>
      <c r="CU40" s="644"/>
      <c r="CV40" s="644"/>
      <c r="CW40" s="644"/>
      <c r="CX40" s="644"/>
      <c r="CY40" s="645"/>
      <c r="CZ40" s="646">
        <v>0.2</v>
      </c>
      <c r="DA40" s="675"/>
      <c r="DB40" s="675"/>
      <c r="DC40" s="676"/>
      <c r="DD40" s="649" t="s">
        <v>241</v>
      </c>
      <c r="DE40" s="644"/>
      <c r="DF40" s="644"/>
      <c r="DG40" s="644"/>
      <c r="DH40" s="644"/>
      <c r="DI40" s="644"/>
      <c r="DJ40" s="644"/>
      <c r="DK40" s="645"/>
      <c r="DL40" s="649" t="s">
        <v>122</v>
      </c>
      <c r="DM40" s="644"/>
      <c r="DN40" s="644"/>
      <c r="DO40" s="644"/>
      <c r="DP40" s="644"/>
      <c r="DQ40" s="644"/>
      <c r="DR40" s="644"/>
      <c r="DS40" s="644"/>
      <c r="DT40" s="644"/>
      <c r="DU40" s="644"/>
      <c r="DV40" s="645"/>
      <c r="DW40" s="646" t="s">
        <v>122</v>
      </c>
      <c r="DX40" s="675"/>
      <c r="DY40" s="675"/>
      <c r="DZ40" s="675"/>
      <c r="EA40" s="675"/>
      <c r="EB40" s="675"/>
      <c r="EC40" s="677"/>
    </row>
    <row r="41" spans="2:133" ht="11.25" customHeight="1">
      <c r="AQ41" s="690" t="s">
        <v>342</v>
      </c>
      <c r="AR41" s="691"/>
      <c r="AS41" s="691"/>
      <c r="AT41" s="691"/>
      <c r="AU41" s="691"/>
      <c r="AV41" s="691"/>
      <c r="AW41" s="691"/>
      <c r="AX41" s="691"/>
      <c r="AY41" s="692"/>
      <c r="AZ41" s="656">
        <v>406481</v>
      </c>
      <c r="BA41" s="693"/>
      <c r="BB41" s="693"/>
      <c r="BC41" s="693"/>
      <c r="BD41" s="657"/>
      <c r="BE41" s="657"/>
      <c r="BF41" s="694"/>
      <c r="BG41" s="688"/>
      <c r="BH41" s="689"/>
      <c r="BI41" s="689"/>
      <c r="BJ41" s="689"/>
      <c r="BK41" s="689"/>
      <c r="BL41" s="216"/>
      <c r="BM41" s="695" t="s">
        <v>343</v>
      </c>
      <c r="BN41" s="695"/>
      <c r="BO41" s="695"/>
      <c r="BP41" s="695"/>
      <c r="BQ41" s="695"/>
      <c r="BR41" s="695"/>
      <c r="BS41" s="695"/>
      <c r="BT41" s="695"/>
      <c r="BU41" s="696"/>
      <c r="BV41" s="656">
        <v>293</v>
      </c>
      <c r="BW41" s="693"/>
      <c r="BX41" s="693"/>
      <c r="BY41" s="693"/>
      <c r="BZ41" s="693"/>
      <c r="CA41" s="693"/>
      <c r="CB41" s="697"/>
      <c r="CD41" s="685" t="s">
        <v>344</v>
      </c>
      <c r="CE41" s="682"/>
      <c r="CF41" s="682"/>
      <c r="CG41" s="682"/>
      <c r="CH41" s="682"/>
      <c r="CI41" s="682"/>
      <c r="CJ41" s="682"/>
      <c r="CK41" s="682"/>
      <c r="CL41" s="682"/>
      <c r="CM41" s="682"/>
      <c r="CN41" s="682"/>
      <c r="CO41" s="682"/>
      <c r="CP41" s="682"/>
      <c r="CQ41" s="683"/>
      <c r="CR41" s="641" t="s">
        <v>241</v>
      </c>
      <c r="CS41" s="642"/>
      <c r="CT41" s="642"/>
      <c r="CU41" s="642"/>
      <c r="CV41" s="642"/>
      <c r="CW41" s="642"/>
      <c r="CX41" s="642"/>
      <c r="CY41" s="643"/>
      <c r="CZ41" s="646" t="s">
        <v>122</v>
      </c>
      <c r="DA41" s="675"/>
      <c r="DB41" s="675"/>
      <c r="DC41" s="676"/>
      <c r="DD41" s="649" t="s">
        <v>241</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346</v>
      </c>
      <c r="CE42" s="639"/>
      <c r="CF42" s="639"/>
      <c r="CG42" s="639"/>
      <c r="CH42" s="639"/>
      <c r="CI42" s="639"/>
      <c r="CJ42" s="639"/>
      <c r="CK42" s="639"/>
      <c r="CL42" s="639"/>
      <c r="CM42" s="639"/>
      <c r="CN42" s="639"/>
      <c r="CO42" s="639"/>
      <c r="CP42" s="639"/>
      <c r="CQ42" s="640"/>
      <c r="CR42" s="641">
        <v>3212759</v>
      </c>
      <c r="CS42" s="644"/>
      <c r="CT42" s="644"/>
      <c r="CU42" s="644"/>
      <c r="CV42" s="644"/>
      <c r="CW42" s="644"/>
      <c r="CX42" s="644"/>
      <c r="CY42" s="645"/>
      <c r="CZ42" s="646">
        <v>13.3</v>
      </c>
      <c r="DA42" s="647"/>
      <c r="DB42" s="647"/>
      <c r="DC42" s="648"/>
      <c r="DD42" s="649">
        <v>1694557</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348</v>
      </c>
      <c r="CE43" s="639"/>
      <c r="CF43" s="639"/>
      <c r="CG43" s="639"/>
      <c r="CH43" s="639"/>
      <c r="CI43" s="639"/>
      <c r="CJ43" s="639"/>
      <c r="CK43" s="639"/>
      <c r="CL43" s="639"/>
      <c r="CM43" s="639"/>
      <c r="CN43" s="639"/>
      <c r="CO43" s="639"/>
      <c r="CP43" s="639"/>
      <c r="CQ43" s="640"/>
      <c r="CR43" s="641">
        <v>70677</v>
      </c>
      <c r="CS43" s="642"/>
      <c r="CT43" s="642"/>
      <c r="CU43" s="642"/>
      <c r="CV43" s="642"/>
      <c r="CW43" s="642"/>
      <c r="CX43" s="642"/>
      <c r="CY43" s="643"/>
      <c r="CZ43" s="646">
        <v>0.3</v>
      </c>
      <c r="DA43" s="675"/>
      <c r="DB43" s="675"/>
      <c r="DC43" s="676"/>
      <c r="DD43" s="649">
        <v>70677</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349</v>
      </c>
      <c r="CD44" s="669" t="s">
        <v>301</v>
      </c>
      <c r="CE44" s="670"/>
      <c r="CF44" s="638" t="s">
        <v>350</v>
      </c>
      <c r="CG44" s="639"/>
      <c r="CH44" s="639"/>
      <c r="CI44" s="639"/>
      <c r="CJ44" s="639"/>
      <c r="CK44" s="639"/>
      <c r="CL44" s="639"/>
      <c r="CM44" s="639"/>
      <c r="CN44" s="639"/>
      <c r="CO44" s="639"/>
      <c r="CP44" s="639"/>
      <c r="CQ44" s="640"/>
      <c r="CR44" s="641">
        <v>3212759</v>
      </c>
      <c r="CS44" s="644"/>
      <c r="CT44" s="644"/>
      <c r="CU44" s="644"/>
      <c r="CV44" s="644"/>
      <c r="CW44" s="644"/>
      <c r="CX44" s="644"/>
      <c r="CY44" s="645"/>
      <c r="CZ44" s="646">
        <v>13.3</v>
      </c>
      <c r="DA44" s="647"/>
      <c r="DB44" s="647"/>
      <c r="DC44" s="648"/>
      <c r="DD44" s="649">
        <v>1694557</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351</v>
      </c>
      <c r="CG45" s="639"/>
      <c r="CH45" s="639"/>
      <c r="CI45" s="639"/>
      <c r="CJ45" s="639"/>
      <c r="CK45" s="639"/>
      <c r="CL45" s="639"/>
      <c r="CM45" s="639"/>
      <c r="CN45" s="639"/>
      <c r="CO45" s="639"/>
      <c r="CP45" s="639"/>
      <c r="CQ45" s="640"/>
      <c r="CR45" s="641">
        <v>668464</v>
      </c>
      <c r="CS45" s="642"/>
      <c r="CT45" s="642"/>
      <c r="CU45" s="642"/>
      <c r="CV45" s="642"/>
      <c r="CW45" s="642"/>
      <c r="CX45" s="642"/>
      <c r="CY45" s="643"/>
      <c r="CZ45" s="646">
        <v>2.8</v>
      </c>
      <c r="DA45" s="675"/>
      <c r="DB45" s="675"/>
      <c r="DC45" s="676"/>
      <c r="DD45" s="649">
        <v>125124</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352</v>
      </c>
      <c r="CG46" s="639"/>
      <c r="CH46" s="639"/>
      <c r="CI46" s="639"/>
      <c r="CJ46" s="639"/>
      <c r="CK46" s="639"/>
      <c r="CL46" s="639"/>
      <c r="CM46" s="639"/>
      <c r="CN46" s="639"/>
      <c r="CO46" s="639"/>
      <c r="CP46" s="639"/>
      <c r="CQ46" s="640"/>
      <c r="CR46" s="641">
        <v>2536545</v>
      </c>
      <c r="CS46" s="644"/>
      <c r="CT46" s="644"/>
      <c r="CU46" s="644"/>
      <c r="CV46" s="644"/>
      <c r="CW46" s="644"/>
      <c r="CX46" s="644"/>
      <c r="CY46" s="645"/>
      <c r="CZ46" s="646">
        <v>10.5</v>
      </c>
      <c r="DA46" s="647"/>
      <c r="DB46" s="647"/>
      <c r="DC46" s="648"/>
      <c r="DD46" s="649">
        <v>1561683</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353</v>
      </c>
      <c r="CG47" s="639"/>
      <c r="CH47" s="639"/>
      <c r="CI47" s="639"/>
      <c r="CJ47" s="639"/>
      <c r="CK47" s="639"/>
      <c r="CL47" s="639"/>
      <c r="CM47" s="639"/>
      <c r="CN47" s="639"/>
      <c r="CO47" s="639"/>
      <c r="CP47" s="639"/>
      <c r="CQ47" s="640"/>
      <c r="CR47" s="641" t="s">
        <v>241</v>
      </c>
      <c r="CS47" s="642"/>
      <c r="CT47" s="642"/>
      <c r="CU47" s="642"/>
      <c r="CV47" s="642"/>
      <c r="CW47" s="642"/>
      <c r="CX47" s="642"/>
      <c r="CY47" s="643"/>
      <c r="CZ47" s="646" t="s">
        <v>241</v>
      </c>
      <c r="DA47" s="675"/>
      <c r="DB47" s="675"/>
      <c r="DC47" s="676"/>
      <c r="DD47" s="649" t="s">
        <v>122</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354</v>
      </c>
      <c r="CG48" s="639"/>
      <c r="CH48" s="639"/>
      <c r="CI48" s="639"/>
      <c r="CJ48" s="639"/>
      <c r="CK48" s="639"/>
      <c r="CL48" s="639"/>
      <c r="CM48" s="639"/>
      <c r="CN48" s="639"/>
      <c r="CO48" s="639"/>
      <c r="CP48" s="639"/>
      <c r="CQ48" s="640"/>
      <c r="CR48" s="641" t="s">
        <v>241</v>
      </c>
      <c r="CS48" s="644"/>
      <c r="CT48" s="644"/>
      <c r="CU48" s="644"/>
      <c r="CV48" s="644"/>
      <c r="CW48" s="644"/>
      <c r="CX48" s="644"/>
      <c r="CY48" s="645"/>
      <c r="CZ48" s="646" t="s">
        <v>122</v>
      </c>
      <c r="DA48" s="647"/>
      <c r="DB48" s="647"/>
      <c r="DC48" s="648"/>
      <c r="DD48" s="649" t="s">
        <v>122</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355</v>
      </c>
      <c r="CE49" s="654"/>
      <c r="CF49" s="654"/>
      <c r="CG49" s="654"/>
      <c r="CH49" s="654"/>
      <c r="CI49" s="654"/>
      <c r="CJ49" s="654"/>
      <c r="CK49" s="654"/>
      <c r="CL49" s="654"/>
      <c r="CM49" s="654"/>
      <c r="CN49" s="654"/>
      <c r="CO49" s="654"/>
      <c r="CP49" s="654"/>
      <c r="CQ49" s="655"/>
      <c r="CR49" s="656">
        <v>24087498</v>
      </c>
      <c r="CS49" s="657"/>
      <c r="CT49" s="657"/>
      <c r="CU49" s="657"/>
      <c r="CV49" s="657"/>
      <c r="CW49" s="657"/>
      <c r="CX49" s="657"/>
      <c r="CY49" s="658"/>
      <c r="CZ49" s="659">
        <v>100</v>
      </c>
      <c r="DA49" s="660"/>
      <c r="DB49" s="660"/>
      <c r="DC49" s="661"/>
      <c r="DD49" s="662">
        <v>18722575</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2bcnvPDamScbhvND0KCFjWj3XJQMZCqaecjvRlJdTGw1rVK+hZZJn1PFyXl877No+1a8DlbdGOGIN4EjdsAt2w==" saltValue="SPMZHr0e8bqUyTJ7cGpVD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357</v>
      </c>
      <c r="DK2" s="1180"/>
      <c r="DL2" s="1180"/>
      <c r="DM2" s="1180"/>
      <c r="DN2" s="1180"/>
      <c r="DO2" s="1181"/>
      <c r="DP2" s="229"/>
      <c r="DQ2" s="1179" t="s">
        <v>358</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359</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361</v>
      </c>
      <c r="B5" s="1065"/>
      <c r="C5" s="1065"/>
      <c r="D5" s="1065"/>
      <c r="E5" s="1065"/>
      <c r="F5" s="1065"/>
      <c r="G5" s="1065"/>
      <c r="H5" s="1065"/>
      <c r="I5" s="1065"/>
      <c r="J5" s="1065"/>
      <c r="K5" s="1065"/>
      <c r="L5" s="1065"/>
      <c r="M5" s="1065"/>
      <c r="N5" s="1065"/>
      <c r="O5" s="1065"/>
      <c r="P5" s="1066"/>
      <c r="Q5" s="1070" t="s">
        <v>362</v>
      </c>
      <c r="R5" s="1071"/>
      <c r="S5" s="1071"/>
      <c r="T5" s="1071"/>
      <c r="U5" s="1072"/>
      <c r="V5" s="1070" t="s">
        <v>363</v>
      </c>
      <c r="W5" s="1071"/>
      <c r="X5" s="1071"/>
      <c r="Y5" s="1071"/>
      <c r="Z5" s="1072"/>
      <c r="AA5" s="1070" t="s">
        <v>364</v>
      </c>
      <c r="AB5" s="1071"/>
      <c r="AC5" s="1071"/>
      <c r="AD5" s="1071"/>
      <c r="AE5" s="1071"/>
      <c r="AF5" s="1182" t="s">
        <v>365</v>
      </c>
      <c r="AG5" s="1071"/>
      <c r="AH5" s="1071"/>
      <c r="AI5" s="1071"/>
      <c r="AJ5" s="1086"/>
      <c r="AK5" s="1071" t="s">
        <v>366</v>
      </c>
      <c r="AL5" s="1071"/>
      <c r="AM5" s="1071"/>
      <c r="AN5" s="1071"/>
      <c r="AO5" s="1072"/>
      <c r="AP5" s="1070" t="s">
        <v>367</v>
      </c>
      <c r="AQ5" s="1071"/>
      <c r="AR5" s="1071"/>
      <c r="AS5" s="1071"/>
      <c r="AT5" s="1072"/>
      <c r="AU5" s="1070" t="s">
        <v>368</v>
      </c>
      <c r="AV5" s="1071"/>
      <c r="AW5" s="1071"/>
      <c r="AX5" s="1071"/>
      <c r="AY5" s="1086"/>
      <c r="AZ5" s="236"/>
      <c r="BA5" s="236"/>
      <c r="BB5" s="236"/>
      <c r="BC5" s="236"/>
      <c r="BD5" s="236"/>
      <c r="BE5" s="237"/>
      <c r="BF5" s="237"/>
      <c r="BG5" s="237"/>
      <c r="BH5" s="237"/>
      <c r="BI5" s="237"/>
      <c r="BJ5" s="237"/>
      <c r="BK5" s="237"/>
      <c r="BL5" s="237"/>
      <c r="BM5" s="237"/>
      <c r="BN5" s="237"/>
      <c r="BO5" s="237"/>
      <c r="BP5" s="237"/>
      <c r="BQ5" s="1064" t="s">
        <v>369</v>
      </c>
      <c r="BR5" s="1065"/>
      <c r="BS5" s="1065"/>
      <c r="BT5" s="1065"/>
      <c r="BU5" s="1065"/>
      <c r="BV5" s="1065"/>
      <c r="BW5" s="1065"/>
      <c r="BX5" s="1065"/>
      <c r="BY5" s="1065"/>
      <c r="BZ5" s="1065"/>
      <c r="CA5" s="1065"/>
      <c r="CB5" s="1065"/>
      <c r="CC5" s="1065"/>
      <c r="CD5" s="1065"/>
      <c r="CE5" s="1065"/>
      <c r="CF5" s="1065"/>
      <c r="CG5" s="1066"/>
      <c r="CH5" s="1070" t="s">
        <v>370</v>
      </c>
      <c r="CI5" s="1071"/>
      <c r="CJ5" s="1071"/>
      <c r="CK5" s="1071"/>
      <c r="CL5" s="1072"/>
      <c r="CM5" s="1070" t="s">
        <v>371</v>
      </c>
      <c r="CN5" s="1071"/>
      <c r="CO5" s="1071"/>
      <c r="CP5" s="1071"/>
      <c r="CQ5" s="1072"/>
      <c r="CR5" s="1070" t="s">
        <v>372</v>
      </c>
      <c r="CS5" s="1071"/>
      <c r="CT5" s="1071"/>
      <c r="CU5" s="1071"/>
      <c r="CV5" s="1072"/>
      <c r="CW5" s="1070" t="s">
        <v>373</v>
      </c>
      <c r="CX5" s="1071"/>
      <c r="CY5" s="1071"/>
      <c r="CZ5" s="1071"/>
      <c r="DA5" s="1072"/>
      <c r="DB5" s="1070" t="s">
        <v>374</v>
      </c>
      <c r="DC5" s="1071"/>
      <c r="DD5" s="1071"/>
      <c r="DE5" s="1071"/>
      <c r="DF5" s="1072"/>
      <c r="DG5" s="1167" t="s">
        <v>375</v>
      </c>
      <c r="DH5" s="1168"/>
      <c r="DI5" s="1168"/>
      <c r="DJ5" s="1168"/>
      <c r="DK5" s="1169"/>
      <c r="DL5" s="1167" t="s">
        <v>376</v>
      </c>
      <c r="DM5" s="1168"/>
      <c r="DN5" s="1168"/>
      <c r="DO5" s="1168"/>
      <c r="DP5" s="1169"/>
      <c r="DQ5" s="1070" t="s">
        <v>377</v>
      </c>
      <c r="DR5" s="1071"/>
      <c r="DS5" s="1071"/>
      <c r="DT5" s="1071"/>
      <c r="DU5" s="1072"/>
      <c r="DV5" s="1070" t="s">
        <v>368</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378</v>
      </c>
      <c r="C7" s="1120"/>
      <c r="D7" s="1120"/>
      <c r="E7" s="1120"/>
      <c r="F7" s="1120"/>
      <c r="G7" s="1120"/>
      <c r="H7" s="1120"/>
      <c r="I7" s="1120"/>
      <c r="J7" s="1120"/>
      <c r="K7" s="1120"/>
      <c r="L7" s="1120"/>
      <c r="M7" s="1120"/>
      <c r="N7" s="1120"/>
      <c r="O7" s="1120"/>
      <c r="P7" s="1121"/>
      <c r="Q7" s="1173">
        <v>26427</v>
      </c>
      <c r="R7" s="1174"/>
      <c r="S7" s="1174"/>
      <c r="T7" s="1174"/>
      <c r="U7" s="1174"/>
      <c r="V7" s="1174">
        <v>24085</v>
      </c>
      <c r="W7" s="1174"/>
      <c r="X7" s="1174"/>
      <c r="Y7" s="1174"/>
      <c r="Z7" s="1174"/>
      <c r="AA7" s="1174">
        <v>2342</v>
      </c>
      <c r="AB7" s="1174"/>
      <c r="AC7" s="1174"/>
      <c r="AD7" s="1174"/>
      <c r="AE7" s="1175"/>
      <c r="AF7" s="1176">
        <v>2205</v>
      </c>
      <c r="AG7" s="1177"/>
      <c r="AH7" s="1177"/>
      <c r="AI7" s="1177"/>
      <c r="AJ7" s="1178"/>
      <c r="AK7" s="1160">
        <v>2665</v>
      </c>
      <c r="AL7" s="1161"/>
      <c r="AM7" s="1161"/>
      <c r="AN7" s="1161"/>
      <c r="AO7" s="1161"/>
      <c r="AP7" s="1161">
        <v>7548</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t="s">
        <v>581</v>
      </c>
      <c r="BS7" s="1164" t="s">
        <v>582</v>
      </c>
      <c r="BT7" s="1165"/>
      <c r="BU7" s="1165"/>
      <c r="BV7" s="1165"/>
      <c r="BW7" s="1165"/>
      <c r="BX7" s="1165"/>
      <c r="BY7" s="1165"/>
      <c r="BZ7" s="1165"/>
      <c r="CA7" s="1165"/>
      <c r="CB7" s="1165"/>
      <c r="CC7" s="1165"/>
      <c r="CD7" s="1165"/>
      <c r="CE7" s="1165"/>
      <c r="CF7" s="1165"/>
      <c r="CG7" s="1166"/>
      <c r="CH7" s="1157">
        <v>0</v>
      </c>
      <c r="CI7" s="1158"/>
      <c r="CJ7" s="1158"/>
      <c r="CK7" s="1158"/>
      <c r="CL7" s="1159"/>
      <c r="CM7" s="1157">
        <v>1020</v>
      </c>
      <c r="CN7" s="1158"/>
      <c r="CO7" s="1158"/>
      <c r="CP7" s="1158"/>
      <c r="CQ7" s="1159"/>
      <c r="CR7" s="1157">
        <v>6</v>
      </c>
      <c r="CS7" s="1158"/>
      <c r="CT7" s="1158"/>
      <c r="CU7" s="1158"/>
      <c r="CV7" s="1159"/>
      <c r="CW7" s="1157" t="s">
        <v>580</v>
      </c>
      <c r="CX7" s="1158"/>
      <c r="CY7" s="1158"/>
      <c r="CZ7" s="1158"/>
      <c r="DA7" s="1159"/>
      <c r="DB7" s="1157">
        <v>452</v>
      </c>
      <c r="DC7" s="1158"/>
      <c r="DD7" s="1158"/>
      <c r="DE7" s="1158"/>
      <c r="DF7" s="1159"/>
      <c r="DG7" s="1157" t="s">
        <v>583</v>
      </c>
      <c r="DH7" s="1158"/>
      <c r="DI7" s="1158"/>
      <c r="DJ7" s="1158"/>
      <c r="DK7" s="1159"/>
      <c r="DL7" s="1157" t="s">
        <v>580</v>
      </c>
      <c r="DM7" s="1158"/>
      <c r="DN7" s="1158"/>
      <c r="DO7" s="1158"/>
      <c r="DP7" s="1159"/>
      <c r="DQ7" s="1157" t="s">
        <v>584</v>
      </c>
      <c r="DR7" s="1158"/>
      <c r="DS7" s="1158"/>
      <c r="DT7" s="1158"/>
      <c r="DU7" s="1159"/>
      <c r="DV7" s="1184"/>
      <c r="DW7" s="1185"/>
      <c r="DX7" s="1185"/>
      <c r="DY7" s="1185"/>
      <c r="DZ7" s="1186"/>
      <c r="EA7" s="234"/>
    </row>
    <row r="8" spans="1:131" s="235" customFormat="1" ht="26.25" customHeight="1">
      <c r="A8" s="241">
        <v>2</v>
      </c>
      <c r="B8" s="1106" t="s">
        <v>379</v>
      </c>
      <c r="C8" s="1107"/>
      <c r="D8" s="1107"/>
      <c r="E8" s="1107"/>
      <c r="F8" s="1107"/>
      <c r="G8" s="1107"/>
      <c r="H8" s="1107"/>
      <c r="I8" s="1107"/>
      <c r="J8" s="1107"/>
      <c r="K8" s="1107"/>
      <c r="L8" s="1107"/>
      <c r="M8" s="1107"/>
      <c r="N8" s="1107"/>
      <c r="O8" s="1107"/>
      <c r="P8" s="1108"/>
      <c r="Q8" s="1112">
        <v>39</v>
      </c>
      <c r="R8" s="1113"/>
      <c r="S8" s="1113"/>
      <c r="T8" s="1113"/>
      <c r="U8" s="1113"/>
      <c r="V8" s="1113">
        <v>39</v>
      </c>
      <c r="W8" s="1113"/>
      <c r="X8" s="1113"/>
      <c r="Y8" s="1113"/>
      <c r="Z8" s="1113"/>
      <c r="AA8" s="1113" t="s">
        <v>584</v>
      </c>
      <c r="AB8" s="1113"/>
      <c r="AC8" s="1113"/>
      <c r="AD8" s="1113"/>
      <c r="AE8" s="1114"/>
      <c r="AF8" s="1088" t="s">
        <v>584</v>
      </c>
      <c r="AG8" s="1089"/>
      <c r="AH8" s="1089"/>
      <c r="AI8" s="1089"/>
      <c r="AJ8" s="1090"/>
      <c r="AK8" s="1155">
        <v>29</v>
      </c>
      <c r="AL8" s="1156"/>
      <c r="AM8" s="1156"/>
      <c r="AN8" s="1156"/>
      <c r="AO8" s="1156"/>
      <c r="AP8" s="1156" t="s">
        <v>584</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380</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381</v>
      </c>
      <c r="B23" s="1013" t="s">
        <v>382</v>
      </c>
      <c r="C23" s="1014"/>
      <c r="D23" s="1014"/>
      <c r="E23" s="1014"/>
      <c r="F23" s="1014"/>
      <c r="G23" s="1014"/>
      <c r="H23" s="1014"/>
      <c r="I23" s="1014"/>
      <c r="J23" s="1014"/>
      <c r="K23" s="1014"/>
      <c r="L23" s="1014"/>
      <c r="M23" s="1014"/>
      <c r="N23" s="1014"/>
      <c r="O23" s="1014"/>
      <c r="P23" s="1015"/>
      <c r="Q23" s="1137">
        <v>26429</v>
      </c>
      <c r="R23" s="1138"/>
      <c r="S23" s="1138"/>
      <c r="T23" s="1138"/>
      <c r="U23" s="1138"/>
      <c r="V23" s="1138">
        <v>24087</v>
      </c>
      <c r="W23" s="1138"/>
      <c r="X23" s="1138"/>
      <c r="Y23" s="1138"/>
      <c r="Z23" s="1138"/>
      <c r="AA23" s="1138">
        <v>2342</v>
      </c>
      <c r="AB23" s="1138"/>
      <c r="AC23" s="1138"/>
      <c r="AD23" s="1138"/>
      <c r="AE23" s="1139"/>
      <c r="AF23" s="1140">
        <v>2205</v>
      </c>
      <c r="AG23" s="1138"/>
      <c r="AH23" s="1138"/>
      <c r="AI23" s="1138"/>
      <c r="AJ23" s="1141"/>
      <c r="AK23" s="1142"/>
      <c r="AL23" s="1143"/>
      <c r="AM23" s="1143"/>
      <c r="AN23" s="1143"/>
      <c r="AO23" s="1143"/>
      <c r="AP23" s="1138">
        <v>7548</v>
      </c>
      <c r="AQ23" s="1138"/>
      <c r="AR23" s="1138"/>
      <c r="AS23" s="1138"/>
      <c r="AT23" s="1138"/>
      <c r="AU23" s="1144"/>
      <c r="AV23" s="1144"/>
      <c r="AW23" s="1144"/>
      <c r="AX23" s="1144"/>
      <c r="AY23" s="1145"/>
      <c r="AZ23" s="1134" t="s">
        <v>383</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384</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385</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361</v>
      </c>
      <c r="B26" s="1065"/>
      <c r="C26" s="1065"/>
      <c r="D26" s="1065"/>
      <c r="E26" s="1065"/>
      <c r="F26" s="1065"/>
      <c r="G26" s="1065"/>
      <c r="H26" s="1065"/>
      <c r="I26" s="1065"/>
      <c r="J26" s="1065"/>
      <c r="K26" s="1065"/>
      <c r="L26" s="1065"/>
      <c r="M26" s="1065"/>
      <c r="N26" s="1065"/>
      <c r="O26" s="1065"/>
      <c r="P26" s="1066"/>
      <c r="Q26" s="1070" t="s">
        <v>386</v>
      </c>
      <c r="R26" s="1071"/>
      <c r="S26" s="1071"/>
      <c r="T26" s="1071"/>
      <c r="U26" s="1072"/>
      <c r="V26" s="1070" t="s">
        <v>387</v>
      </c>
      <c r="W26" s="1071"/>
      <c r="X26" s="1071"/>
      <c r="Y26" s="1071"/>
      <c r="Z26" s="1072"/>
      <c r="AA26" s="1070" t="s">
        <v>388</v>
      </c>
      <c r="AB26" s="1071"/>
      <c r="AC26" s="1071"/>
      <c r="AD26" s="1071"/>
      <c r="AE26" s="1071"/>
      <c r="AF26" s="1128" t="s">
        <v>389</v>
      </c>
      <c r="AG26" s="1077"/>
      <c r="AH26" s="1077"/>
      <c r="AI26" s="1077"/>
      <c r="AJ26" s="1129"/>
      <c r="AK26" s="1071" t="s">
        <v>390</v>
      </c>
      <c r="AL26" s="1071"/>
      <c r="AM26" s="1071"/>
      <c r="AN26" s="1071"/>
      <c r="AO26" s="1072"/>
      <c r="AP26" s="1070" t="s">
        <v>391</v>
      </c>
      <c r="AQ26" s="1071"/>
      <c r="AR26" s="1071"/>
      <c r="AS26" s="1071"/>
      <c r="AT26" s="1072"/>
      <c r="AU26" s="1070" t="s">
        <v>392</v>
      </c>
      <c r="AV26" s="1071"/>
      <c r="AW26" s="1071"/>
      <c r="AX26" s="1071"/>
      <c r="AY26" s="1072"/>
      <c r="AZ26" s="1070" t="s">
        <v>393</v>
      </c>
      <c r="BA26" s="1071"/>
      <c r="BB26" s="1071"/>
      <c r="BC26" s="1071"/>
      <c r="BD26" s="1072"/>
      <c r="BE26" s="1070" t="s">
        <v>368</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394</v>
      </c>
      <c r="C28" s="1120"/>
      <c r="D28" s="1120"/>
      <c r="E28" s="1120"/>
      <c r="F28" s="1120"/>
      <c r="G28" s="1120"/>
      <c r="H28" s="1120"/>
      <c r="I28" s="1120"/>
      <c r="J28" s="1120"/>
      <c r="K28" s="1120"/>
      <c r="L28" s="1120"/>
      <c r="M28" s="1120"/>
      <c r="N28" s="1120"/>
      <c r="O28" s="1120"/>
      <c r="P28" s="1121"/>
      <c r="Q28" s="1122">
        <v>5195</v>
      </c>
      <c r="R28" s="1123"/>
      <c r="S28" s="1123"/>
      <c r="T28" s="1123"/>
      <c r="U28" s="1123"/>
      <c r="V28" s="1123">
        <v>4916</v>
      </c>
      <c r="W28" s="1123"/>
      <c r="X28" s="1123"/>
      <c r="Y28" s="1123"/>
      <c r="Z28" s="1123"/>
      <c r="AA28" s="1123">
        <v>279</v>
      </c>
      <c r="AB28" s="1123"/>
      <c r="AC28" s="1123"/>
      <c r="AD28" s="1123"/>
      <c r="AE28" s="1124"/>
      <c r="AF28" s="1125">
        <v>279</v>
      </c>
      <c r="AG28" s="1123"/>
      <c r="AH28" s="1123"/>
      <c r="AI28" s="1123"/>
      <c r="AJ28" s="1126"/>
      <c r="AK28" s="1127">
        <v>541</v>
      </c>
      <c r="AL28" s="1115"/>
      <c r="AM28" s="1115"/>
      <c r="AN28" s="1115"/>
      <c r="AO28" s="1115"/>
      <c r="AP28" s="1115" t="s">
        <v>578</v>
      </c>
      <c r="AQ28" s="1115"/>
      <c r="AR28" s="1115"/>
      <c r="AS28" s="1115"/>
      <c r="AT28" s="1115"/>
      <c r="AU28" s="1115" t="s">
        <v>578</v>
      </c>
      <c r="AV28" s="1115"/>
      <c r="AW28" s="1115"/>
      <c r="AX28" s="1115"/>
      <c r="AY28" s="1115"/>
      <c r="AZ28" s="1116" t="s">
        <v>578</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395</v>
      </c>
      <c r="C29" s="1107"/>
      <c r="D29" s="1107"/>
      <c r="E29" s="1107"/>
      <c r="F29" s="1107"/>
      <c r="G29" s="1107"/>
      <c r="H29" s="1107"/>
      <c r="I29" s="1107"/>
      <c r="J29" s="1107"/>
      <c r="K29" s="1107"/>
      <c r="L29" s="1107"/>
      <c r="M29" s="1107"/>
      <c r="N29" s="1107"/>
      <c r="O29" s="1107"/>
      <c r="P29" s="1108"/>
      <c r="Q29" s="1112">
        <v>2073</v>
      </c>
      <c r="R29" s="1113"/>
      <c r="S29" s="1113"/>
      <c r="T29" s="1113"/>
      <c r="U29" s="1113"/>
      <c r="V29" s="1113">
        <v>2038</v>
      </c>
      <c r="W29" s="1113"/>
      <c r="X29" s="1113"/>
      <c r="Y29" s="1113"/>
      <c r="Z29" s="1113"/>
      <c r="AA29" s="1113">
        <v>35</v>
      </c>
      <c r="AB29" s="1113"/>
      <c r="AC29" s="1113"/>
      <c r="AD29" s="1113"/>
      <c r="AE29" s="1114"/>
      <c r="AF29" s="1088">
        <v>35</v>
      </c>
      <c r="AG29" s="1089"/>
      <c r="AH29" s="1089"/>
      <c r="AI29" s="1089"/>
      <c r="AJ29" s="1090"/>
      <c r="AK29" s="1049">
        <v>165</v>
      </c>
      <c r="AL29" s="1040"/>
      <c r="AM29" s="1040"/>
      <c r="AN29" s="1040"/>
      <c r="AO29" s="1040"/>
      <c r="AP29" s="1040" t="s">
        <v>578</v>
      </c>
      <c r="AQ29" s="1040"/>
      <c r="AR29" s="1040"/>
      <c r="AS29" s="1040"/>
      <c r="AT29" s="1040"/>
      <c r="AU29" s="1040" t="s">
        <v>578</v>
      </c>
      <c r="AV29" s="1040"/>
      <c r="AW29" s="1040"/>
      <c r="AX29" s="1040"/>
      <c r="AY29" s="1040"/>
      <c r="AZ29" s="1111" t="s">
        <v>578</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396</v>
      </c>
      <c r="C30" s="1107"/>
      <c r="D30" s="1107"/>
      <c r="E30" s="1107"/>
      <c r="F30" s="1107"/>
      <c r="G30" s="1107"/>
      <c r="H30" s="1107"/>
      <c r="I30" s="1107"/>
      <c r="J30" s="1107"/>
      <c r="K30" s="1107"/>
      <c r="L30" s="1107"/>
      <c r="M30" s="1107"/>
      <c r="N30" s="1107"/>
      <c r="O30" s="1107"/>
      <c r="P30" s="1108"/>
      <c r="Q30" s="1112">
        <v>549</v>
      </c>
      <c r="R30" s="1113"/>
      <c r="S30" s="1113"/>
      <c r="T30" s="1113"/>
      <c r="U30" s="1113"/>
      <c r="V30" s="1113">
        <v>547</v>
      </c>
      <c r="W30" s="1113"/>
      <c r="X30" s="1113"/>
      <c r="Y30" s="1113"/>
      <c r="Z30" s="1113"/>
      <c r="AA30" s="1113">
        <v>1</v>
      </c>
      <c r="AB30" s="1113"/>
      <c r="AC30" s="1113"/>
      <c r="AD30" s="1113"/>
      <c r="AE30" s="1114"/>
      <c r="AF30" s="1088">
        <v>1</v>
      </c>
      <c r="AG30" s="1089"/>
      <c r="AH30" s="1089"/>
      <c r="AI30" s="1089"/>
      <c r="AJ30" s="1090"/>
      <c r="AK30" s="1049">
        <v>335</v>
      </c>
      <c r="AL30" s="1040"/>
      <c r="AM30" s="1040"/>
      <c r="AN30" s="1040"/>
      <c r="AO30" s="1040"/>
      <c r="AP30" s="1040" t="s">
        <v>578</v>
      </c>
      <c r="AQ30" s="1040"/>
      <c r="AR30" s="1040"/>
      <c r="AS30" s="1040"/>
      <c r="AT30" s="1040"/>
      <c r="AU30" s="1040" t="s">
        <v>578</v>
      </c>
      <c r="AV30" s="1040"/>
      <c r="AW30" s="1040"/>
      <c r="AX30" s="1040"/>
      <c r="AY30" s="1040"/>
      <c r="AZ30" s="1111" t="s">
        <v>578</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397</v>
      </c>
      <c r="C31" s="1107"/>
      <c r="D31" s="1107"/>
      <c r="E31" s="1107"/>
      <c r="F31" s="1107"/>
      <c r="G31" s="1107"/>
      <c r="H31" s="1107"/>
      <c r="I31" s="1107"/>
      <c r="J31" s="1107"/>
      <c r="K31" s="1107"/>
      <c r="L31" s="1107"/>
      <c r="M31" s="1107"/>
      <c r="N31" s="1107"/>
      <c r="O31" s="1107"/>
      <c r="P31" s="1108"/>
      <c r="Q31" s="1112">
        <v>41</v>
      </c>
      <c r="R31" s="1113"/>
      <c r="S31" s="1113"/>
      <c r="T31" s="1113"/>
      <c r="U31" s="1113"/>
      <c r="V31" s="1113">
        <v>34</v>
      </c>
      <c r="W31" s="1113"/>
      <c r="X31" s="1113"/>
      <c r="Y31" s="1113"/>
      <c r="Z31" s="1113"/>
      <c r="AA31" s="1113">
        <v>7</v>
      </c>
      <c r="AB31" s="1113"/>
      <c r="AC31" s="1113"/>
      <c r="AD31" s="1113"/>
      <c r="AE31" s="1114"/>
      <c r="AF31" s="1088">
        <v>7</v>
      </c>
      <c r="AG31" s="1089"/>
      <c r="AH31" s="1089"/>
      <c r="AI31" s="1089"/>
      <c r="AJ31" s="1090"/>
      <c r="AK31" s="1049">
        <v>16</v>
      </c>
      <c r="AL31" s="1040"/>
      <c r="AM31" s="1040"/>
      <c r="AN31" s="1040"/>
      <c r="AO31" s="1040"/>
      <c r="AP31" s="1040" t="s">
        <v>578</v>
      </c>
      <c r="AQ31" s="1040"/>
      <c r="AR31" s="1040"/>
      <c r="AS31" s="1040"/>
      <c r="AT31" s="1040"/>
      <c r="AU31" s="1040" t="s">
        <v>578</v>
      </c>
      <c r="AV31" s="1040"/>
      <c r="AW31" s="1040"/>
      <c r="AX31" s="1040"/>
      <c r="AY31" s="1040"/>
      <c r="AZ31" s="1111" t="s">
        <v>579</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398</v>
      </c>
      <c r="C32" s="1107"/>
      <c r="D32" s="1107"/>
      <c r="E32" s="1107"/>
      <c r="F32" s="1107"/>
      <c r="G32" s="1107"/>
      <c r="H32" s="1107"/>
      <c r="I32" s="1107"/>
      <c r="J32" s="1107"/>
      <c r="K32" s="1107"/>
      <c r="L32" s="1107"/>
      <c r="M32" s="1107"/>
      <c r="N32" s="1107"/>
      <c r="O32" s="1107"/>
      <c r="P32" s="1108"/>
      <c r="Q32" s="1112">
        <v>2705</v>
      </c>
      <c r="R32" s="1113"/>
      <c r="S32" s="1113"/>
      <c r="T32" s="1113"/>
      <c r="U32" s="1113"/>
      <c r="V32" s="1113">
        <v>2870</v>
      </c>
      <c r="W32" s="1113"/>
      <c r="X32" s="1113"/>
      <c r="Y32" s="1113"/>
      <c r="Z32" s="1113"/>
      <c r="AA32" s="1113">
        <v>166</v>
      </c>
      <c r="AB32" s="1113"/>
      <c r="AC32" s="1113"/>
      <c r="AD32" s="1113"/>
      <c r="AE32" s="1114"/>
      <c r="AF32" s="1088">
        <v>1231</v>
      </c>
      <c r="AG32" s="1089"/>
      <c r="AH32" s="1089"/>
      <c r="AI32" s="1089"/>
      <c r="AJ32" s="1090"/>
      <c r="AK32" s="1049">
        <v>650</v>
      </c>
      <c r="AL32" s="1040"/>
      <c r="AM32" s="1040"/>
      <c r="AN32" s="1040"/>
      <c r="AO32" s="1040"/>
      <c r="AP32" s="1040">
        <v>2744</v>
      </c>
      <c r="AQ32" s="1040"/>
      <c r="AR32" s="1040"/>
      <c r="AS32" s="1040"/>
      <c r="AT32" s="1040"/>
      <c r="AU32" s="1040">
        <v>2149</v>
      </c>
      <c r="AV32" s="1040"/>
      <c r="AW32" s="1040"/>
      <c r="AX32" s="1040"/>
      <c r="AY32" s="1040"/>
      <c r="AZ32" s="1111" t="s">
        <v>578</v>
      </c>
      <c r="BA32" s="1111"/>
      <c r="BB32" s="1111"/>
      <c r="BC32" s="1111"/>
      <c r="BD32" s="1111"/>
      <c r="BE32" s="1101" t="s">
        <v>399</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400</v>
      </c>
      <c r="C33" s="1107"/>
      <c r="D33" s="1107"/>
      <c r="E33" s="1107"/>
      <c r="F33" s="1107"/>
      <c r="G33" s="1107"/>
      <c r="H33" s="1107"/>
      <c r="I33" s="1107"/>
      <c r="J33" s="1107"/>
      <c r="K33" s="1107"/>
      <c r="L33" s="1107"/>
      <c r="M33" s="1107"/>
      <c r="N33" s="1107"/>
      <c r="O33" s="1107"/>
      <c r="P33" s="1108"/>
      <c r="Q33" s="1112">
        <v>1801</v>
      </c>
      <c r="R33" s="1113"/>
      <c r="S33" s="1113"/>
      <c r="T33" s="1113"/>
      <c r="U33" s="1113"/>
      <c r="V33" s="1113">
        <v>1781</v>
      </c>
      <c r="W33" s="1113"/>
      <c r="X33" s="1113"/>
      <c r="Y33" s="1113"/>
      <c r="Z33" s="1113"/>
      <c r="AA33" s="1113">
        <v>19</v>
      </c>
      <c r="AB33" s="1113"/>
      <c r="AC33" s="1113"/>
      <c r="AD33" s="1113"/>
      <c r="AE33" s="1114"/>
      <c r="AF33" s="1088">
        <v>19</v>
      </c>
      <c r="AG33" s="1089"/>
      <c r="AH33" s="1089"/>
      <c r="AI33" s="1089"/>
      <c r="AJ33" s="1090"/>
      <c r="AK33" s="1049">
        <v>489</v>
      </c>
      <c r="AL33" s="1040"/>
      <c r="AM33" s="1040"/>
      <c r="AN33" s="1040"/>
      <c r="AO33" s="1040"/>
      <c r="AP33" s="1040">
        <v>6238</v>
      </c>
      <c r="AQ33" s="1040"/>
      <c r="AR33" s="1040"/>
      <c r="AS33" s="1040"/>
      <c r="AT33" s="1040"/>
      <c r="AU33" s="1040">
        <v>4454</v>
      </c>
      <c r="AV33" s="1040"/>
      <c r="AW33" s="1040"/>
      <c r="AX33" s="1040"/>
      <c r="AY33" s="1040"/>
      <c r="AZ33" s="1111" t="s">
        <v>578</v>
      </c>
      <c r="BA33" s="1111"/>
      <c r="BB33" s="1111"/>
      <c r="BC33" s="1111"/>
      <c r="BD33" s="1111"/>
      <c r="BE33" s="1101" t="s">
        <v>401</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t="s">
        <v>402</v>
      </c>
      <c r="C34" s="1107"/>
      <c r="D34" s="1107"/>
      <c r="E34" s="1107"/>
      <c r="F34" s="1107"/>
      <c r="G34" s="1107"/>
      <c r="H34" s="1107"/>
      <c r="I34" s="1107"/>
      <c r="J34" s="1107"/>
      <c r="K34" s="1107"/>
      <c r="L34" s="1107"/>
      <c r="M34" s="1107"/>
      <c r="N34" s="1107"/>
      <c r="O34" s="1107"/>
      <c r="P34" s="1108"/>
      <c r="Q34" s="1112">
        <v>317</v>
      </c>
      <c r="R34" s="1113"/>
      <c r="S34" s="1113"/>
      <c r="T34" s="1113"/>
      <c r="U34" s="1113"/>
      <c r="V34" s="1113">
        <v>315</v>
      </c>
      <c r="W34" s="1113"/>
      <c r="X34" s="1113"/>
      <c r="Y34" s="1113"/>
      <c r="Z34" s="1113"/>
      <c r="AA34" s="1113">
        <v>2</v>
      </c>
      <c r="AB34" s="1113"/>
      <c r="AC34" s="1113"/>
      <c r="AD34" s="1113"/>
      <c r="AE34" s="1114"/>
      <c r="AF34" s="1088">
        <v>2</v>
      </c>
      <c r="AG34" s="1089"/>
      <c r="AH34" s="1089"/>
      <c r="AI34" s="1089"/>
      <c r="AJ34" s="1090"/>
      <c r="AK34" s="1049">
        <v>165</v>
      </c>
      <c r="AL34" s="1040"/>
      <c r="AM34" s="1040"/>
      <c r="AN34" s="1040"/>
      <c r="AO34" s="1040"/>
      <c r="AP34" s="1040">
        <v>586</v>
      </c>
      <c r="AQ34" s="1040"/>
      <c r="AR34" s="1040"/>
      <c r="AS34" s="1040"/>
      <c r="AT34" s="1040"/>
      <c r="AU34" s="1040">
        <v>586</v>
      </c>
      <c r="AV34" s="1040"/>
      <c r="AW34" s="1040"/>
      <c r="AX34" s="1040"/>
      <c r="AY34" s="1040"/>
      <c r="AZ34" s="1111" t="s">
        <v>578</v>
      </c>
      <c r="BA34" s="1111"/>
      <c r="BB34" s="1111"/>
      <c r="BC34" s="1111"/>
      <c r="BD34" s="1111"/>
      <c r="BE34" s="1101" t="s">
        <v>401</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403</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381</v>
      </c>
      <c r="B63" s="1013" t="s">
        <v>404</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1576</v>
      </c>
      <c r="AG63" s="1028"/>
      <c r="AH63" s="1028"/>
      <c r="AI63" s="1028"/>
      <c r="AJ63" s="1099"/>
      <c r="AK63" s="1100"/>
      <c r="AL63" s="1032"/>
      <c r="AM63" s="1032"/>
      <c r="AN63" s="1032"/>
      <c r="AO63" s="1032"/>
      <c r="AP63" s="1028">
        <v>9568</v>
      </c>
      <c r="AQ63" s="1028"/>
      <c r="AR63" s="1028"/>
      <c r="AS63" s="1028"/>
      <c r="AT63" s="1028"/>
      <c r="AU63" s="1028">
        <v>7189</v>
      </c>
      <c r="AV63" s="1028"/>
      <c r="AW63" s="1028"/>
      <c r="AX63" s="1028"/>
      <c r="AY63" s="1028"/>
      <c r="AZ63" s="1094"/>
      <c r="BA63" s="1094"/>
      <c r="BB63" s="1094"/>
      <c r="BC63" s="1094"/>
      <c r="BD63" s="1094"/>
      <c r="BE63" s="1029"/>
      <c r="BF63" s="1029"/>
      <c r="BG63" s="1029"/>
      <c r="BH63" s="1029"/>
      <c r="BI63" s="1030"/>
      <c r="BJ63" s="1095" t="s">
        <v>405</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407</v>
      </c>
      <c r="B66" s="1065"/>
      <c r="C66" s="1065"/>
      <c r="D66" s="1065"/>
      <c r="E66" s="1065"/>
      <c r="F66" s="1065"/>
      <c r="G66" s="1065"/>
      <c r="H66" s="1065"/>
      <c r="I66" s="1065"/>
      <c r="J66" s="1065"/>
      <c r="K66" s="1065"/>
      <c r="L66" s="1065"/>
      <c r="M66" s="1065"/>
      <c r="N66" s="1065"/>
      <c r="O66" s="1065"/>
      <c r="P66" s="1066"/>
      <c r="Q66" s="1070" t="s">
        <v>408</v>
      </c>
      <c r="R66" s="1071"/>
      <c r="S66" s="1071"/>
      <c r="T66" s="1071"/>
      <c r="U66" s="1072"/>
      <c r="V66" s="1070" t="s">
        <v>409</v>
      </c>
      <c r="W66" s="1071"/>
      <c r="X66" s="1071"/>
      <c r="Y66" s="1071"/>
      <c r="Z66" s="1072"/>
      <c r="AA66" s="1070" t="s">
        <v>410</v>
      </c>
      <c r="AB66" s="1071"/>
      <c r="AC66" s="1071"/>
      <c r="AD66" s="1071"/>
      <c r="AE66" s="1072"/>
      <c r="AF66" s="1076" t="s">
        <v>411</v>
      </c>
      <c r="AG66" s="1077"/>
      <c r="AH66" s="1077"/>
      <c r="AI66" s="1077"/>
      <c r="AJ66" s="1078"/>
      <c r="AK66" s="1070" t="s">
        <v>412</v>
      </c>
      <c r="AL66" s="1065"/>
      <c r="AM66" s="1065"/>
      <c r="AN66" s="1065"/>
      <c r="AO66" s="1066"/>
      <c r="AP66" s="1070" t="s">
        <v>413</v>
      </c>
      <c r="AQ66" s="1071"/>
      <c r="AR66" s="1071"/>
      <c r="AS66" s="1071"/>
      <c r="AT66" s="1072"/>
      <c r="AU66" s="1070" t="s">
        <v>414</v>
      </c>
      <c r="AV66" s="1071"/>
      <c r="AW66" s="1071"/>
      <c r="AX66" s="1071"/>
      <c r="AY66" s="1072"/>
      <c r="AZ66" s="1070" t="s">
        <v>368</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571</v>
      </c>
      <c r="C68" s="1055"/>
      <c r="D68" s="1055"/>
      <c r="E68" s="1055"/>
      <c r="F68" s="1055"/>
      <c r="G68" s="1055"/>
      <c r="H68" s="1055"/>
      <c r="I68" s="1055"/>
      <c r="J68" s="1055"/>
      <c r="K68" s="1055"/>
      <c r="L68" s="1055"/>
      <c r="M68" s="1055"/>
      <c r="N68" s="1055"/>
      <c r="O68" s="1055"/>
      <c r="P68" s="1056"/>
      <c r="Q68" s="1057">
        <v>2263</v>
      </c>
      <c r="R68" s="1051"/>
      <c r="S68" s="1051"/>
      <c r="T68" s="1051"/>
      <c r="U68" s="1051"/>
      <c r="V68" s="1051">
        <v>2234</v>
      </c>
      <c r="W68" s="1051"/>
      <c r="X68" s="1051"/>
      <c r="Y68" s="1051"/>
      <c r="Z68" s="1051"/>
      <c r="AA68" s="1051">
        <v>29</v>
      </c>
      <c r="AB68" s="1051"/>
      <c r="AC68" s="1051"/>
      <c r="AD68" s="1051"/>
      <c r="AE68" s="1051"/>
      <c r="AF68" s="1051">
        <v>29</v>
      </c>
      <c r="AG68" s="1051"/>
      <c r="AH68" s="1051"/>
      <c r="AI68" s="1051"/>
      <c r="AJ68" s="1051"/>
      <c r="AK68" s="1051" t="s">
        <v>580</v>
      </c>
      <c r="AL68" s="1051"/>
      <c r="AM68" s="1051"/>
      <c r="AN68" s="1051"/>
      <c r="AO68" s="1051"/>
      <c r="AP68" s="1051">
        <v>273</v>
      </c>
      <c r="AQ68" s="1051"/>
      <c r="AR68" s="1051"/>
      <c r="AS68" s="1051"/>
      <c r="AT68" s="1051"/>
      <c r="AU68" s="1051">
        <v>92</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572</v>
      </c>
      <c r="C69" s="1044"/>
      <c r="D69" s="1044"/>
      <c r="E69" s="1044"/>
      <c r="F69" s="1044"/>
      <c r="G69" s="1044"/>
      <c r="H69" s="1044"/>
      <c r="I69" s="1044"/>
      <c r="J69" s="1044"/>
      <c r="K69" s="1044"/>
      <c r="L69" s="1044"/>
      <c r="M69" s="1044"/>
      <c r="N69" s="1044"/>
      <c r="O69" s="1044"/>
      <c r="P69" s="1045"/>
      <c r="Q69" s="1046">
        <v>2385</v>
      </c>
      <c r="R69" s="1040"/>
      <c r="S69" s="1040"/>
      <c r="T69" s="1040"/>
      <c r="U69" s="1040"/>
      <c r="V69" s="1040">
        <v>2248</v>
      </c>
      <c r="W69" s="1040"/>
      <c r="X69" s="1040"/>
      <c r="Y69" s="1040"/>
      <c r="Z69" s="1040"/>
      <c r="AA69" s="1040">
        <v>136</v>
      </c>
      <c r="AB69" s="1040"/>
      <c r="AC69" s="1040"/>
      <c r="AD69" s="1040"/>
      <c r="AE69" s="1040"/>
      <c r="AF69" s="1040">
        <v>136</v>
      </c>
      <c r="AG69" s="1040"/>
      <c r="AH69" s="1040"/>
      <c r="AI69" s="1040"/>
      <c r="AJ69" s="1040"/>
      <c r="AK69" s="1040">
        <v>459</v>
      </c>
      <c r="AL69" s="1040"/>
      <c r="AM69" s="1040"/>
      <c r="AN69" s="1040"/>
      <c r="AO69" s="1040"/>
      <c r="AP69" s="1040">
        <v>629</v>
      </c>
      <c r="AQ69" s="1040"/>
      <c r="AR69" s="1040"/>
      <c r="AS69" s="1040"/>
      <c r="AT69" s="1040"/>
      <c r="AU69" s="1040">
        <v>67</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573</v>
      </c>
      <c r="C70" s="1044"/>
      <c r="D70" s="1044"/>
      <c r="E70" s="1044"/>
      <c r="F70" s="1044"/>
      <c r="G70" s="1044"/>
      <c r="H70" s="1044"/>
      <c r="I70" s="1044"/>
      <c r="J70" s="1044"/>
      <c r="K70" s="1044"/>
      <c r="L70" s="1044"/>
      <c r="M70" s="1044"/>
      <c r="N70" s="1044"/>
      <c r="O70" s="1044"/>
      <c r="P70" s="1045"/>
      <c r="Q70" s="1046">
        <v>6927</v>
      </c>
      <c r="R70" s="1040"/>
      <c r="S70" s="1040"/>
      <c r="T70" s="1040"/>
      <c r="U70" s="1040"/>
      <c r="V70" s="1040">
        <v>5815</v>
      </c>
      <c r="W70" s="1040"/>
      <c r="X70" s="1040"/>
      <c r="Y70" s="1040"/>
      <c r="Z70" s="1040"/>
      <c r="AA70" s="1040">
        <v>1112</v>
      </c>
      <c r="AB70" s="1040"/>
      <c r="AC70" s="1040"/>
      <c r="AD70" s="1040"/>
      <c r="AE70" s="1040"/>
      <c r="AF70" s="1040">
        <v>4994</v>
      </c>
      <c r="AG70" s="1040"/>
      <c r="AH70" s="1040"/>
      <c r="AI70" s="1040"/>
      <c r="AJ70" s="1040"/>
      <c r="AK70" s="1040" t="s">
        <v>580</v>
      </c>
      <c r="AL70" s="1040"/>
      <c r="AM70" s="1040"/>
      <c r="AN70" s="1040"/>
      <c r="AO70" s="1040"/>
      <c r="AP70" s="1040">
        <v>2459</v>
      </c>
      <c r="AQ70" s="1040"/>
      <c r="AR70" s="1040"/>
      <c r="AS70" s="1040"/>
      <c r="AT70" s="1040"/>
      <c r="AU70" s="1040" t="s">
        <v>580</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574</v>
      </c>
      <c r="C71" s="1044"/>
      <c r="D71" s="1044"/>
      <c r="E71" s="1044"/>
      <c r="F71" s="1044"/>
      <c r="G71" s="1044"/>
      <c r="H71" s="1044"/>
      <c r="I71" s="1044"/>
      <c r="J71" s="1044"/>
      <c r="K71" s="1044"/>
      <c r="L71" s="1044"/>
      <c r="M71" s="1044"/>
      <c r="N71" s="1044"/>
      <c r="O71" s="1044"/>
      <c r="P71" s="1045"/>
      <c r="Q71" s="1046">
        <v>8452</v>
      </c>
      <c r="R71" s="1040"/>
      <c r="S71" s="1040"/>
      <c r="T71" s="1040"/>
      <c r="U71" s="1040"/>
      <c r="V71" s="1040">
        <v>8381</v>
      </c>
      <c r="W71" s="1040"/>
      <c r="X71" s="1040"/>
      <c r="Y71" s="1040"/>
      <c r="Z71" s="1040"/>
      <c r="AA71" s="1040">
        <v>72</v>
      </c>
      <c r="AB71" s="1040"/>
      <c r="AC71" s="1040"/>
      <c r="AD71" s="1040"/>
      <c r="AE71" s="1040"/>
      <c r="AF71" s="1040">
        <v>72</v>
      </c>
      <c r="AG71" s="1040"/>
      <c r="AH71" s="1040"/>
      <c r="AI71" s="1040"/>
      <c r="AJ71" s="1040"/>
      <c r="AK71" s="1040">
        <v>970</v>
      </c>
      <c r="AL71" s="1040"/>
      <c r="AM71" s="1040"/>
      <c r="AN71" s="1040"/>
      <c r="AO71" s="1040"/>
      <c r="AP71" s="1040" t="s">
        <v>580</v>
      </c>
      <c r="AQ71" s="1040"/>
      <c r="AR71" s="1040"/>
      <c r="AS71" s="1040"/>
      <c r="AT71" s="1040"/>
      <c r="AU71" s="1040" t="s">
        <v>580</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575</v>
      </c>
      <c r="C72" s="1044"/>
      <c r="D72" s="1044"/>
      <c r="E72" s="1044"/>
      <c r="F72" s="1044"/>
      <c r="G72" s="1044"/>
      <c r="H72" s="1044"/>
      <c r="I72" s="1044"/>
      <c r="J72" s="1044"/>
      <c r="K72" s="1044"/>
      <c r="L72" s="1044"/>
      <c r="M72" s="1044"/>
      <c r="N72" s="1044"/>
      <c r="O72" s="1044"/>
      <c r="P72" s="1045"/>
      <c r="Q72" s="1046">
        <v>1636</v>
      </c>
      <c r="R72" s="1040"/>
      <c r="S72" s="1040"/>
      <c r="T72" s="1040"/>
      <c r="U72" s="1040"/>
      <c r="V72" s="1040">
        <v>1535</v>
      </c>
      <c r="W72" s="1040"/>
      <c r="X72" s="1040"/>
      <c r="Y72" s="1040"/>
      <c r="Z72" s="1040"/>
      <c r="AA72" s="1040">
        <v>100</v>
      </c>
      <c r="AB72" s="1040"/>
      <c r="AC72" s="1040"/>
      <c r="AD72" s="1040"/>
      <c r="AE72" s="1040"/>
      <c r="AF72" s="1040">
        <v>100</v>
      </c>
      <c r="AG72" s="1040"/>
      <c r="AH72" s="1040"/>
      <c r="AI72" s="1040"/>
      <c r="AJ72" s="1040"/>
      <c r="AK72" s="1040" t="s">
        <v>580</v>
      </c>
      <c r="AL72" s="1040"/>
      <c r="AM72" s="1040"/>
      <c r="AN72" s="1040"/>
      <c r="AO72" s="1040"/>
      <c r="AP72" s="1040" t="s">
        <v>580</v>
      </c>
      <c r="AQ72" s="1040"/>
      <c r="AR72" s="1040"/>
      <c r="AS72" s="1040"/>
      <c r="AT72" s="1040"/>
      <c r="AU72" s="1040" t="s">
        <v>580</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576</v>
      </c>
      <c r="C73" s="1044"/>
      <c r="D73" s="1044"/>
      <c r="E73" s="1044"/>
      <c r="F73" s="1044"/>
      <c r="G73" s="1044"/>
      <c r="H73" s="1044"/>
      <c r="I73" s="1044"/>
      <c r="J73" s="1044"/>
      <c r="K73" s="1044"/>
      <c r="L73" s="1044"/>
      <c r="M73" s="1044"/>
      <c r="N73" s="1044"/>
      <c r="O73" s="1044"/>
      <c r="P73" s="1045"/>
      <c r="Q73" s="1046">
        <v>830487</v>
      </c>
      <c r="R73" s="1040"/>
      <c r="S73" s="1040"/>
      <c r="T73" s="1040"/>
      <c r="U73" s="1040"/>
      <c r="V73" s="1040">
        <v>800586</v>
      </c>
      <c r="W73" s="1040"/>
      <c r="X73" s="1040"/>
      <c r="Y73" s="1040"/>
      <c r="Z73" s="1040"/>
      <c r="AA73" s="1040">
        <v>29902</v>
      </c>
      <c r="AB73" s="1040"/>
      <c r="AC73" s="1040"/>
      <c r="AD73" s="1040"/>
      <c r="AE73" s="1040"/>
      <c r="AF73" s="1040">
        <v>29900</v>
      </c>
      <c r="AG73" s="1040"/>
      <c r="AH73" s="1040"/>
      <c r="AI73" s="1040"/>
      <c r="AJ73" s="1040"/>
      <c r="AK73" s="1040">
        <v>5</v>
      </c>
      <c r="AL73" s="1040"/>
      <c r="AM73" s="1040"/>
      <c r="AN73" s="1040"/>
      <c r="AO73" s="1040"/>
      <c r="AP73" s="1040" t="s">
        <v>580</v>
      </c>
      <c r="AQ73" s="1040"/>
      <c r="AR73" s="1040"/>
      <c r="AS73" s="1040"/>
      <c r="AT73" s="1040"/>
      <c r="AU73" s="1040" t="s">
        <v>580</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577</v>
      </c>
      <c r="C74" s="1044"/>
      <c r="D74" s="1044"/>
      <c r="E74" s="1044"/>
      <c r="F74" s="1044"/>
      <c r="G74" s="1044"/>
      <c r="H74" s="1044"/>
      <c r="I74" s="1044"/>
      <c r="J74" s="1044"/>
      <c r="K74" s="1044"/>
      <c r="L74" s="1044"/>
      <c r="M74" s="1044"/>
      <c r="N74" s="1044"/>
      <c r="O74" s="1044"/>
      <c r="P74" s="1045"/>
      <c r="Q74" s="1046" t="s">
        <v>580</v>
      </c>
      <c r="R74" s="1040"/>
      <c r="S74" s="1040"/>
      <c r="T74" s="1040"/>
      <c r="U74" s="1040"/>
      <c r="V74" s="1040" t="s">
        <v>580</v>
      </c>
      <c r="W74" s="1040"/>
      <c r="X74" s="1040"/>
      <c r="Y74" s="1040"/>
      <c r="Z74" s="1040"/>
      <c r="AA74" s="1040" t="s">
        <v>580</v>
      </c>
      <c r="AB74" s="1040"/>
      <c r="AC74" s="1040"/>
      <c r="AD74" s="1040"/>
      <c r="AE74" s="1040"/>
      <c r="AF74" s="1040" t="s">
        <v>580</v>
      </c>
      <c r="AG74" s="1040"/>
      <c r="AH74" s="1040"/>
      <c r="AI74" s="1040"/>
      <c r="AJ74" s="1040"/>
      <c r="AK74" s="1040" t="s">
        <v>580</v>
      </c>
      <c r="AL74" s="1040"/>
      <c r="AM74" s="1040"/>
      <c r="AN74" s="1040"/>
      <c r="AO74" s="1040"/>
      <c r="AP74" s="1040">
        <v>1063</v>
      </c>
      <c r="AQ74" s="1040"/>
      <c r="AR74" s="1040"/>
      <c r="AS74" s="1040"/>
      <c r="AT74" s="1040"/>
      <c r="AU74" s="1040">
        <v>96</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381</v>
      </c>
      <c r="B88" s="1013" t="s">
        <v>415</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35232</v>
      </c>
      <c r="AG88" s="1028"/>
      <c r="AH88" s="1028"/>
      <c r="AI88" s="1028"/>
      <c r="AJ88" s="1028"/>
      <c r="AK88" s="1032"/>
      <c r="AL88" s="1032"/>
      <c r="AM88" s="1032"/>
      <c r="AN88" s="1032"/>
      <c r="AO88" s="1032"/>
      <c r="AP88" s="1028">
        <v>4424</v>
      </c>
      <c r="AQ88" s="1028"/>
      <c r="AR88" s="1028"/>
      <c r="AS88" s="1028"/>
      <c r="AT88" s="1028"/>
      <c r="AU88" s="1028">
        <v>255</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1013" t="s">
        <v>416</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6</v>
      </c>
      <c r="CS102" s="1020"/>
      <c r="CT102" s="1020"/>
      <c r="CU102" s="1020"/>
      <c r="CV102" s="1021"/>
      <c r="CW102" s="1019" t="s">
        <v>513</v>
      </c>
      <c r="CX102" s="1020"/>
      <c r="CY102" s="1020"/>
      <c r="CZ102" s="1020"/>
      <c r="DA102" s="1021"/>
      <c r="DB102" s="1019">
        <v>452</v>
      </c>
      <c r="DC102" s="1020"/>
      <c r="DD102" s="1020"/>
      <c r="DE102" s="1020"/>
      <c r="DF102" s="1021"/>
      <c r="DG102" s="1019" t="s">
        <v>513</v>
      </c>
      <c r="DH102" s="1020"/>
      <c r="DI102" s="1020"/>
      <c r="DJ102" s="1020"/>
      <c r="DK102" s="1021"/>
      <c r="DL102" s="1019" t="s">
        <v>513</v>
      </c>
      <c r="DM102" s="1020"/>
      <c r="DN102" s="1020"/>
      <c r="DO102" s="1020"/>
      <c r="DP102" s="1021"/>
      <c r="DQ102" s="1019" t="s">
        <v>513</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421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423</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424</v>
      </c>
      <c r="AB109" s="963"/>
      <c r="AC109" s="963"/>
      <c r="AD109" s="963"/>
      <c r="AE109" s="964"/>
      <c r="AF109" s="965" t="s">
        <v>300</v>
      </c>
      <c r="AG109" s="963"/>
      <c r="AH109" s="963"/>
      <c r="AI109" s="963"/>
      <c r="AJ109" s="964"/>
      <c r="AK109" s="965" t="s">
        <v>299</v>
      </c>
      <c r="AL109" s="963"/>
      <c r="AM109" s="963"/>
      <c r="AN109" s="963"/>
      <c r="AO109" s="964"/>
      <c r="AP109" s="965" t="s">
        <v>425</v>
      </c>
      <c r="AQ109" s="963"/>
      <c r="AR109" s="963"/>
      <c r="AS109" s="963"/>
      <c r="AT109" s="994"/>
      <c r="AU109" s="962" t="s">
        <v>423</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424</v>
      </c>
      <c r="BR109" s="963"/>
      <c r="BS109" s="963"/>
      <c r="BT109" s="963"/>
      <c r="BU109" s="964"/>
      <c r="BV109" s="965" t="s">
        <v>300</v>
      </c>
      <c r="BW109" s="963"/>
      <c r="BX109" s="963"/>
      <c r="BY109" s="963"/>
      <c r="BZ109" s="964"/>
      <c r="CA109" s="965" t="s">
        <v>299</v>
      </c>
      <c r="CB109" s="963"/>
      <c r="CC109" s="963"/>
      <c r="CD109" s="963"/>
      <c r="CE109" s="964"/>
      <c r="CF109" s="1001" t="s">
        <v>425</v>
      </c>
      <c r="CG109" s="1001"/>
      <c r="CH109" s="1001"/>
      <c r="CI109" s="1001"/>
      <c r="CJ109" s="1001"/>
      <c r="CK109" s="965" t="s">
        <v>426</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424</v>
      </c>
      <c r="DH109" s="963"/>
      <c r="DI109" s="963"/>
      <c r="DJ109" s="963"/>
      <c r="DK109" s="964"/>
      <c r="DL109" s="965" t="s">
        <v>300</v>
      </c>
      <c r="DM109" s="963"/>
      <c r="DN109" s="963"/>
      <c r="DO109" s="963"/>
      <c r="DP109" s="964"/>
      <c r="DQ109" s="965" t="s">
        <v>299</v>
      </c>
      <c r="DR109" s="963"/>
      <c r="DS109" s="963"/>
      <c r="DT109" s="963"/>
      <c r="DU109" s="964"/>
      <c r="DV109" s="965" t="s">
        <v>425</v>
      </c>
      <c r="DW109" s="963"/>
      <c r="DX109" s="963"/>
      <c r="DY109" s="963"/>
      <c r="DZ109" s="994"/>
    </row>
    <row r="110" spans="1:131" s="226" customFormat="1" ht="26.25" customHeight="1">
      <c r="A110" s="865" t="s">
        <v>427</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1247747</v>
      </c>
      <c r="AB110" s="956"/>
      <c r="AC110" s="956"/>
      <c r="AD110" s="956"/>
      <c r="AE110" s="957"/>
      <c r="AF110" s="958">
        <v>1194169</v>
      </c>
      <c r="AG110" s="956"/>
      <c r="AH110" s="956"/>
      <c r="AI110" s="956"/>
      <c r="AJ110" s="957"/>
      <c r="AK110" s="958">
        <v>1189562</v>
      </c>
      <c r="AL110" s="956"/>
      <c r="AM110" s="956"/>
      <c r="AN110" s="956"/>
      <c r="AO110" s="957"/>
      <c r="AP110" s="959">
        <v>6.6</v>
      </c>
      <c r="AQ110" s="960"/>
      <c r="AR110" s="960"/>
      <c r="AS110" s="960"/>
      <c r="AT110" s="961"/>
      <c r="AU110" s="995" t="s">
        <v>66</v>
      </c>
      <c r="AV110" s="996"/>
      <c r="AW110" s="996"/>
      <c r="AX110" s="996"/>
      <c r="AY110" s="996"/>
      <c r="AZ110" s="921" t="s">
        <v>428</v>
      </c>
      <c r="BA110" s="866"/>
      <c r="BB110" s="866"/>
      <c r="BC110" s="866"/>
      <c r="BD110" s="866"/>
      <c r="BE110" s="866"/>
      <c r="BF110" s="866"/>
      <c r="BG110" s="866"/>
      <c r="BH110" s="866"/>
      <c r="BI110" s="866"/>
      <c r="BJ110" s="866"/>
      <c r="BK110" s="866"/>
      <c r="BL110" s="866"/>
      <c r="BM110" s="866"/>
      <c r="BN110" s="866"/>
      <c r="BO110" s="866"/>
      <c r="BP110" s="867"/>
      <c r="BQ110" s="922">
        <v>9170640</v>
      </c>
      <c r="BR110" s="903"/>
      <c r="BS110" s="903"/>
      <c r="BT110" s="903"/>
      <c r="BU110" s="903"/>
      <c r="BV110" s="903">
        <v>8451974</v>
      </c>
      <c r="BW110" s="903"/>
      <c r="BX110" s="903"/>
      <c r="BY110" s="903"/>
      <c r="BZ110" s="903"/>
      <c r="CA110" s="903">
        <v>7548250</v>
      </c>
      <c r="CB110" s="903"/>
      <c r="CC110" s="903"/>
      <c r="CD110" s="903"/>
      <c r="CE110" s="903"/>
      <c r="CF110" s="927">
        <v>42</v>
      </c>
      <c r="CG110" s="928"/>
      <c r="CH110" s="928"/>
      <c r="CI110" s="928"/>
      <c r="CJ110" s="928"/>
      <c r="CK110" s="991" t="s">
        <v>429</v>
      </c>
      <c r="CL110" s="877"/>
      <c r="CM110" s="952" t="s">
        <v>430</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405</v>
      </c>
      <c r="DH110" s="903"/>
      <c r="DI110" s="903"/>
      <c r="DJ110" s="903"/>
      <c r="DK110" s="903"/>
      <c r="DL110" s="903" t="s">
        <v>431</v>
      </c>
      <c r="DM110" s="903"/>
      <c r="DN110" s="903"/>
      <c r="DO110" s="903"/>
      <c r="DP110" s="903"/>
      <c r="DQ110" s="903" t="s">
        <v>432</v>
      </c>
      <c r="DR110" s="903"/>
      <c r="DS110" s="903"/>
      <c r="DT110" s="903"/>
      <c r="DU110" s="903"/>
      <c r="DV110" s="904" t="s">
        <v>405</v>
      </c>
      <c r="DW110" s="904"/>
      <c r="DX110" s="904"/>
      <c r="DY110" s="904"/>
      <c r="DZ110" s="905"/>
    </row>
    <row r="111" spans="1:131" s="226" customFormat="1" ht="26.25" customHeight="1">
      <c r="A111" s="832" t="s">
        <v>433</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405</v>
      </c>
      <c r="AB111" s="984"/>
      <c r="AC111" s="984"/>
      <c r="AD111" s="984"/>
      <c r="AE111" s="985"/>
      <c r="AF111" s="986" t="s">
        <v>432</v>
      </c>
      <c r="AG111" s="984"/>
      <c r="AH111" s="984"/>
      <c r="AI111" s="984"/>
      <c r="AJ111" s="985"/>
      <c r="AK111" s="986" t="s">
        <v>434</v>
      </c>
      <c r="AL111" s="984"/>
      <c r="AM111" s="984"/>
      <c r="AN111" s="984"/>
      <c r="AO111" s="985"/>
      <c r="AP111" s="987" t="s">
        <v>405</v>
      </c>
      <c r="AQ111" s="988"/>
      <c r="AR111" s="988"/>
      <c r="AS111" s="988"/>
      <c r="AT111" s="989"/>
      <c r="AU111" s="997"/>
      <c r="AV111" s="998"/>
      <c r="AW111" s="998"/>
      <c r="AX111" s="998"/>
      <c r="AY111" s="998"/>
      <c r="AZ111" s="873" t="s">
        <v>435</v>
      </c>
      <c r="BA111" s="808"/>
      <c r="BB111" s="808"/>
      <c r="BC111" s="808"/>
      <c r="BD111" s="808"/>
      <c r="BE111" s="808"/>
      <c r="BF111" s="808"/>
      <c r="BG111" s="808"/>
      <c r="BH111" s="808"/>
      <c r="BI111" s="808"/>
      <c r="BJ111" s="808"/>
      <c r="BK111" s="808"/>
      <c r="BL111" s="808"/>
      <c r="BM111" s="808"/>
      <c r="BN111" s="808"/>
      <c r="BO111" s="808"/>
      <c r="BP111" s="809"/>
      <c r="BQ111" s="874">
        <v>2061676</v>
      </c>
      <c r="BR111" s="875"/>
      <c r="BS111" s="875"/>
      <c r="BT111" s="875"/>
      <c r="BU111" s="875"/>
      <c r="BV111" s="875">
        <v>1709911</v>
      </c>
      <c r="BW111" s="875"/>
      <c r="BX111" s="875"/>
      <c r="BY111" s="875"/>
      <c r="BZ111" s="875"/>
      <c r="CA111" s="875">
        <v>1746453</v>
      </c>
      <c r="CB111" s="875"/>
      <c r="CC111" s="875"/>
      <c r="CD111" s="875"/>
      <c r="CE111" s="875"/>
      <c r="CF111" s="936">
        <v>9.6999999999999993</v>
      </c>
      <c r="CG111" s="937"/>
      <c r="CH111" s="937"/>
      <c r="CI111" s="937"/>
      <c r="CJ111" s="937"/>
      <c r="CK111" s="992"/>
      <c r="CL111" s="879"/>
      <c r="CM111" s="882" t="s">
        <v>436</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v>323341</v>
      </c>
      <c r="DH111" s="875"/>
      <c r="DI111" s="875"/>
      <c r="DJ111" s="875"/>
      <c r="DK111" s="875"/>
      <c r="DL111" s="875">
        <v>266646</v>
      </c>
      <c r="DM111" s="875"/>
      <c r="DN111" s="875"/>
      <c r="DO111" s="875"/>
      <c r="DP111" s="875"/>
      <c r="DQ111" s="875">
        <v>209860</v>
      </c>
      <c r="DR111" s="875"/>
      <c r="DS111" s="875"/>
      <c r="DT111" s="875"/>
      <c r="DU111" s="875"/>
      <c r="DV111" s="852">
        <v>1.2</v>
      </c>
      <c r="DW111" s="852"/>
      <c r="DX111" s="852"/>
      <c r="DY111" s="852"/>
      <c r="DZ111" s="853"/>
    </row>
    <row r="112" spans="1:131" s="226" customFormat="1" ht="26.25" customHeight="1">
      <c r="A112" s="977" t="s">
        <v>437</v>
      </c>
      <c r="B112" s="978"/>
      <c r="C112" s="808" t="s">
        <v>438</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405</v>
      </c>
      <c r="AB112" s="838"/>
      <c r="AC112" s="838"/>
      <c r="AD112" s="838"/>
      <c r="AE112" s="839"/>
      <c r="AF112" s="840" t="s">
        <v>405</v>
      </c>
      <c r="AG112" s="838"/>
      <c r="AH112" s="838"/>
      <c r="AI112" s="838"/>
      <c r="AJ112" s="839"/>
      <c r="AK112" s="840" t="s">
        <v>431</v>
      </c>
      <c r="AL112" s="838"/>
      <c r="AM112" s="838"/>
      <c r="AN112" s="838"/>
      <c r="AO112" s="839"/>
      <c r="AP112" s="885" t="s">
        <v>405</v>
      </c>
      <c r="AQ112" s="886"/>
      <c r="AR112" s="886"/>
      <c r="AS112" s="886"/>
      <c r="AT112" s="887"/>
      <c r="AU112" s="997"/>
      <c r="AV112" s="998"/>
      <c r="AW112" s="998"/>
      <c r="AX112" s="998"/>
      <c r="AY112" s="998"/>
      <c r="AZ112" s="873" t="s">
        <v>439</v>
      </c>
      <c r="BA112" s="808"/>
      <c r="BB112" s="808"/>
      <c r="BC112" s="808"/>
      <c r="BD112" s="808"/>
      <c r="BE112" s="808"/>
      <c r="BF112" s="808"/>
      <c r="BG112" s="808"/>
      <c r="BH112" s="808"/>
      <c r="BI112" s="808"/>
      <c r="BJ112" s="808"/>
      <c r="BK112" s="808"/>
      <c r="BL112" s="808"/>
      <c r="BM112" s="808"/>
      <c r="BN112" s="808"/>
      <c r="BO112" s="808"/>
      <c r="BP112" s="809"/>
      <c r="BQ112" s="874">
        <v>7384536</v>
      </c>
      <c r="BR112" s="875"/>
      <c r="BS112" s="875"/>
      <c r="BT112" s="875"/>
      <c r="BU112" s="875"/>
      <c r="BV112" s="875">
        <v>7363719</v>
      </c>
      <c r="BW112" s="875"/>
      <c r="BX112" s="875"/>
      <c r="BY112" s="875"/>
      <c r="BZ112" s="875"/>
      <c r="CA112" s="875">
        <v>7188434</v>
      </c>
      <c r="CB112" s="875"/>
      <c r="CC112" s="875"/>
      <c r="CD112" s="875"/>
      <c r="CE112" s="875"/>
      <c r="CF112" s="936">
        <v>40</v>
      </c>
      <c r="CG112" s="937"/>
      <c r="CH112" s="937"/>
      <c r="CI112" s="937"/>
      <c r="CJ112" s="937"/>
      <c r="CK112" s="992"/>
      <c r="CL112" s="879"/>
      <c r="CM112" s="882" t="s">
        <v>440</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405</v>
      </c>
      <c r="DH112" s="875"/>
      <c r="DI112" s="875"/>
      <c r="DJ112" s="875"/>
      <c r="DK112" s="875"/>
      <c r="DL112" s="875" t="s">
        <v>434</v>
      </c>
      <c r="DM112" s="875"/>
      <c r="DN112" s="875"/>
      <c r="DO112" s="875"/>
      <c r="DP112" s="875"/>
      <c r="DQ112" s="875" t="s">
        <v>432</v>
      </c>
      <c r="DR112" s="875"/>
      <c r="DS112" s="875"/>
      <c r="DT112" s="875"/>
      <c r="DU112" s="875"/>
      <c r="DV112" s="852" t="s">
        <v>405</v>
      </c>
      <c r="DW112" s="852"/>
      <c r="DX112" s="852"/>
      <c r="DY112" s="852"/>
      <c r="DZ112" s="853"/>
    </row>
    <row r="113" spans="1:130" s="226" customFormat="1" ht="26.25" customHeight="1">
      <c r="A113" s="979"/>
      <c r="B113" s="980"/>
      <c r="C113" s="808" t="s">
        <v>441</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697686</v>
      </c>
      <c r="AB113" s="984"/>
      <c r="AC113" s="984"/>
      <c r="AD113" s="984"/>
      <c r="AE113" s="985"/>
      <c r="AF113" s="986">
        <v>684613</v>
      </c>
      <c r="AG113" s="984"/>
      <c r="AH113" s="984"/>
      <c r="AI113" s="984"/>
      <c r="AJ113" s="985"/>
      <c r="AK113" s="986">
        <v>750826</v>
      </c>
      <c r="AL113" s="984"/>
      <c r="AM113" s="984"/>
      <c r="AN113" s="984"/>
      <c r="AO113" s="985"/>
      <c r="AP113" s="987">
        <v>4.2</v>
      </c>
      <c r="AQ113" s="988"/>
      <c r="AR113" s="988"/>
      <c r="AS113" s="988"/>
      <c r="AT113" s="989"/>
      <c r="AU113" s="997"/>
      <c r="AV113" s="998"/>
      <c r="AW113" s="998"/>
      <c r="AX113" s="998"/>
      <c r="AY113" s="998"/>
      <c r="AZ113" s="873" t="s">
        <v>442</v>
      </c>
      <c r="BA113" s="808"/>
      <c r="BB113" s="808"/>
      <c r="BC113" s="808"/>
      <c r="BD113" s="808"/>
      <c r="BE113" s="808"/>
      <c r="BF113" s="808"/>
      <c r="BG113" s="808"/>
      <c r="BH113" s="808"/>
      <c r="BI113" s="808"/>
      <c r="BJ113" s="808"/>
      <c r="BK113" s="808"/>
      <c r="BL113" s="808"/>
      <c r="BM113" s="808"/>
      <c r="BN113" s="808"/>
      <c r="BO113" s="808"/>
      <c r="BP113" s="809"/>
      <c r="BQ113" s="874">
        <v>426806</v>
      </c>
      <c r="BR113" s="875"/>
      <c r="BS113" s="875"/>
      <c r="BT113" s="875"/>
      <c r="BU113" s="875"/>
      <c r="BV113" s="875">
        <v>323208</v>
      </c>
      <c r="BW113" s="875"/>
      <c r="BX113" s="875"/>
      <c r="BY113" s="875"/>
      <c r="BZ113" s="875"/>
      <c r="CA113" s="875">
        <v>254909</v>
      </c>
      <c r="CB113" s="875"/>
      <c r="CC113" s="875"/>
      <c r="CD113" s="875"/>
      <c r="CE113" s="875"/>
      <c r="CF113" s="936">
        <v>1.4</v>
      </c>
      <c r="CG113" s="937"/>
      <c r="CH113" s="937"/>
      <c r="CI113" s="937"/>
      <c r="CJ113" s="937"/>
      <c r="CK113" s="992"/>
      <c r="CL113" s="879"/>
      <c r="CM113" s="882" t="s">
        <v>443</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405</v>
      </c>
      <c r="DH113" s="838"/>
      <c r="DI113" s="838"/>
      <c r="DJ113" s="838"/>
      <c r="DK113" s="839"/>
      <c r="DL113" s="840" t="s">
        <v>432</v>
      </c>
      <c r="DM113" s="838"/>
      <c r="DN113" s="838"/>
      <c r="DO113" s="838"/>
      <c r="DP113" s="839"/>
      <c r="DQ113" s="840" t="s">
        <v>405</v>
      </c>
      <c r="DR113" s="838"/>
      <c r="DS113" s="838"/>
      <c r="DT113" s="838"/>
      <c r="DU113" s="839"/>
      <c r="DV113" s="885" t="s">
        <v>431</v>
      </c>
      <c r="DW113" s="886"/>
      <c r="DX113" s="886"/>
      <c r="DY113" s="886"/>
      <c r="DZ113" s="887"/>
    </row>
    <row r="114" spans="1:130" s="226" customFormat="1" ht="26.25" customHeight="1">
      <c r="A114" s="979"/>
      <c r="B114" s="980"/>
      <c r="C114" s="808" t="s">
        <v>444</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105523</v>
      </c>
      <c r="AB114" s="838"/>
      <c r="AC114" s="838"/>
      <c r="AD114" s="838"/>
      <c r="AE114" s="839"/>
      <c r="AF114" s="840">
        <v>115942</v>
      </c>
      <c r="AG114" s="838"/>
      <c r="AH114" s="838"/>
      <c r="AI114" s="838"/>
      <c r="AJ114" s="839"/>
      <c r="AK114" s="840">
        <v>107285</v>
      </c>
      <c r="AL114" s="838"/>
      <c r="AM114" s="838"/>
      <c r="AN114" s="838"/>
      <c r="AO114" s="839"/>
      <c r="AP114" s="885">
        <v>0.6</v>
      </c>
      <c r="AQ114" s="886"/>
      <c r="AR114" s="886"/>
      <c r="AS114" s="886"/>
      <c r="AT114" s="887"/>
      <c r="AU114" s="997"/>
      <c r="AV114" s="998"/>
      <c r="AW114" s="998"/>
      <c r="AX114" s="998"/>
      <c r="AY114" s="998"/>
      <c r="AZ114" s="873" t="s">
        <v>445</v>
      </c>
      <c r="BA114" s="808"/>
      <c r="BB114" s="808"/>
      <c r="BC114" s="808"/>
      <c r="BD114" s="808"/>
      <c r="BE114" s="808"/>
      <c r="BF114" s="808"/>
      <c r="BG114" s="808"/>
      <c r="BH114" s="808"/>
      <c r="BI114" s="808"/>
      <c r="BJ114" s="808"/>
      <c r="BK114" s="808"/>
      <c r="BL114" s="808"/>
      <c r="BM114" s="808"/>
      <c r="BN114" s="808"/>
      <c r="BO114" s="808"/>
      <c r="BP114" s="809"/>
      <c r="BQ114" s="874">
        <v>637927</v>
      </c>
      <c r="BR114" s="875"/>
      <c r="BS114" s="875"/>
      <c r="BT114" s="875"/>
      <c r="BU114" s="875"/>
      <c r="BV114" s="875">
        <v>626046</v>
      </c>
      <c r="BW114" s="875"/>
      <c r="BX114" s="875"/>
      <c r="BY114" s="875"/>
      <c r="BZ114" s="875"/>
      <c r="CA114" s="875">
        <v>741936</v>
      </c>
      <c r="CB114" s="875"/>
      <c r="CC114" s="875"/>
      <c r="CD114" s="875"/>
      <c r="CE114" s="875"/>
      <c r="CF114" s="936">
        <v>4.0999999999999996</v>
      </c>
      <c r="CG114" s="937"/>
      <c r="CH114" s="937"/>
      <c r="CI114" s="937"/>
      <c r="CJ114" s="937"/>
      <c r="CK114" s="992"/>
      <c r="CL114" s="879"/>
      <c r="CM114" s="882" t="s">
        <v>446</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432</v>
      </c>
      <c r="DH114" s="838"/>
      <c r="DI114" s="838"/>
      <c r="DJ114" s="838"/>
      <c r="DK114" s="839"/>
      <c r="DL114" s="840" t="s">
        <v>405</v>
      </c>
      <c r="DM114" s="838"/>
      <c r="DN114" s="838"/>
      <c r="DO114" s="838"/>
      <c r="DP114" s="839"/>
      <c r="DQ114" s="840" t="s">
        <v>405</v>
      </c>
      <c r="DR114" s="838"/>
      <c r="DS114" s="838"/>
      <c r="DT114" s="838"/>
      <c r="DU114" s="839"/>
      <c r="DV114" s="885" t="s">
        <v>405</v>
      </c>
      <c r="DW114" s="886"/>
      <c r="DX114" s="886"/>
      <c r="DY114" s="886"/>
      <c r="DZ114" s="887"/>
    </row>
    <row r="115" spans="1:130" s="226" customFormat="1" ht="26.25" customHeight="1">
      <c r="A115" s="979"/>
      <c r="B115" s="980"/>
      <c r="C115" s="808" t="s">
        <v>447</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178662</v>
      </c>
      <c r="AB115" s="984"/>
      <c r="AC115" s="984"/>
      <c r="AD115" s="984"/>
      <c r="AE115" s="985"/>
      <c r="AF115" s="986">
        <v>180251</v>
      </c>
      <c r="AG115" s="984"/>
      <c r="AH115" s="984"/>
      <c r="AI115" s="984"/>
      <c r="AJ115" s="985"/>
      <c r="AK115" s="986">
        <v>184650</v>
      </c>
      <c r="AL115" s="984"/>
      <c r="AM115" s="984"/>
      <c r="AN115" s="984"/>
      <c r="AO115" s="985"/>
      <c r="AP115" s="987">
        <v>1</v>
      </c>
      <c r="AQ115" s="988"/>
      <c r="AR115" s="988"/>
      <c r="AS115" s="988"/>
      <c r="AT115" s="989"/>
      <c r="AU115" s="997"/>
      <c r="AV115" s="998"/>
      <c r="AW115" s="998"/>
      <c r="AX115" s="998"/>
      <c r="AY115" s="998"/>
      <c r="AZ115" s="873" t="s">
        <v>448</v>
      </c>
      <c r="BA115" s="808"/>
      <c r="BB115" s="808"/>
      <c r="BC115" s="808"/>
      <c r="BD115" s="808"/>
      <c r="BE115" s="808"/>
      <c r="BF115" s="808"/>
      <c r="BG115" s="808"/>
      <c r="BH115" s="808"/>
      <c r="BI115" s="808"/>
      <c r="BJ115" s="808"/>
      <c r="BK115" s="808"/>
      <c r="BL115" s="808"/>
      <c r="BM115" s="808"/>
      <c r="BN115" s="808"/>
      <c r="BO115" s="808"/>
      <c r="BP115" s="809"/>
      <c r="BQ115" s="874" t="s">
        <v>405</v>
      </c>
      <c r="BR115" s="875"/>
      <c r="BS115" s="875"/>
      <c r="BT115" s="875"/>
      <c r="BU115" s="875"/>
      <c r="BV115" s="875" t="s">
        <v>434</v>
      </c>
      <c r="BW115" s="875"/>
      <c r="BX115" s="875"/>
      <c r="BY115" s="875"/>
      <c r="BZ115" s="875"/>
      <c r="CA115" s="875" t="s">
        <v>434</v>
      </c>
      <c r="CB115" s="875"/>
      <c r="CC115" s="875"/>
      <c r="CD115" s="875"/>
      <c r="CE115" s="875"/>
      <c r="CF115" s="936" t="s">
        <v>432</v>
      </c>
      <c r="CG115" s="937"/>
      <c r="CH115" s="937"/>
      <c r="CI115" s="937"/>
      <c r="CJ115" s="937"/>
      <c r="CK115" s="992"/>
      <c r="CL115" s="879"/>
      <c r="CM115" s="873" t="s">
        <v>449</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v>836239</v>
      </c>
      <c r="DH115" s="838"/>
      <c r="DI115" s="838"/>
      <c r="DJ115" s="838"/>
      <c r="DK115" s="839"/>
      <c r="DL115" s="840">
        <v>667476</v>
      </c>
      <c r="DM115" s="838"/>
      <c r="DN115" s="838"/>
      <c r="DO115" s="838"/>
      <c r="DP115" s="839"/>
      <c r="DQ115" s="840">
        <v>889585</v>
      </c>
      <c r="DR115" s="838"/>
      <c r="DS115" s="838"/>
      <c r="DT115" s="838"/>
      <c r="DU115" s="839"/>
      <c r="DV115" s="885">
        <v>4.9000000000000004</v>
      </c>
      <c r="DW115" s="886"/>
      <c r="DX115" s="886"/>
      <c r="DY115" s="886"/>
      <c r="DZ115" s="887"/>
    </row>
    <row r="116" spans="1:130" s="226" customFormat="1" ht="26.25" customHeight="1">
      <c r="A116" s="981"/>
      <c r="B116" s="982"/>
      <c r="C116" s="941" t="s">
        <v>450</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432</v>
      </c>
      <c r="AB116" s="838"/>
      <c r="AC116" s="838"/>
      <c r="AD116" s="838"/>
      <c r="AE116" s="839"/>
      <c r="AF116" s="840" t="s">
        <v>434</v>
      </c>
      <c r="AG116" s="838"/>
      <c r="AH116" s="838"/>
      <c r="AI116" s="838"/>
      <c r="AJ116" s="839"/>
      <c r="AK116" s="840" t="s">
        <v>432</v>
      </c>
      <c r="AL116" s="838"/>
      <c r="AM116" s="838"/>
      <c r="AN116" s="838"/>
      <c r="AO116" s="839"/>
      <c r="AP116" s="885" t="s">
        <v>405</v>
      </c>
      <c r="AQ116" s="886"/>
      <c r="AR116" s="886"/>
      <c r="AS116" s="886"/>
      <c r="AT116" s="887"/>
      <c r="AU116" s="997"/>
      <c r="AV116" s="998"/>
      <c r="AW116" s="998"/>
      <c r="AX116" s="998"/>
      <c r="AY116" s="998"/>
      <c r="AZ116" s="924" t="s">
        <v>451</v>
      </c>
      <c r="BA116" s="925"/>
      <c r="BB116" s="925"/>
      <c r="BC116" s="925"/>
      <c r="BD116" s="925"/>
      <c r="BE116" s="925"/>
      <c r="BF116" s="925"/>
      <c r="BG116" s="925"/>
      <c r="BH116" s="925"/>
      <c r="BI116" s="925"/>
      <c r="BJ116" s="925"/>
      <c r="BK116" s="925"/>
      <c r="BL116" s="925"/>
      <c r="BM116" s="925"/>
      <c r="BN116" s="925"/>
      <c r="BO116" s="925"/>
      <c r="BP116" s="926"/>
      <c r="BQ116" s="874" t="s">
        <v>432</v>
      </c>
      <c r="BR116" s="875"/>
      <c r="BS116" s="875"/>
      <c r="BT116" s="875"/>
      <c r="BU116" s="875"/>
      <c r="BV116" s="875" t="s">
        <v>405</v>
      </c>
      <c r="BW116" s="875"/>
      <c r="BX116" s="875"/>
      <c r="BY116" s="875"/>
      <c r="BZ116" s="875"/>
      <c r="CA116" s="875" t="s">
        <v>405</v>
      </c>
      <c r="CB116" s="875"/>
      <c r="CC116" s="875"/>
      <c r="CD116" s="875"/>
      <c r="CE116" s="875"/>
      <c r="CF116" s="936" t="s">
        <v>434</v>
      </c>
      <c r="CG116" s="937"/>
      <c r="CH116" s="937"/>
      <c r="CI116" s="937"/>
      <c r="CJ116" s="937"/>
      <c r="CK116" s="992"/>
      <c r="CL116" s="879"/>
      <c r="CM116" s="882" t="s">
        <v>452</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37267</v>
      </c>
      <c r="DH116" s="838"/>
      <c r="DI116" s="838"/>
      <c r="DJ116" s="838"/>
      <c r="DK116" s="839"/>
      <c r="DL116" s="840">
        <v>34421</v>
      </c>
      <c r="DM116" s="838"/>
      <c r="DN116" s="838"/>
      <c r="DO116" s="838"/>
      <c r="DP116" s="839"/>
      <c r="DQ116" s="840">
        <v>31611</v>
      </c>
      <c r="DR116" s="838"/>
      <c r="DS116" s="838"/>
      <c r="DT116" s="838"/>
      <c r="DU116" s="839"/>
      <c r="DV116" s="885">
        <v>0.2</v>
      </c>
      <c r="DW116" s="886"/>
      <c r="DX116" s="886"/>
      <c r="DY116" s="886"/>
      <c r="DZ116" s="887"/>
    </row>
    <row r="117" spans="1:130" s="226" customFormat="1" ht="26.25" customHeight="1">
      <c r="A117" s="962" t="s">
        <v>181</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453</v>
      </c>
      <c r="Z117" s="964"/>
      <c r="AA117" s="969">
        <v>2229618</v>
      </c>
      <c r="AB117" s="970"/>
      <c r="AC117" s="970"/>
      <c r="AD117" s="970"/>
      <c r="AE117" s="971"/>
      <c r="AF117" s="972">
        <v>2174975</v>
      </c>
      <c r="AG117" s="970"/>
      <c r="AH117" s="970"/>
      <c r="AI117" s="970"/>
      <c r="AJ117" s="971"/>
      <c r="AK117" s="972">
        <v>2232323</v>
      </c>
      <c r="AL117" s="970"/>
      <c r="AM117" s="970"/>
      <c r="AN117" s="970"/>
      <c r="AO117" s="971"/>
      <c r="AP117" s="973"/>
      <c r="AQ117" s="974"/>
      <c r="AR117" s="974"/>
      <c r="AS117" s="974"/>
      <c r="AT117" s="975"/>
      <c r="AU117" s="997"/>
      <c r="AV117" s="998"/>
      <c r="AW117" s="998"/>
      <c r="AX117" s="998"/>
      <c r="AY117" s="998"/>
      <c r="AZ117" s="924" t="s">
        <v>454</v>
      </c>
      <c r="BA117" s="925"/>
      <c r="BB117" s="925"/>
      <c r="BC117" s="925"/>
      <c r="BD117" s="925"/>
      <c r="BE117" s="925"/>
      <c r="BF117" s="925"/>
      <c r="BG117" s="925"/>
      <c r="BH117" s="925"/>
      <c r="BI117" s="925"/>
      <c r="BJ117" s="925"/>
      <c r="BK117" s="925"/>
      <c r="BL117" s="925"/>
      <c r="BM117" s="925"/>
      <c r="BN117" s="925"/>
      <c r="BO117" s="925"/>
      <c r="BP117" s="926"/>
      <c r="BQ117" s="874" t="s">
        <v>405</v>
      </c>
      <c r="BR117" s="875"/>
      <c r="BS117" s="875"/>
      <c r="BT117" s="875"/>
      <c r="BU117" s="875"/>
      <c r="BV117" s="875" t="s">
        <v>405</v>
      </c>
      <c r="BW117" s="875"/>
      <c r="BX117" s="875"/>
      <c r="BY117" s="875"/>
      <c r="BZ117" s="875"/>
      <c r="CA117" s="875" t="s">
        <v>405</v>
      </c>
      <c r="CB117" s="875"/>
      <c r="CC117" s="875"/>
      <c r="CD117" s="875"/>
      <c r="CE117" s="875"/>
      <c r="CF117" s="936" t="s">
        <v>405</v>
      </c>
      <c r="CG117" s="937"/>
      <c r="CH117" s="937"/>
      <c r="CI117" s="937"/>
      <c r="CJ117" s="937"/>
      <c r="CK117" s="992"/>
      <c r="CL117" s="879"/>
      <c r="CM117" s="882" t="s">
        <v>455</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405</v>
      </c>
      <c r="DH117" s="838"/>
      <c r="DI117" s="838"/>
      <c r="DJ117" s="838"/>
      <c r="DK117" s="839"/>
      <c r="DL117" s="840" t="s">
        <v>405</v>
      </c>
      <c r="DM117" s="838"/>
      <c r="DN117" s="838"/>
      <c r="DO117" s="838"/>
      <c r="DP117" s="839"/>
      <c r="DQ117" s="840" t="s">
        <v>405</v>
      </c>
      <c r="DR117" s="838"/>
      <c r="DS117" s="838"/>
      <c r="DT117" s="838"/>
      <c r="DU117" s="839"/>
      <c r="DV117" s="885" t="s">
        <v>405</v>
      </c>
      <c r="DW117" s="886"/>
      <c r="DX117" s="886"/>
      <c r="DY117" s="886"/>
      <c r="DZ117" s="887"/>
    </row>
    <row r="118" spans="1:130" s="226" customFormat="1" ht="26.25" customHeight="1">
      <c r="A118" s="962" t="s">
        <v>426</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424</v>
      </c>
      <c r="AB118" s="963"/>
      <c r="AC118" s="963"/>
      <c r="AD118" s="963"/>
      <c r="AE118" s="964"/>
      <c r="AF118" s="965" t="s">
        <v>300</v>
      </c>
      <c r="AG118" s="963"/>
      <c r="AH118" s="963"/>
      <c r="AI118" s="963"/>
      <c r="AJ118" s="964"/>
      <c r="AK118" s="965" t="s">
        <v>299</v>
      </c>
      <c r="AL118" s="963"/>
      <c r="AM118" s="963"/>
      <c r="AN118" s="963"/>
      <c r="AO118" s="964"/>
      <c r="AP118" s="966" t="s">
        <v>425</v>
      </c>
      <c r="AQ118" s="967"/>
      <c r="AR118" s="967"/>
      <c r="AS118" s="967"/>
      <c r="AT118" s="968"/>
      <c r="AU118" s="997"/>
      <c r="AV118" s="998"/>
      <c r="AW118" s="998"/>
      <c r="AX118" s="998"/>
      <c r="AY118" s="998"/>
      <c r="AZ118" s="940" t="s">
        <v>456</v>
      </c>
      <c r="BA118" s="941"/>
      <c r="BB118" s="941"/>
      <c r="BC118" s="941"/>
      <c r="BD118" s="941"/>
      <c r="BE118" s="941"/>
      <c r="BF118" s="941"/>
      <c r="BG118" s="941"/>
      <c r="BH118" s="941"/>
      <c r="BI118" s="941"/>
      <c r="BJ118" s="941"/>
      <c r="BK118" s="941"/>
      <c r="BL118" s="941"/>
      <c r="BM118" s="941"/>
      <c r="BN118" s="941"/>
      <c r="BO118" s="941"/>
      <c r="BP118" s="942"/>
      <c r="BQ118" s="943" t="s">
        <v>122</v>
      </c>
      <c r="BR118" s="906"/>
      <c r="BS118" s="906"/>
      <c r="BT118" s="906"/>
      <c r="BU118" s="906"/>
      <c r="BV118" s="906" t="s">
        <v>122</v>
      </c>
      <c r="BW118" s="906"/>
      <c r="BX118" s="906"/>
      <c r="BY118" s="906"/>
      <c r="BZ118" s="906"/>
      <c r="CA118" s="906" t="s">
        <v>122</v>
      </c>
      <c r="CB118" s="906"/>
      <c r="CC118" s="906"/>
      <c r="CD118" s="906"/>
      <c r="CE118" s="906"/>
      <c r="CF118" s="936" t="s">
        <v>122</v>
      </c>
      <c r="CG118" s="937"/>
      <c r="CH118" s="937"/>
      <c r="CI118" s="937"/>
      <c r="CJ118" s="937"/>
      <c r="CK118" s="992"/>
      <c r="CL118" s="879"/>
      <c r="CM118" s="882" t="s">
        <v>457</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122</v>
      </c>
      <c r="DH118" s="838"/>
      <c r="DI118" s="838"/>
      <c r="DJ118" s="838"/>
      <c r="DK118" s="839"/>
      <c r="DL118" s="840" t="s">
        <v>122</v>
      </c>
      <c r="DM118" s="838"/>
      <c r="DN118" s="838"/>
      <c r="DO118" s="838"/>
      <c r="DP118" s="839"/>
      <c r="DQ118" s="840" t="s">
        <v>122</v>
      </c>
      <c r="DR118" s="838"/>
      <c r="DS118" s="838"/>
      <c r="DT118" s="838"/>
      <c r="DU118" s="839"/>
      <c r="DV118" s="885" t="s">
        <v>122</v>
      </c>
      <c r="DW118" s="886"/>
      <c r="DX118" s="886"/>
      <c r="DY118" s="886"/>
      <c r="DZ118" s="887"/>
    </row>
    <row r="119" spans="1:130" s="226" customFormat="1" ht="26.25" customHeight="1">
      <c r="A119" s="876" t="s">
        <v>429</v>
      </c>
      <c r="B119" s="877"/>
      <c r="C119" s="952" t="s">
        <v>430</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122</v>
      </c>
      <c r="AB119" s="956"/>
      <c r="AC119" s="956"/>
      <c r="AD119" s="956"/>
      <c r="AE119" s="957"/>
      <c r="AF119" s="958" t="s">
        <v>122</v>
      </c>
      <c r="AG119" s="956"/>
      <c r="AH119" s="956"/>
      <c r="AI119" s="956"/>
      <c r="AJ119" s="957"/>
      <c r="AK119" s="958" t="s">
        <v>122</v>
      </c>
      <c r="AL119" s="956"/>
      <c r="AM119" s="956"/>
      <c r="AN119" s="956"/>
      <c r="AO119" s="957"/>
      <c r="AP119" s="959" t="s">
        <v>122</v>
      </c>
      <c r="AQ119" s="960"/>
      <c r="AR119" s="960"/>
      <c r="AS119" s="960"/>
      <c r="AT119" s="961"/>
      <c r="AU119" s="999"/>
      <c r="AV119" s="1000"/>
      <c r="AW119" s="1000"/>
      <c r="AX119" s="1000"/>
      <c r="AY119" s="1000"/>
      <c r="AZ119" s="257" t="s">
        <v>181</v>
      </c>
      <c r="BA119" s="257"/>
      <c r="BB119" s="257"/>
      <c r="BC119" s="257"/>
      <c r="BD119" s="257"/>
      <c r="BE119" s="257"/>
      <c r="BF119" s="257"/>
      <c r="BG119" s="257"/>
      <c r="BH119" s="257"/>
      <c r="BI119" s="257"/>
      <c r="BJ119" s="257"/>
      <c r="BK119" s="257"/>
      <c r="BL119" s="257"/>
      <c r="BM119" s="257"/>
      <c r="BN119" s="257"/>
      <c r="BO119" s="938" t="s">
        <v>458</v>
      </c>
      <c r="BP119" s="939"/>
      <c r="BQ119" s="943">
        <v>19681585</v>
      </c>
      <c r="BR119" s="906"/>
      <c r="BS119" s="906"/>
      <c r="BT119" s="906"/>
      <c r="BU119" s="906"/>
      <c r="BV119" s="906">
        <v>18474858</v>
      </c>
      <c r="BW119" s="906"/>
      <c r="BX119" s="906"/>
      <c r="BY119" s="906"/>
      <c r="BZ119" s="906"/>
      <c r="CA119" s="906">
        <v>17479982</v>
      </c>
      <c r="CB119" s="906"/>
      <c r="CC119" s="906"/>
      <c r="CD119" s="906"/>
      <c r="CE119" s="906"/>
      <c r="CF119" s="804"/>
      <c r="CG119" s="805"/>
      <c r="CH119" s="805"/>
      <c r="CI119" s="805"/>
      <c r="CJ119" s="895"/>
      <c r="CK119" s="993"/>
      <c r="CL119" s="881"/>
      <c r="CM119" s="899" t="s">
        <v>459</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864829</v>
      </c>
      <c r="DH119" s="821"/>
      <c r="DI119" s="821"/>
      <c r="DJ119" s="821"/>
      <c r="DK119" s="822"/>
      <c r="DL119" s="823">
        <v>741368</v>
      </c>
      <c r="DM119" s="821"/>
      <c r="DN119" s="821"/>
      <c r="DO119" s="821"/>
      <c r="DP119" s="822"/>
      <c r="DQ119" s="823">
        <v>615397</v>
      </c>
      <c r="DR119" s="821"/>
      <c r="DS119" s="821"/>
      <c r="DT119" s="821"/>
      <c r="DU119" s="822"/>
      <c r="DV119" s="909">
        <v>3.4</v>
      </c>
      <c r="DW119" s="910"/>
      <c r="DX119" s="910"/>
      <c r="DY119" s="910"/>
      <c r="DZ119" s="911"/>
    </row>
    <row r="120" spans="1:130" s="226" customFormat="1" ht="26.25" customHeight="1">
      <c r="A120" s="878"/>
      <c r="B120" s="879"/>
      <c r="C120" s="882" t="s">
        <v>436</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v>56688</v>
      </c>
      <c r="AB120" s="838"/>
      <c r="AC120" s="838"/>
      <c r="AD120" s="838"/>
      <c r="AE120" s="839"/>
      <c r="AF120" s="840">
        <v>56697</v>
      </c>
      <c r="AG120" s="838"/>
      <c r="AH120" s="838"/>
      <c r="AI120" s="838"/>
      <c r="AJ120" s="839"/>
      <c r="AK120" s="840">
        <v>56761</v>
      </c>
      <c r="AL120" s="838"/>
      <c r="AM120" s="838"/>
      <c r="AN120" s="838"/>
      <c r="AO120" s="839"/>
      <c r="AP120" s="885">
        <v>0.3</v>
      </c>
      <c r="AQ120" s="886"/>
      <c r="AR120" s="886"/>
      <c r="AS120" s="886"/>
      <c r="AT120" s="887"/>
      <c r="AU120" s="944" t="s">
        <v>460</v>
      </c>
      <c r="AV120" s="945"/>
      <c r="AW120" s="945"/>
      <c r="AX120" s="945"/>
      <c r="AY120" s="946"/>
      <c r="AZ120" s="921" t="s">
        <v>461</v>
      </c>
      <c r="BA120" s="866"/>
      <c r="BB120" s="866"/>
      <c r="BC120" s="866"/>
      <c r="BD120" s="866"/>
      <c r="BE120" s="866"/>
      <c r="BF120" s="866"/>
      <c r="BG120" s="866"/>
      <c r="BH120" s="866"/>
      <c r="BI120" s="866"/>
      <c r="BJ120" s="866"/>
      <c r="BK120" s="866"/>
      <c r="BL120" s="866"/>
      <c r="BM120" s="866"/>
      <c r="BN120" s="866"/>
      <c r="BO120" s="866"/>
      <c r="BP120" s="867"/>
      <c r="BQ120" s="922">
        <v>17144662</v>
      </c>
      <c r="BR120" s="903"/>
      <c r="BS120" s="903"/>
      <c r="BT120" s="903"/>
      <c r="BU120" s="903"/>
      <c r="BV120" s="903">
        <v>18267015</v>
      </c>
      <c r="BW120" s="903"/>
      <c r="BX120" s="903"/>
      <c r="BY120" s="903"/>
      <c r="BZ120" s="903"/>
      <c r="CA120" s="903">
        <v>18940805</v>
      </c>
      <c r="CB120" s="903"/>
      <c r="CC120" s="903"/>
      <c r="CD120" s="903"/>
      <c r="CE120" s="903"/>
      <c r="CF120" s="927">
        <v>105.3</v>
      </c>
      <c r="CG120" s="928"/>
      <c r="CH120" s="928"/>
      <c r="CI120" s="928"/>
      <c r="CJ120" s="928"/>
      <c r="CK120" s="929" t="s">
        <v>462</v>
      </c>
      <c r="CL120" s="913"/>
      <c r="CM120" s="913"/>
      <c r="CN120" s="913"/>
      <c r="CO120" s="914"/>
      <c r="CP120" s="933" t="s">
        <v>463</v>
      </c>
      <c r="CQ120" s="934"/>
      <c r="CR120" s="934"/>
      <c r="CS120" s="934"/>
      <c r="CT120" s="934"/>
      <c r="CU120" s="934"/>
      <c r="CV120" s="934"/>
      <c r="CW120" s="934"/>
      <c r="CX120" s="934"/>
      <c r="CY120" s="934"/>
      <c r="CZ120" s="934"/>
      <c r="DA120" s="934"/>
      <c r="DB120" s="934"/>
      <c r="DC120" s="934"/>
      <c r="DD120" s="934"/>
      <c r="DE120" s="934"/>
      <c r="DF120" s="935"/>
      <c r="DG120" s="922">
        <v>4556337</v>
      </c>
      <c r="DH120" s="903"/>
      <c r="DI120" s="903"/>
      <c r="DJ120" s="903"/>
      <c r="DK120" s="903"/>
      <c r="DL120" s="903">
        <v>4637037</v>
      </c>
      <c r="DM120" s="903"/>
      <c r="DN120" s="903"/>
      <c r="DO120" s="903"/>
      <c r="DP120" s="903"/>
      <c r="DQ120" s="903">
        <v>4453651</v>
      </c>
      <c r="DR120" s="903"/>
      <c r="DS120" s="903"/>
      <c r="DT120" s="903"/>
      <c r="DU120" s="903"/>
      <c r="DV120" s="904">
        <v>24.8</v>
      </c>
      <c r="DW120" s="904"/>
      <c r="DX120" s="904"/>
      <c r="DY120" s="904"/>
      <c r="DZ120" s="905"/>
    </row>
    <row r="121" spans="1:130" s="226" customFormat="1" ht="26.25" customHeight="1">
      <c r="A121" s="878"/>
      <c r="B121" s="879"/>
      <c r="C121" s="924" t="s">
        <v>464</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122</v>
      </c>
      <c r="AB121" s="838"/>
      <c r="AC121" s="838"/>
      <c r="AD121" s="838"/>
      <c r="AE121" s="839"/>
      <c r="AF121" s="840" t="s">
        <v>122</v>
      </c>
      <c r="AG121" s="838"/>
      <c r="AH121" s="838"/>
      <c r="AI121" s="838"/>
      <c r="AJ121" s="839"/>
      <c r="AK121" s="840" t="s">
        <v>122</v>
      </c>
      <c r="AL121" s="838"/>
      <c r="AM121" s="838"/>
      <c r="AN121" s="838"/>
      <c r="AO121" s="839"/>
      <c r="AP121" s="885" t="s">
        <v>122</v>
      </c>
      <c r="AQ121" s="886"/>
      <c r="AR121" s="886"/>
      <c r="AS121" s="886"/>
      <c r="AT121" s="887"/>
      <c r="AU121" s="947"/>
      <c r="AV121" s="948"/>
      <c r="AW121" s="948"/>
      <c r="AX121" s="948"/>
      <c r="AY121" s="949"/>
      <c r="AZ121" s="873" t="s">
        <v>465</v>
      </c>
      <c r="BA121" s="808"/>
      <c r="BB121" s="808"/>
      <c r="BC121" s="808"/>
      <c r="BD121" s="808"/>
      <c r="BE121" s="808"/>
      <c r="BF121" s="808"/>
      <c r="BG121" s="808"/>
      <c r="BH121" s="808"/>
      <c r="BI121" s="808"/>
      <c r="BJ121" s="808"/>
      <c r="BK121" s="808"/>
      <c r="BL121" s="808"/>
      <c r="BM121" s="808"/>
      <c r="BN121" s="808"/>
      <c r="BO121" s="808"/>
      <c r="BP121" s="809"/>
      <c r="BQ121" s="874">
        <v>6533190</v>
      </c>
      <c r="BR121" s="875"/>
      <c r="BS121" s="875"/>
      <c r="BT121" s="875"/>
      <c r="BU121" s="875"/>
      <c r="BV121" s="875">
        <v>6237360</v>
      </c>
      <c r="BW121" s="875"/>
      <c r="BX121" s="875"/>
      <c r="BY121" s="875"/>
      <c r="BZ121" s="875"/>
      <c r="CA121" s="875">
        <v>6163122</v>
      </c>
      <c r="CB121" s="875"/>
      <c r="CC121" s="875"/>
      <c r="CD121" s="875"/>
      <c r="CE121" s="875"/>
      <c r="CF121" s="936">
        <v>34.299999999999997</v>
      </c>
      <c r="CG121" s="937"/>
      <c r="CH121" s="937"/>
      <c r="CI121" s="937"/>
      <c r="CJ121" s="937"/>
      <c r="CK121" s="930"/>
      <c r="CL121" s="916"/>
      <c r="CM121" s="916"/>
      <c r="CN121" s="916"/>
      <c r="CO121" s="917"/>
      <c r="CP121" s="896" t="s">
        <v>466</v>
      </c>
      <c r="CQ121" s="897"/>
      <c r="CR121" s="897"/>
      <c r="CS121" s="897"/>
      <c r="CT121" s="897"/>
      <c r="CU121" s="897"/>
      <c r="CV121" s="897"/>
      <c r="CW121" s="897"/>
      <c r="CX121" s="897"/>
      <c r="CY121" s="897"/>
      <c r="CZ121" s="897"/>
      <c r="DA121" s="897"/>
      <c r="DB121" s="897"/>
      <c r="DC121" s="897"/>
      <c r="DD121" s="897"/>
      <c r="DE121" s="897"/>
      <c r="DF121" s="898"/>
      <c r="DG121" s="874">
        <v>2252119</v>
      </c>
      <c r="DH121" s="875"/>
      <c r="DI121" s="875"/>
      <c r="DJ121" s="875"/>
      <c r="DK121" s="875"/>
      <c r="DL121" s="875">
        <v>2164068</v>
      </c>
      <c r="DM121" s="875"/>
      <c r="DN121" s="875"/>
      <c r="DO121" s="875"/>
      <c r="DP121" s="875"/>
      <c r="DQ121" s="875">
        <v>2148902</v>
      </c>
      <c r="DR121" s="875"/>
      <c r="DS121" s="875"/>
      <c r="DT121" s="875"/>
      <c r="DU121" s="875"/>
      <c r="DV121" s="852">
        <v>11.9</v>
      </c>
      <c r="DW121" s="852"/>
      <c r="DX121" s="852"/>
      <c r="DY121" s="852"/>
      <c r="DZ121" s="853"/>
    </row>
    <row r="122" spans="1:130" s="226" customFormat="1" ht="26.25" customHeight="1">
      <c r="A122" s="878"/>
      <c r="B122" s="879"/>
      <c r="C122" s="882" t="s">
        <v>446</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122</v>
      </c>
      <c r="AB122" s="838"/>
      <c r="AC122" s="838"/>
      <c r="AD122" s="838"/>
      <c r="AE122" s="839"/>
      <c r="AF122" s="840" t="s">
        <v>122</v>
      </c>
      <c r="AG122" s="838"/>
      <c r="AH122" s="838"/>
      <c r="AI122" s="838"/>
      <c r="AJ122" s="839"/>
      <c r="AK122" s="840" t="s">
        <v>122</v>
      </c>
      <c r="AL122" s="838"/>
      <c r="AM122" s="838"/>
      <c r="AN122" s="838"/>
      <c r="AO122" s="839"/>
      <c r="AP122" s="885" t="s">
        <v>122</v>
      </c>
      <c r="AQ122" s="886"/>
      <c r="AR122" s="886"/>
      <c r="AS122" s="886"/>
      <c r="AT122" s="887"/>
      <c r="AU122" s="947"/>
      <c r="AV122" s="948"/>
      <c r="AW122" s="948"/>
      <c r="AX122" s="948"/>
      <c r="AY122" s="949"/>
      <c r="AZ122" s="940" t="s">
        <v>467</v>
      </c>
      <c r="BA122" s="941"/>
      <c r="BB122" s="941"/>
      <c r="BC122" s="941"/>
      <c r="BD122" s="941"/>
      <c r="BE122" s="941"/>
      <c r="BF122" s="941"/>
      <c r="BG122" s="941"/>
      <c r="BH122" s="941"/>
      <c r="BI122" s="941"/>
      <c r="BJ122" s="941"/>
      <c r="BK122" s="941"/>
      <c r="BL122" s="941"/>
      <c r="BM122" s="941"/>
      <c r="BN122" s="941"/>
      <c r="BO122" s="941"/>
      <c r="BP122" s="942"/>
      <c r="BQ122" s="943">
        <v>11469974</v>
      </c>
      <c r="BR122" s="906"/>
      <c r="BS122" s="906"/>
      <c r="BT122" s="906"/>
      <c r="BU122" s="906"/>
      <c r="BV122" s="906">
        <v>10614096</v>
      </c>
      <c r="BW122" s="906"/>
      <c r="BX122" s="906"/>
      <c r="BY122" s="906"/>
      <c r="BZ122" s="906"/>
      <c r="CA122" s="906">
        <v>9617542</v>
      </c>
      <c r="CB122" s="906"/>
      <c r="CC122" s="906"/>
      <c r="CD122" s="906"/>
      <c r="CE122" s="906"/>
      <c r="CF122" s="907">
        <v>53.5</v>
      </c>
      <c r="CG122" s="908"/>
      <c r="CH122" s="908"/>
      <c r="CI122" s="908"/>
      <c r="CJ122" s="908"/>
      <c r="CK122" s="930"/>
      <c r="CL122" s="916"/>
      <c r="CM122" s="916"/>
      <c r="CN122" s="916"/>
      <c r="CO122" s="917"/>
      <c r="CP122" s="896" t="s">
        <v>468</v>
      </c>
      <c r="CQ122" s="897"/>
      <c r="CR122" s="897"/>
      <c r="CS122" s="897"/>
      <c r="CT122" s="897"/>
      <c r="CU122" s="897"/>
      <c r="CV122" s="897"/>
      <c r="CW122" s="897"/>
      <c r="CX122" s="897"/>
      <c r="CY122" s="897"/>
      <c r="CZ122" s="897"/>
      <c r="DA122" s="897"/>
      <c r="DB122" s="897"/>
      <c r="DC122" s="897"/>
      <c r="DD122" s="897"/>
      <c r="DE122" s="897"/>
      <c r="DF122" s="898"/>
      <c r="DG122" s="874">
        <v>576080</v>
      </c>
      <c r="DH122" s="875"/>
      <c r="DI122" s="875"/>
      <c r="DJ122" s="875"/>
      <c r="DK122" s="875"/>
      <c r="DL122" s="875">
        <v>562614</v>
      </c>
      <c r="DM122" s="875"/>
      <c r="DN122" s="875"/>
      <c r="DO122" s="875"/>
      <c r="DP122" s="875"/>
      <c r="DQ122" s="875">
        <v>585881</v>
      </c>
      <c r="DR122" s="875"/>
      <c r="DS122" s="875"/>
      <c r="DT122" s="875"/>
      <c r="DU122" s="875"/>
      <c r="DV122" s="852">
        <v>3.3</v>
      </c>
      <c r="DW122" s="852"/>
      <c r="DX122" s="852"/>
      <c r="DY122" s="852"/>
      <c r="DZ122" s="853"/>
    </row>
    <row r="123" spans="1:130" s="226" customFormat="1" ht="26.25" customHeight="1">
      <c r="A123" s="878"/>
      <c r="B123" s="879"/>
      <c r="C123" s="882" t="s">
        <v>452</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v>5039</v>
      </c>
      <c r="AB123" s="838"/>
      <c r="AC123" s="838"/>
      <c r="AD123" s="838"/>
      <c r="AE123" s="839"/>
      <c r="AF123" s="840">
        <v>2846</v>
      </c>
      <c r="AG123" s="838"/>
      <c r="AH123" s="838"/>
      <c r="AI123" s="838"/>
      <c r="AJ123" s="839"/>
      <c r="AK123" s="840">
        <v>2810</v>
      </c>
      <c r="AL123" s="838"/>
      <c r="AM123" s="838"/>
      <c r="AN123" s="838"/>
      <c r="AO123" s="839"/>
      <c r="AP123" s="885">
        <v>0</v>
      </c>
      <c r="AQ123" s="886"/>
      <c r="AR123" s="886"/>
      <c r="AS123" s="886"/>
      <c r="AT123" s="887"/>
      <c r="AU123" s="950"/>
      <c r="AV123" s="951"/>
      <c r="AW123" s="951"/>
      <c r="AX123" s="951"/>
      <c r="AY123" s="951"/>
      <c r="AZ123" s="257" t="s">
        <v>181</v>
      </c>
      <c r="BA123" s="257"/>
      <c r="BB123" s="257"/>
      <c r="BC123" s="257"/>
      <c r="BD123" s="257"/>
      <c r="BE123" s="257"/>
      <c r="BF123" s="257"/>
      <c r="BG123" s="257"/>
      <c r="BH123" s="257"/>
      <c r="BI123" s="257"/>
      <c r="BJ123" s="257"/>
      <c r="BK123" s="257"/>
      <c r="BL123" s="257"/>
      <c r="BM123" s="257"/>
      <c r="BN123" s="257"/>
      <c r="BO123" s="938" t="s">
        <v>469</v>
      </c>
      <c r="BP123" s="939"/>
      <c r="BQ123" s="893">
        <v>35147826</v>
      </c>
      <c r="BR123" s="894"/>
      <c r="BS123" s="894"/>
      <c r="BT123" s="894"/>
      <c r="BU123" s="894"/>
      <c r="BV123" s="894">
        <v>35118471</v>
      </c>
      <c r="BW123" s="894"/>
      <c r="BX123" s="894"/>
      <c r="BY123" s="894"/>
      <c r="BZ123" s="894"/>
      <c r="CA123" s="894">
        <v>34721469</v>
      </c>
      <c r="CB123" s="894"/>
      <c r="CC123" s="894"/>
      <c r="CD123" s="894"/>
      <c r="CE123" s="894"/>
      <c r="CF123" s="804"/>
      <c r="CG123" s="805"/>
      <c r="CH123" s="805"/>
      <c r="CI123" s="805"/>
      <c r="CJ123" s="895"/>
      <c r="CK123" s="930"/>
      <c r="CL123" s="916"/>
      <c r="CM123" s="916"/>
      <c r="CN123" s="916"/>
      <c r="CO123" s="917"/>
      <c r="CP123" s="896" t="s">
        <v>470</v>
      </c>
      <c r="CQ123" s="897"/>
      <c r="CR123" s="897"/>
      <c r="CS123" s="897"/>
      <c r="CT123" s="897"/>
      <c r="CU123" s="897"/>
      <c r="CV123" s="897"/>
      <c r="CW123" s="897"/>
      <c r="CX123" s="897"/>
      <c r="CY123" s="897"/>
      <c r="CZ123" s="897"/>
      <c r="DA123" s="897"/>
      <c r="DB123" s="897"/>
      <c r="DC123" s="897"/>
      <c r="DD123" s="897"/>
      <c r="DE123" s="897"/>
      <c r="DF123" s="898"/>
      <c r="DG123" s="837" t="s">
        <v>471</v>
      </c>
      <c r="DH123" s="838"/>
      <c r="DI123" s="838"/>
      <c r="DJ123" s="838"/>
      <c r="DK123" s="839"/>
      <c r="DL123" s="840" t="s">
        <v>122</v>
      </c>
      <c r="DM123" s="838"/>
      <c r="DN123" s="838"/>
      <c r="DO123" s="838"/>
      <c r="DP123" s="839"/>
      <c r="DQ123" s="840" t="s">
        <v>471</v>
      </c>
      <c r="DR123" s="838"/>
      <c r="DS123" s="838"/>
      <c r="DT123" s="838"/>
      <c r="DU123" s="839"/>
      <c r="DV123" s="885" t="s">
        <v>122</v>
      </c>
      <c r="DW123" s="886"/>
      <c r="DX123" s="886"/>
      <c r="DY123" s="886"/>
      <c r="DZ123" s="887"/>
    </row>
    <row r="124" spans="1:130" s="226" customFormat="1" ht="26.25" customHeight="1" thickBot="1">
      <c r="A124" s="878"/>
      <c r="B124" s="879"/>
      <c r="C124" s="882" t="s">
        <v>455</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472</v>
      </c>
      <c r="AB124" s="838"/>
      <c r="AC124" s="838"/>
      <c r="AD124" s="838"/>
      <c r="AE124" s="839"/>
      <c r="AF124" s="840" t="s">
        <v>471</v>
      </c>
      <c r="AG124" s="838"/>
      <c r="AH124" s="838"/>
      <c r="AI124" s="838"/>
      <c r="AJ124" s="839"/>
      <c r="AK124" s="840" t="s">
        <v>122</v>
      </c>
      <c r="AL124" s="838"/>
      <c r="AM124" s="838"/>
      <c r="AN124" s="838"/>
      <c r="AO124" s="839"/>
      <c r="AP124" s="885" t="s">
        <v>122</v>
      </c>
      <c r="AQ124" s="886"/>
      <c r="AR124" s="886"/>
      <c r="AS124" s="886"/>
      <c r="AT124" s="887"/>
      <c r="AU124" s="888" t="s">
        <v>473</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474</v>
      </c>
      <c r="BR124" s="892"/>
      <c r="BS124" s="892"/>
      <c r="BT124" s="892"/>
      <c r="BU124" s="892"/>
      <c r="BV124" s="892" t="s">
        <v>122</v>
      </c>
      <c r="BW124" s="892"/>
      <c r="BX124" s="892"/>
      <c r="BY124" s="892"/>
      <c r="BZ124" s="892"/>
      <c r="CA124" s="892" t="s">
        <v>122</v>
      </c>
      <c r="CB124" s="892"/>
      <c r="CC124" s="892"/>
      <c r="CD124" s="892"/>
      <c r="CE124" s="892"/>
      <c r="CF124" s="782"/>
      <c r="CG124" s="783"/>
      <c r="CH124" s="783"/>
      <c r="CI124" s="783"/>
      <c r="CJ124" s="923"/>
      <c r="CK124" s="931"/>
      <c r="CL124" s="931"/>
      <c r="CM124" s="931"/>
      <c r="CN124" s="931"/>
      <c r="CO124" s="932"/>
      <c r="CP124" s="896" t="s">
        <v>475</v>
      </c>
      <c r="CQ124" s="897"/>
      <c r="CR124" s="897"/>
      <c r="CS124" s="897"/>
      <c r="CT124" s="897"/>
      <c r="CU124" s="897"/>
      <c r="CV124" s="897"/>
      <c r="CW124" s="897"/>
      <c r="CX124" s="897"/>
      <c r="CY124" s="897"/>
      <c r="CZ124" s="897"/>
      <c r="DA124" s="897"/>
      <c r="DB124" s="897"/>
      <c r="DC124" s="897"/>
      <c r="DD124" s="897"/>
      <c r="DE124" s="897"/>
      <c r="DF124" s="898"/>
      <c r="DG124" s="820" t="s">
        <v>471</v>
      </c>
      <c r="DH124" s="821"/>
      <c r="DI124" s="821"/>
      <c r="DJ124" s="821"/>
      <c r="DK124" s="822"/>
      <c r="DL124" s="823" t="s">
        <v>471</v>
      </c>
      <c r="DM124" s="821"/>
      <c r="DN124" s="821"/>
      <c r="DO124" s="821"/>
      <c r="DP124" s="822"/>
      <c r="DQ124" s="823" t="s">
        <v>471</v>
      </c>
      <c r="DR124" s="821"/>
      <c r="DS124" s="821"/>
      <c r="DT124" s="821"/>
      <c r="DU124" s="822"/>
      <c r="DV124" s="909" t="s">
        <v>471</v>
      </c>
      <c r="DW124" s="910"/>
      <c r="DX124" s="910"/>
      <c r="DY124" s="910"/>
      <c r="DZ124" s="911"/>
    </row>
    <row r="125" spans="1:130" s="226" customFormat="1" ht="26.25" customHeight="1">
      <c r="A125" s="878"/>
      <c r="B125" s="879"/>
      <c r="C125" s="882" t="s">
        <v>457</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471</v>
      </c>
      <c r="AB125" s="838"/>
      <c r="AC125" s="838"/>
      <c r="AD125" s="838"/>
      <c r="AE125" s="839"/>
      <c r="AF125" s="840" t="s">
        <v>122</v>
      </c>
      <c r="AG125" s="838"/>
      <c r="AH125" s="838"/>
      <c r="AI125" s="838"/>
      <c r="AJ125" s="839"/>
      <c r="AK125" s="840" t="s">
        <v>471</v>
      </c>
      <c r="AL125" s="838"/>
      <c r="AM125" s="838"/>
      <c r="AN125" s="838"/>
      <c r="AO125" s="839"/>
      <c r="AP125" s="885" t="s">
        <v>474</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476</v>
      </c>
      <c r="CL125" s="913"/>
      <c r="CM125" s="913"/>
      <c r="CN125" s="913"/>
      <c r="CO125" s="914"/>
      <c r="CP125" s="921" t="s">
        <v>477</v>
      </c>
      <c r="CQ125" s="866"/>
      <c r="CR125" s="866"/>
      <c r="CS125" s="866"/>
      <c r="CT125" s="866"/>
      <c r="CU125" s="866"/>
      <c r="CV125" s="866"/>
      <c r="CW125" s="866"/>
      <c r="CX125" s="866"/>
      <c r="CY125" s="866"/>
      <c r="CZ125" s="866"/>
      <c r="DA125" s="866"/>
      <c r="DB125" s="866"/>
      <c r="DC125" s="866"/>
      <c r="DD125" s="866"/>
      <c r="DE125" s="866"/>
      <c r="DF125" s="867"/>
      <c r="DG125" s="922" t="s">
        <v>122</v>
      </c>
      <c r="DH125" s="903"/>
      <c r="DI125" s="903"/>
      <c r="DJ125" s="903"/>
      <c r="DK125" s="903"/>
      <c r="DL125" s="903" t="s">
        <v>471</v>
      </c>
      <c r="DM125" s="903"/>
      <c r="DN125" s="903"/>
      <c r="DO125" s="903"/>
      <c r="DP125" s="903"/>
      <c r="DQ125" s="903" t="s">
        <v>472</v>
      </c>
      <c r="DR125" s="903"/>
      <c r="DS125" s="903"/>
      <c r="DT125" s="903"/>
      <c r="DU125" s="903"/>
      <c r="DV125" s="904" t="s">
        <v>474</v>
      </c>
      <c r="DW125" s="904"/>
      <c r="DX125" s="904"/>
      <c r="DY125" s="904"/>
      <c r="DZ125" s="905"/>
    </row>
    <row r="126" spans="1:130" s="226" customFormat="1" ht="26.25" customHeight="1" thickBot="1">
      <c r="A126" s="878"/>
      <c r="B126" s="879"/>
      <c r="C126" s="882" t="s">
        <v>459</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116935</v>
      </c>
      <c r="AB126" s="838"/>
      <c r="AC126" s="838"/>
      <c r="AD126" s="838"/>
      <c r="AE126" s="839"/>
      <c r="AF126" s="840">
        <v>120708</v>
      </c>
      <c r="AG126" s="838"/>
      <c r="AH126" s="838"/>
      <c r="AI126" s="838"/>
      <c r="AJ126" s="839"/>
      <c r="AK126" s="840">
        <v>125079</v>
      </c>
      <c r="AL126" s="838"/>
      <c r="AM126" s="838"/>
      <c r="AN126" s="838"/>
      <c r="AO126" s="839"/>
      <c r="AP126" s="885">
        <v>0.7</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478</v>
      </c>
      <c r="CQ126" s="808"/>
      <c r="CR126" s="808"/>
      <c r="CS126" s="808"/>
      <c r="CT126" s="808"/>
      <c r="CU126" s="808"/>
      <c r="CV126" s="808"/>
      <c r="CW126" s="808"/>
      <c r="CX126" s="808"/>
      <c r="CY126" s="808"/>
      <c r="CZ126" s="808"/>
      <c r="DA126" s="808"/>
      <c r="DB126" s="808"/>
      <c r="DC126" s="808"/>
      <c r="DD126" s="808"/>
      <c r="DE126" s="808"/>
      <c r="DF126" s="809"/>
      <c r="DG126" s="874" t="s">
        <v>479</v>
      </c>
      <c r="DH126" s="875"/>
      <c r="DI126" s="875"/>
      <c r="DJ126" s="875"/>
      <c r="DK126" s="875"/>
      <c r="DL126" s="875" t="s">
        <v>479</v>
      </c>
      <c r="DM126" s="875"/>
      <c r="DN126" s="875"/>
      <c r="DO126" s="875"/>
      <c r="DP126" s="875"/>
      <c r="DQ126" s="875" t="s">
        <v>122</v>
      </c>
      <c r="DR126" s="875"/>
      <c r="DS126" s="875"/>
      <c r="DT126" s="875"/>
      <c r="DU126" s="875"/>
      <c r="DV126" s="852" t="s">
        <v>471</v>
      </c>
      <c r="DW126" s="852"/>
      <c r="DX126" s="852"/>
      <c r="DY126" s="852"/>
      <c r="DZ126" s="853"/>
    </row>
    <row r="127" spans="1:130" s="226" customFormat="1" ht="26.25" customHeight="1">
      <c r="A127" s="880"/>
      <c r="B127" s="881"/>
      <c r="C127" s="899" t="s">
        <v>480</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472</v>
      </c>
      <c r="AB127" s="838"/>
      <c r="AC127" s="838"/>
      <c r="AD127" s="838"/>
      <c r="AE127" s="839"/>
      <c r="AF127" s="840" t="s">
        <v>122</v>
      </c>
      <c r="AG127" s="838"/>
      <c r="AH127" s="838"/>
      <c r="AI127" s="838"/>
      <c r="AJ127" s="839"/>
      <c r="AK127" s="840" t="s">
        <v>471</v>
      </c>
      <c r="AL127" s="838"/>
      <c r="AM127" s="838"/>
      <c r="AN127" s="838"/>
      <c r="AO127" s="839"/>
      <c r="AP127" s="885" t="s">
        <v>471</v>
      </c>
      <c r="AQ127" s="886"/>
      <c r="AR127" s="886"/>
      <c r="AS127" s="886"/>
      <c r="AT127" s="887"/>
      <c r="AU127" s="262"/>
      <c r="AV127" s="262"/>
      <c r="AW127" s="262"/>
      <c r="AX127" s="902" t="s">
        <v>481</v>
      </c>
      <c r="AY127" s="870"/>
      <c r="AZ127" s="870"/>
      <c r="BA127" s="870"/>
      <c r="BB127" s="870"/>
      <c r="BC127" s="870"/>
      <c r="BD127" s="870"/>
      <c r="BE127" s="871"/>
      <c r="BF127" s="869" t="s">
        <v>482</v>
      </c>
      <c r="BG127" s="870"/>
      <c r="BH127" s="870"/>
      <c r="BI127" s="870"/>
      <c r="BJ127" s="870"/>
      <c r="BK127" s="870"/>
      <c r="BL127" s="871"/>
      <c r="BM127" s="869" t="s">
        <v>483</v>
      </c>
      <c r="BN127" s="870"/>
      <c r="BO127" s="870"/>
      <c r="BP127" s="870"/>
      <c r="BQ127" s="870"/>
      <c r="BR127" s="870"/>
      <c r="BS127" s="871"/>
      <c r="BT127" s="869" t="s">
        <v>484</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485</v>
      </c>
      <c r="CQ127" s="808"/>
      <c r="CR127" s="808"/>
      <c r="CS127" s="808"/>
      <c r="CT127" s="808"/>
      <c r="CU127" s="808"/>
      <c r="CV127" s="808"/>
      <c r="CW127" s="808"/>
      <c r="CX127" s="808"/>
      <c r="CY127" s="808"/>
      <c r="CZ127" s="808"/>
      <c r="DA127" s="808"/>
      <c r="DB127" s="808"/>
      <c r="DC127" s="808"/>
      <c r="DD127" s="808"/>
      <c r="DE127" s="808"/>
      <c r="DF127" s="809"/>
      <c r="DG127" s="874" t="s">
        <v>471</v>
      </c>
      <c r="DH127" s="875"/>
      <c r="DI127" s="875"/>
      <c r="DJ127" s="875"/>
      <c r="DK127" s="875"/>
      <c r="DL127" s="875" t="s">
        <v>479</v>
      </c>
      <c r="DM127" s="875"/>
      <c r="DN127" s="875"/>
      <c r="DO127" s="875"/>
      <c r="DP127" s="875"/>
      <c r="DQ127" s="875" t="s">
        <v>122</v>
      </c>
      <c r="DR127" s="875"/>
      <c r="DS127" s="875"/>
      <c r="DT127" s="875"/>
      <c r="DU127" s="875"/>
      <c r="DV127" s="852" t="s">
        <v>479</v>
      </c>
      <c r="DW127" s="852"/>
      <c r="DX127" s="852"/>
      <c r="DY127" s="852"/>
      <c r="DZ127" s="853"/>
    </row>
    <row r="128" spans="1:130" s="226" customFormat="1" ht="26.25" customHeight="1" thickBot="1">
      <c r="A128" s="854" t="s">
        <v>486</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487</v>
      </c>
      <c r="X128" s="856"/>
      <c r="Y128" s="856"/>
      <c r="Z128" s="857"/>
      <c r="AA128" s="858">
        <v>462124</v>
      </c>
      <c r="AB128" s="859"/>
      <c r="AC128" s="859"/>
      <c r="AD128" s="859"/>
      <c r="AE128" s="860"/>
      <c r="AF128" s="861">
        <v>363236</v>
      </c>
      <c r="AG128" s="859"/>
      <c r="AH128" s="859"/>
      <c r="AI128" s="859"/>
      <c r="AJ128" s="860"/>
      <c r="AK128" s="861">
        <v>433963</v>
      </c>
      <c r="AL128" s="859"/>
      <c r="AM128" s="859"/>
      <c r="AN128" s="859"/>
      <c r="AO128" s="860"/>
      <c r="AP128" s="862"/>
      <c r="AQ128" s="863"/>
      <c r="AR128" s="863"/>
      <c r="AS128" s="863"/>
      <c r="AT128" s="864"/>
      <c r="AU128" s="262"/>
      <c r="AV128" s="262"/>
      <c r="AW128" s="262"/>
      <c r="AX128" s="865" t="s">
        <v>488</v>
      </c>
      <c r="AY128" s="866"/>
      <c r="AZ128" s="866"/>
      <c r="BA128" s="866"/>
      <c r="BB128" s="866"/>
      <c r="BC128" s="866"/>
      <c r="BD128" s="866"/>
      <c r="BE128" s="867"/>
      <c r="BF128" s="844" t="s">
        <v>472</v>
      </c>
      <c r="BG128" s="845"/>
      <c r="BH128" s="845"/>
      <c r="BI128" s="845"/>
      <c r="BJ128" s="845"/>
      <c r="BK128" s="845"/>
      <c r="BL128" s="868"/>
      <c r="BM128" s="844">
        <v>12.53</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489</v>
      </c>
      <c r="CQ128" s="786"/>
      <c r="CR128" s="786"/>
      <c r="CS128" s="786"/>
      <c r="CT128" s="786"/>
      <c r="CU128" s="786"/>
      <c r="CV128" s="786"/>
      <c r="CW128" s="786"/>
      <c r="CX128" s="786"/>
      <c r="CY128" s="786"/>
      <c r="CZ128" s="786"/>
      <c r="DA128" s="786"/>
      <c r="DB128" s="786"/>
      <c r="DC128" s="786"/>
      <c r="DD128" s="786"/>
      <c r="DE128" s="786"/>
      <c r="DF128" s="787"/>
      <c r="DG128" s="848" t="s">
        <v>479</v>
      </c>
      <c r="DH128" s="849"/>
      <c r="DI128" s="849"/>
      <c r="DJ128" s="849"/>
      <c r="DK128" s="849"/>
      <c r="DL128" s="849" t="s">
        <v>471</v>
      </c>
      <c r="DM128" s="849"/>
      <c r="DN128" s="849"/>
      <c r="DO128" s="849"/>
      <c r="DP128" s="849"/>
      <c r="DQ128" s="849" t="s">
        <v>471</v>
      </c>
      <c r="DR128" s="849"/>
      <c r="DS128" s="849"/>
      <c r="DT128" s="849"/>
      <c r="DU128" s="849"/>
      <c r="DV128" s="850" t="s">
        <v>122</v>
      </c>
      <c r="DW128" s="850"/>
      <c r="DX128" s="850"/>
      <c r="DY128" s="850"/>
      <c r="DZ128" s="851"/>
    </row>
    <row r="129" spans="1:131" s="226" customFormat="1" ht="26.25" customHeight="1">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490</v>
      </c>
      <c r="X129" s="835"/>
      <c r="Y129" s="835"/>
      <c r="Z129" s="836"/>
      <c r="AA129" s="837">
        <v>15407178</v>
      </c>
      <c r="AB129" s="838"/>
      <c r="AC129" s="838"/>
      <c r="AD129" s="838"/>
      <c r="AE129" s="839"/>
      <c r="AF129" s="840">
        <v>18791393</v>
      </c>
      <c r="AG129" s="838"/>
      <c r="AH129" s="838"/>
      <c r="AI129" s="838"/>
      <c r="AJ129" s="839"/>
      <c r="AK129" s="840">
        <v>19255967</v>
      </c>
      <c r="AL129" s="838"/>
      <c r="AM129" s="838"/>
      <c r="AN129" s="838"/>
      <c r="AO129" s="839"/>
      <c r="AP129" s="841"/>
      <c r="AQ129" s="842"/>
      <c r="AR129" s="842"/>
      <c r="AS129" s="842"/>
      <c r="AT129" s="843"/>
      <c r="AU129" s="264"/>
      <c r="AV129" s="264"/>
      <c r="AW129" s="264"/>
      <c r="AX129" s="807" t="s">
        <v>491</v>
      </c>
      <c r="AY129" s="808"/>
      <c r="AZ129" s="808"/>
      <c r="BA129" s="808"/>
      <c r="BB129" s="808"/>
      <c r="BC129" s="808"/>
      <c r="BD129" s="808"/>
      <c r="BE129" s="809"/>
      <c r="BF129" s="827" t="s">
        <v>472</v>
      </c>
      <c r="BG129" s="828"/>
      <c r="BH129" s="828"/>
      <c r="BI129" s="828"/>
      <c r="BJ129" s="828"/>
      <c r="BK129" s="828"/>
      <c r="BL129" s="829"/>
      <c r="BM129" s="827">
        <v>17.53</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492</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493</v>
      </c>
      <c r="X130" s="835"/>
      <c r="Y130" s="835"/>
      <c r="Z130" s="836"/>
      <c r="AA130" s="837">
        <v>1333548</v>
      </c>
      <c r="AB130" s="838"/>
      <c r="AC130" s="838"/>
      <c r="AD130" s="838"/>
      <c r="AE130" s="839"/>
      <c r="AF130" s="840">
        <v>1286264</v>
      </c>
      <c r="AG130" s="838"/>
      <c r="AH130" s="838"/>
      <c r="AI130" s="838"/>
      <c r="AJ130" s="839"/>
      <c r="AK130" s="840">
        <v>1263018</v>
      </c>
      <c r="AL130" s="838"/>
      <c r="AM130" s="838"/>
      <c r="AN130" s="838"/>
      <c r="AO130" s="839"/>
      <c r="AP130" s="841"/>
      <c r="AQ130" s="842"/>
      <c r="AR130" s="842"/>
      <c r="AS130" s="842"/>
      <c r="AT130" s="843"/>
      <c r="AU130" s="264"/>
      <c r="AV130" s="264"/>
      <c r="AW130" s="264"/>
      <c r="AX130" s="807" t="s">
        <v>494</v>
      </c>
      <c r="AY130" s="808"/>
      <c r="AZ130" s="808"/>
      <c r="BA130" s="808"/>
      <c r="BB130" s="808"/>
      <c r="BC130" s="808"/>
      <c r="BD130" s="808"/>
      <c r="BE130" s="809"/>
      <c r="BF130" s="810">
        <v>3</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495</v>
      </c>
      <c r="X131" s="818"/>
      <c r="Y131" s="818"/>
      <c r="Z131" s="819"/>
      <c r="AA131" s="820">
        <v>14073630</v>
      </c>
      <c r="AB131" s="821"/>
      <c r="AC131" s="821"/>
      <c r="AD131" s="821"/>
      <c r="AE131" s="822"/>
      <c r="AF131" s="823">
        <v>17505129</v>
      </c>
      <c r="AG131" s="821"/>
      <c r="AH131" s="821"/>
      <c r="AI131" s="821"/>
      <c r="AJ131" s="822"/>
      <c r="AK131" s="823">
        <v>17992949</v>
      </c>
      <c r="AL131" s="821"/>
      <c r="AM131" s="821"/>
      <c r="AN131" s="821"/>
      <c r="AO131" s="822"/>
      <c r="AP131" s="824"/>
      <c r="AQ131" s="825"/>
      <c r="AR131" s="825"/>
      <c r="AS131" s="825"/>
      <c r="AT131" s="826"/>
      <c r="AU131" s="264"/>
      <c r="AV131" s="264"/>
      <c r="AW131" s="264"/>
      <c r="AX131" s="785" t="s">
        <v>496</v>
      </c>
      <c r="AY131" s="786"/>
      <c r="AZ131" s="786"/>
      <c r="BA131" s="786"/>
      <c r="BB131" s="786"/>
      <c r="BC131" s="786"/>
      <c r="BD131" s="786"/>
      <c r="BE131" s="787"/>
      <c r="BF131" s="788" t="s">
        <v>479</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497</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498</v>
      </c>
      <c r="W132" s="798"/>
      <c r="X132" s="798"/>
      <c r="Y132" s="798"/>
      <c r="Z132" s="799"/>
      <c r="AA132" s="800">
        <v>3.0833978160000002</v>
      </c>
      <c r="AB132" s="801"/>
      <c r="AC132" s="801"/>
      <c r="AD132" s="801"/>
      <c r="AE132" s="802"/>
      <c r="AF132" s="803">
        <v>3.0018344909999999</v>
      </c>
      <c r="AG132" s="801"/>
      <c r="AH132" s="801"/>
      <c r="AI132" s="801"/>
      <c r="AJ132" s="802"/>
      <c r="AK132" s="803">
        <v>2.9752877089999998</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499</v>
      </c>
      <c r="W133" s="777"/>
      <c r="X133" s="777"/>
      <c r="Y133" s="777"/>
      <c r="Z133" s="778"/>
      <c r="AA133" s="779">
        <v>2.5</v>
      </c>
      <c r="AB133" s="780"/>
      <c r="AC133" s="780"/>
      <c r="AD133" s="780"/>
      <c r="AE133" s="781"/>
      <c r="AF133" s="779">
        <v>2.6</v>
      </c>
      <c r="AG133" s="780"/>
      <c r="AH133" s="780"/>
      <c r="AI133" s="780"/>
      <c r="AJ133" s="781"/>
      <c r="AK133" s="779">
        <v>3</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asgV2uQGe6LHeW5XNRf5qHEEXd1jM5MaMFezVtgaPViggrkHR/JepuBofAf6wNZ2YVRW4N+cAoyfCKm5jYXc7g==" saltValue="gQ9MnKn3R7uz4jjCd6aXP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9" scale="17" orientation="landscape"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500</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qOttKXXd2t8YvYrXRGy71icFN8oCTcWSiqjDAzxKBPGsUNQCLvZjtun86vgJP32JpZxRIroT9FRDjpYxZS68Cg==" saltValue="vyM//TKlGcAybW0Fdkr6qA=="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7mR+KfHw6DuhC+nx9w9R8L+IUBoVf4Imo8dF2C05JTZ5OEVQcNQZrJ7d9ykQ0t77983/5wtP2SIVbFn2OHhSbg==" saltValue="pwydAayJuIcKlDupZB0H7g==" spinCount="100000" sheet="1" objects="1" scenarios="1"/>
  <dataConsolidate/>
  <phoneticPr fontId="2"/>
  <printOptions horizontalCentered="1"/>
  <pageMargins left="0" right="0" top="0.39370078740157483" bottom="0.39370078740157483" header="0.19685039370078741" footer="0.19685039370078741"/>
  <pageSetup paperSize="9" scale="48" orientation="landscape"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502</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503</v>
      </c>
      <c r="AP7" s="283"/>
      <c r="AQ7" s="284" t="s">
        <v>504</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505</v>
      </c>
      <c r="AQ8" s="290" t="s">
        <v>506</v>
      </c>
      <c r="AR8" s="291" t="s">
        <v>507</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508</v>
      </c>
      <c r="AL9" s="1207"/>
      <c r="AM9" s="1207"/>
      <c r="AN9" s="1208"/>
      <c r="AO9" s="292">
        <v>3380218</v>
      </c>
      <c r="AP9" s="292">
        <v>55340</v>
      </c>
      <c r="AQ9" s="293">
        <v>61846</v>
      </c>
      <c r="AR9" s="294">
        <v>-10.5</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509</v>
      </c>
      <c r="AL10" s="1207"/>
      <c r="AM10" s="1207"/>
      <c r="AN10" s="1208"/>
      <c r="AO10" s="295">
        <v>725053</v>
      </c>
      <c r="AP10" s="295">
        <v>11870</v>
      </c>
      <c r="AQ10" s="296">
        <v>5819</v>
      </c>
      <c r="AR10" s="297">
        <v>104</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510</v>
      </c>
      <c r="AL11" s="1207"/>
      <c r="AM11" s="1207"/>
      <c r="AN11" s="1208"/>
      <c r="AO11" s="295">
        <v>613748</v>
      </c>
      <c r="AP11" s="295">
        <v>10048</v>
      </c>
      <c r="AQ11" s="296">
        <v>5868</v>
      </c>
      <c r="AR11" s="297">
        <v>71.2</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511</v>
      </c>
      <c r="AL12" s="1207"/>
      <c r="AM12" s="1207"/>
      <c r="AN12" s="1208"/>
      <c r="AO12" s="295">
        <v>73900</v>
      </c>
      <c r="AP12" s="295">
        <v>1210</v>
      </c>
      <c r="AQ12" s="296">
        <v>1247</v>
      </c>
      <c r="AR12" s="297">
        <v>-3</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512</v>
      </c>
      <c r="AL13" s="1207"/>
      <c r="AM13" s="1207"/>
      <c r="AN13" s="1208"/>
      <c r="AO13" s="295" t="s">
        <v>513</v>
      </c>
      <c r="AP13" s="295" t="s">
        <v>513</v>
      </c>
      <c r="AQ13" s="296">
        <v>0</v>
      </c>
      <c r="AR13" s="297" t="s">
        <v>513</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514</v>
      </c>
      <c r="AL14" s="1207"/>
      <c r="AM14" s="1207"/>
      <c r="AN14" s="1208"/>
      <c r="AO14" s="295">
        <v>141195</v>
      </c>
      <c r="AP14" s="295">
        <v>2312</v>
      </c>
      <c r="AQ14" s="296">
        <v>2376</v>
      </c>
      <c r="AR14" s="297">
        <v>-2.7</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515</v>
      </c>
      <c r="AL15" s="1207"/>
      <c r="AM15" s="1207"/>
      <c r="AN15" s="1208"/>
      <c r="AO15" s="295">
        <v>70677</v>
      </c>
      <c r="AP15" s="295">
        <v>1157</v>
      </c>
      <c r="AQ15" s="296">
        <v>1663</v>
      </c>
      <c r="AR15" s="297">
        <v>-30.4</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516</v>
      </c>
      <c r="AL16" s="1210"/>
      <c r="AM16" s="1210"/>
      <c r="AN16" s="1211"/>
      <c r="AO16" s="295">
        <v>-228363</v>
      </c>
      <c r="AP16" s="295">
        <v>-3739</v>
      </c>
      <c r="AQ16" s="296">
        <v>-5271</v>
      </c>
      <c r="AR16" s="297">
        <v>-29.1</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181</v>
      </c>
      <c r="AL17" s="1210"/>
      <c r="AM17" s="1210"/>
      <c r="AN17" s="1211"/>
      <c r="AO17" s="295">
        <v>4776428</v>
      </c>
      <c r="AP17" s="295">
        <v>78198</v>
      </c>
      <c r="AQ17" s="296">
        <v>73548</v>
      </c>
      <c r="AR17" s="297">
        <v>6.3</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517</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518</v>
      </c>
      <c r="AP20" s="303" t="s">
        <v>519</v>
      </c>
      <c r="AQ20" s="304" t="s">
        <v>520</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521</v>
      </c>
      <c r="AL21" s="1204"/>
      <c r="AM21" s="1204"/>
      <c r="AN21" s="1205"/>
      <c r="AO21" s="307">
        <v>5.96</v>
      </c>
      <c r="AP21" s="308">
        <v>7.24</v>
      </c>
      <c r="AQ21" s="309">
        <v>-1.28</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522</v>
      </c>
      <c r="AL22" s="1204"/>
      <c r="AM22" s="1204"/>
      <c r="AN22" s="1205"/>
      <c r="AO22" s="312">
        <v>98.7</v>
      </c>
      <c r="AP22" s="313">
        <v>98.4</v>
      </c>
      <c r="AQ22" s="314">
        <v>0.3</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524</v>
      </c>
      <c r="AO27" s="273"/>
      <c r="AP27" s="273"/>
      <c r="AQ27" s="273"/>
      <c r="AR27" s="273"/>
      <c r="AS27" s="273"/>
      <c r="AT27" s="273"/>
    </row>
    <row r="28" spans="1:46" ht="17.25">
      <c r="A28" s="274" t="s">
        <v>525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526</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503</v>
      </c>
      <c r="AP30" s="283"/>
      <c r="AQ30" s="284" t="s">
        <v>504</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505</v>
      </c>
      <c r="AQ31" s="290" t="s">
        <v>506</v>
      </c>
      <c r="AR31" s="291" t="s">
        <v>507</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527</v>
      </c>
      <c r="AL32" s="1195"/>
      <c r="AM32" s="1195"/>
      <c r="AN32" s="1196"/>
      <c r="AO32" s="322">
        <v>1189562</v>
      </c>
      <c r="AP32" s="322">
        <v>19475</v>
      </c>
      <c r="AQ32" s="323">
        <v>39633</v>
      </c>
      <c r="AR32" s="324">
        <v>-50.9</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528</v>
      </c>
      <c r="AL33" s="1195"/>
      <c r="AM33" s="1195"/>
      <c r="AN33" s="1196"/>
      <c r="AO33" s="322" t="s">
        <v>513</v>
      </c>
      <c r="AP33" s="322" t="s">
        <v>513</v>
      </c>
      <c r="AQ33" s="323" t="s">
        <v>513</v>
      </c>
      <c r="AR33" s="324" t="s">
        <v>513</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529</v>
      </c>
      <c r="AL34" s="1195"/>
      <c r="AM34" s="1195"/>
      <c r="AN34" s="1196"/>
      <c r="AO34" s="322" t="s">
        <v>513</v>
      </c>
      <c r="AP34" s="322" t="s">
        <v>513</v>
      </c>
      <c r="AQ34" s="323">
        <v>58</v>
      </c>
      <c r="AR34" s="324" t="s">
        <v>513</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530</v>
      </c>
      <c r="AL35" s="1195"/>
      <c r="AM35" s="1195"/>
      <c r="AN35" s="1196"/>
      <c r="AO35" s="322">
        <v>750826</v>
      </c>
      <c r="AP35" s="322">
        <v>12292</v>
      </c>
      <c r="AQ35" s="323">
        <v>13693</v>
      </c>
      <c r="AR35" s="324">
        <v>-10.199999999999999</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531</v>
      </c>
      <c r="AL36" s="1195"/>
      <c r="AM36" s="1195"/>
      <c r="AN36" s="1196"/>
      <c r="AO36" s="322">
        <v>107285</v>
      </c>
      <c r="AP36" s="322">
        <v>1756</v>
      </c>
      <c r="AQ36" s="323">
        <v>1763</v>
      </c>
      <c r="AR36" s="324">
        <v>-0.4</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532</v>
      </c>
      <c r="AL37" s="1195"/>
      <c r="AM37" s="1195"/>
      <c r="AN37" s="1196"/>
      <c r="AO37" s="322">
        <v>184650</v>
      </c>
      <c r="AP37" s="322">
        <v>3023</v>
      </c>
      <c r="AQ37" s="323">
        <v>897</v>
      </c>
      <c r="AR37" s="324">
        <v>237</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533</v>
      </c>
      <c r="AL38" s="1198"/>
      <c r="AM38" s="1198"/>
      <c r="AN38" s="1199"/>
      <c r="AO38" s="325" t="s">
        <v>513</v>
      </c>
      <c r="AP38" s="325" t="s">
        <v>513</v>
      </c>
      <c r="AQ38" s="326">
        <v>1</v>
      </c>
      <c r="AR38" s="314" t="s">
        <v>513</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534</v>
      </c>
      <c r="AL39" s="1198"/>
      <c r="AM39" s="1198"/>
      <c r="AN39" s="1199"/>
      <c r="AO39" s="322">
        <v>-433963</v>
      </c>
      <c r="AP39" s="322">
        <v>-7105</v>
      </c>
      <c r="AQ39" s="323">
        <v>-5566</v>
      </c>
      <c r="AR39" s="324">
        <v>27.7</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535</v>
      </c>
      <c r="AL40" s="1195"/>
      <c r="AM40" s="1195"/>
      <c r="AN40" s="1196"/>
      <c r="AO40" s="322">
        <v>-1263018</v>
      </c>
      <c r="AP40" s="322">
        <v>-20678</v>
      </c>
      <c r="AQ40" s="323">
        <v>-36175</v>
      </c>
      <c r="AR40" s="324">
        <v>-42.8</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294</v>
      </c>
      <c r="AL41" s="1201"/>
      <c r="AM41" s="1201"/>
      <c r="AN41" s="1202"/>
      <c r="AO41" s="322">
        <v>535342</v>
      </c>
      <c r="AP41" s="322">
        <v>8764</v>
      </c>
      <c r="AQ41" s="323">
        <v>14303</v>
      </c>
      <c r="AR41" s="324">
        <v>-38.700000000000003</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536</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538</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503</v>
      </c>
      <c r="AN49" s="1189" t="s">
        <v>539</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540</v>
      </c>
      <c r="AO50" s="339" t="s">
        <v>541</v>
      </c>
      <c r="AP50" s="340" t="s">
        <v>542</v>
      </c>
      <c r="AQ50" s="341" t="s">
        <v>543</v>
      </c>
      <c r="AR50" s="342" t="s">
        <v>544</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545</v>
      </c>
      <c r="AL51" s="335"/>
      <c r="AM51" s="343">
        <v>2569098</v>
      </c>
      <c r="AN51" s="344">
        <v>43122</v>
      </c>
      <c r="AO51" s="345">
        <v>-16.5</v>
      </c>
      <c r="AP51" s="346">
        <v>69560</v>
      </c>
      <c r="AQ51" s="347">
        <v>32</v>
      </c>
      <c r="AR51" s="348">
        <v>-48.5</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546</v>
      </c>
      <c r="AM52" s="351">
        <v>1770251</v>
      </c>
      <c r="AN52" s="352">
        <v>29713</v>
      </c>
      <c r="AO52" s="353">
        <v>-33.6</v>
      </c>
      <c r="AP52" s="354">
        <v>35305</v>
      </c>
      <c r="AQ52" s="355">
        <v>17</v>
      </c>
      <c r="AR52" s="356">
        <v>-50.6</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547</v>
      </c>
      <c r="AL53" s="335"/>
      <c r="AM53" s="343">
        <v>2899677</v>
      </c>
      <c r="AN53" s="344">
        <v>48532</v>
      </c>
      <c r="AO53" s="345">
        <v>12.5</v>
      </c>
      <c r="AP53" s="346">
        <v>65988</v>
      </c>
      <c r="AQ53" s="347">
        <v>-5.0999999999999996</v>
      </c>
      <c r="AR53" s="348">
        <v>17.600000000000001</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546</v>
      </c>
      <c r="AM54" s="351">
        <v>1823325</v>
      </c>
      <c r="AN54" s="352">
        <v>30517</v>
      </c>
      <c r="AO54" s="353">
        <v>2.7</v>
      </c>
      <c r="AP54" s="354">
        <v>36473</v>
      </c>
      <c r="AQ54" s="355">
        <v>3.3</v>
      </c>
      <c r="AR54" s="356">
        <v>-0.6</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548</v>
      </c>
      <c r="AL55" s="335"/>
      <c r="AM55" s="343">
        <v>5487598</v>
      </c>
      <c r="AN55" s="344">
        <v>90880</v>
      </c>
      <c r="AO55" s="345">
        <v>87.3</v>
      </c>
      <c r="AP55" s="346">
        <v>54227</v>
      </c>
      <c r="AQ55" s="347">
        <v>-17.8</v>
      </c>
      <c r="AR55" s="348">
        <v>105.1</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546</v>
      </c>
      <c r="AM56" s="351">
        <v>2787378</v>
      </c>
      <c r="AN56" s="352">
        <v>46162</v>
      </c>
      <c r="AO56" s="353">
        <v>51.3</v>
      </c>
      <c r="AP56" s="354">
        <v>29694</v>
      </c>
      <c r="AQ56" s="355">
        <v>-18.600000000000001</v>
      </c>
      <c r="AR56" s="356">
        <v>69.900000000000006</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549</v>
      </c>
      <c r="AL57" s="335"/>
      <c r="AM57" s="343">
        <v>4170952</v>
      </c>
      <c r="AN57" s="344">
        <v>68645</v>
      </c>
      <c r="AO57" s="345">
        <v>-24.5</v>
      </c>
      <c r="AP57" s="346">
        <v>57295</v>
      </c>
      <c r="AQ57" s="347">
        <v>5.7</v>
      </c>
      <c r="AR57" s="348">
        <v>-30.2</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546</v>
      </c>
      <c r="AM58" s="351">
        <v>3128969</v>
      </c>
      <c r="AN58" s="352">
        <v>51496</v>
      </c>
      <c r="AO58" s="353">
        <v>11.6</v>
      </c>
      <c r="AP58" s="354">
        <v>32771</v>
      </c>
      <c r="AQ58" s="355">
        <v>10.4</v>
      </c>
      <c r="AR58" s="356">
        <v>1.2</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550</v>
      </c>
      <c r="AL59" s="335"/>
      <c r="AM59" s="343">
        <v>3212759</v>
      </c>
      <c r="AN59" s="344">
        <v>52598</v>
      </c>
      <c r="AO59" s="345">
        <v>-23.4</v>
      </c>
      <c r="AP59" s="346">
        <v>54110</v>
      </c>
      <c r="AQ59" s="347">
        <v>-5.6</v>
      </c>
      <c r="AR59" s="348">
        <v>-17.8</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546</v>
      </c>
      <c r="AM60" s="351">
        <v>2536545</v>
      </c>
      <c r="AN60" s="352">
        <v>41528</v>
      </c>
      <c r="AO60" s="353">
        <v>-19.399999999999999</v>
      </c>
      <c r="AP60" s="354">
        <v>30620</v>
      </c>
      <c r="AQ60" s="355">
        <v>-6.6</v>
      </c>
      <c r="AR60" s="356">
        <v>-12.8</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551</v>
      </c>
      <c r="AL61" s="357"/>
      <c r="AM61" s="358">
        <v>3668017</v>
      </c>
      <c r="AN61" s="359">
        <v>60755</v>
      </c>
      <c r="AO61" s="360">
        <v>7.1</v>
      </c>
      <c r="AP61" s="361">
        <v>60236</v>
      </c>
      <c r="AQ61" s="362">
        <v>1.8</v>
      </c>
      <c r="AR61" s="348">
        <v>5.3</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546</v>
      </c>
      <c r="AM62" s="351">
        <v>2409294</v>
      </c>
      <c r="AN62" s="352">
        <v>39883</v>
      </c>
      <c r="AO62" s="353">
        <v>2.5</v>
      </c>
      <c r="AP62" s="354">
        <v>32973</v>
      </c>
      <c r="AQ62" s="355">
        <v>1.1000000000000001</v>
      </c>
      <c r="AR62" s="356">
        <v>1.4</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ASuSxXm2bcvs+G0jhLjvZ+vIylSioIBZGR6sGE1PkczXRJDDfW9XLATsgbKbao2tFCjOxWofcKHXZ38VlE8l4g==" saltValue="EKxRkj6xp3mUJIX6ugvNb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59" orientation="landscape"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553</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lMPx1a1m72JWmNjmFJymuFGuu3rlX+MXjXOD0z7lSv0NzjuujBH0NvN9GHrMaBG3WP27XB3FtPz6B9vyN/TS+Q==" saltValue="IDSZBK0HyFWcUa5BSFiwJw=="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s8L7m+KynKB1TDqxdLgc5rt78PreygoofGXCswZ/WFW8hX3uaYDF6jnBOzOlv0MSoqbpWYAqKjZ7JWQ79bwxLQ==" saltValue="7jK6G6fgtjsr3dSu6HpnMA=="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555</v>
      </c>
      <c r="G46" s="8" t="s">
        <v>556</v>
      </c>
      <c r="H46" s="8" t="s">
        <v>557</v>
      </c>
      <c r="I46" s="8" t="s">
        <v>558</v>
      </c>
      <c r="J46" s="9" t="s">
        <v>559</v>
      </c>
    </row>
    <row r="47" spans="2:10" ht="57.75" customHeight="1">
      <c r="B47" s="10"/>
      <c r="C47" s="1212" t="s">
        <v>3</v>
      </c>
      <c r="D47" s="1212"/>
      <c r="E47" s="1213"/>
      <c r="F47" s="11">
        <v>35.99</v>
      </c>
      <c r="G47" s="12">
        <v>49.13</v>
      </c>
      <c r="H47" s="12">
        <v>42.33</v>
      </c>
      <c r="I47" s="12">
        <v>40.049999999999997</v>
      </c>
      <c r="J47" s="13">
        <v>37.19</v>
      </c>
    </row>
    <row r="48" spans="2:10" ht="57.75" customHeight="1">
      <c r="B48" s="14"/>
      <c r="C48" s="1214" t="s">
        <v>4</v>
      </c>
      <c r="D48" s="1214"/>
      <c r="E48" s="1215"/>
      <c r="F48" s="15">
        <v>14.53</v>
      </c>
      <c r="G48" s="16">
        <v>12.69</v>
      </c>
      <c r="H48" s="16">
        <v>12.39</v>
      </c>
      <c r="I48" s="16">
        <v>11.62</v>
      </c>
      <c r="J48" s="17">
        <v>11.45</v>
      </c>
    </row>
    <row r="49" spans="2:10" ht="57.75" customHeight="1" thickBot="1">
      <c r="B49" s="18"/>
      <c r="C49" s="1216" t="s">
        <v>5</v>
      </c>
      <c r="D49" s="1216"/>
      <c r="E49" s="1217"/>
      <c r="F49" s="19">
        <v>3.43</v>
      </c>
      <c r="G49" s="20">
        <v>11.94</v>
      </c>
      <c r="H49" s="20">
        <v>4.2</v>
      </c>
      <c r="I49" s="20">
        <v>6.8</v>
      </c>
      <c r="J49" s="21" t="s">
        <v>560</v>
      </c>
    </row>
    <row r="50" spans="2:10" ht="13.5" customHeight="1"/>
    <row r="51" spans="2:10" ht="13.5" hidden="1" customHeight="1"/>
    <row r="52" spans="2:10" ht="13.5" hidden="1" customHeight="1"/>
    <row r="53" spans="2:10" ht="13.5" hidden="1" customHeight="1"/>
  </sheetData>
  <sheetProtection algorithmName="SHA-512" hashValue="jefJRdLZM8eEi2kDHPD1Vzf7wltJNk9mNZUCDGbwX+NWm1Z+Z7J55kcLL5Gx1W9Ym+iHbW4MqlE1481H+VDY0Q==" saltValue="qFpMWwjbGVzQ3S2HfyBnb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c r="A34" s="22"/>
      <c r="B34" s="31"/>
      <c r="C34" s="1224" t="s">
        <v>561</v>
      </c>
      <c r="D34" s="1224"/>
      <c r="E34" s="1225"/>
      <c r="F34" s="32">
        <v>14.49</v>
      </c>
      <c r="G34" s="33">
        <v>12.65</v>
      </c>
      <c r="H34" s="33">
        <v>12.28</v>
      </c>
      <c r="I34" s="33">
        <v>11.61</v>
      </c>
      <c r="J34" s="34">
        <v>11.44</v>
      </c>
      <c r="K34" s="22"/>
      <c r="L34" s="22"/>
      <c r="M34" s="22"/>
      <c r="N34" s="22"/>
      <c r="O34" s="22"/>
      <c r="P34" s="22"/>
    </row>
    <row r="35" spans="1:16" ht="39" customHeight="1">
      <c r="A35" s="22"/>
      <c r="B35" s="35"/>
      <c r="C35" s="1218" t="s">
        <v>562</v>
      </c>
      <c r="D35" s="1219"/>
      <c r="E35" s="1220"/>
      <c r="F35" s="36">
        <v>13.17</v>
      </c>
      <c r="G35" s="37">
        <v>14</v>
      </c>
      <c r="H35" s="37">
        <v>10.83</v>
      </c>
      <c r="I35" s="37">
        <v>8.1199999999999992</v>
      </c>
      <c r="J35" s="38">
        <v>6.39</v>
      </c>
      <c r="K35" s="22"/>
      <c r="L35" s="22"/>
      <c r="M35" s="22"/>
      <c r="N35" s="22"/>
      <c r="O35" s="22"/>
      <c r="P35" s="22"/>
    </row>
    <row r="36" spans="1:16" ht="39" customHeight="1">
      <c r="A36" s="22"/>
      <c r="B36" s="35"/>
      <c r="C36" s="1218" t="s">
        <v>563</v>
      </c>
      <c r="D36" s="1219"/>
      <c r="E36" s="1220"/>
      <c r="F36" s="36">
        <v>1.77</v>
      </c>
      <c r="G36" s="37">
        <v>1.49</v>
      </c>
      <c r="H36" s="37">
        <v>1.31</v>
      </c>
      <c r="I36" s="37">
        <v>1.62</v>
      </c>
      <c r="J36" s="38">
        <v>1.45</v>
      </c>
      <c r="K36" s="22"/>
      <c r="L36" s="22"/>
      <c r="M36" s="22"/>
      <c r="N36" s="22"/>
      <c r="O36" s="22"/>
      <c r="P36" s="22"/>
    </row>
    <row r="37" spans="1:16" ht="39" customHeight="1">
      <c r="A37" s="22"/>
      <c r="B37" s="35"/>
      <c r="C37" s="1218" t="s">
        <v>564</v>
      </c>
      <c r="D37" s="1219"/>
      <c r="E37" s="1220"/>
      <c r="F37" s="36">
        <v>0.34</v>
      </c>
      <c r="G37" s="37">
        <v>0.3</v>
      </c>
      <c r="H37" s="37">
        <v>0.51</v>
      </c>
      <c r="I37" s="37">
        <v>0.39</v>
      </c>
      <c r="J37" s="38">
        <v>0.18</v>
      </c>
      <c r="K37" s="22"/>
      <c r="L37" s="22"/>
      <c r="M37" s="22"/>
      <c r="N37" s="22"/>
      <c r="O37" s="22"/>
      <c r="P37" s="22"/>
    </row>
    <row r="38" spans="1:16" ht="39" customHeight="1">
      <c r="A38" s="22"/>
      <c r="B38" s="35"/>
      <c r="C38" s="1218" t="s">
        <v>565</v>
      </c>
      <c r="D38" s="1219"/>
      <c r="E38" s="1220"/>
      <c r="F38" s="36">
        <v>1.22</v>
      </c>
      <c r="G38" s="37">
        <v>0.49</v>
      </c>
      <c r="H38" s="37">
        <v>0.34</v>
      </c>
      <c r="I38" s="37">
        <v>0.47</v>
      </c>
      <c r="J38" s="38">
        <v>0.1</v>
      </c>
      <c r="K38" s="22"/>
      <c r="L38" s="22"/>
      <c r="M38" s="22"/>
      <c r="N38" s="22"/>
      <c r="O38" s="22"/>
      <c r="P38" s="22"/>
    </row>
    <row r="39" spans="1:16" ht="39" customHeight="1">
      <c r="A39" s="22"/>
      <c r="B39" s="35"/>
      <c r="C39" s="1218" t="s">
        <v>566</v>
      </c>
      <c r="D39" s="1219"/>
      <c r="E39" s="1220"/>
      <c r="F39" s="36">
        <v>0.04</v>
      </c>
      <c r="G39" s="37">
        <v>0.04</v>
      </c>
      <c r="H39" s="37">
        <v>0.02</v>
      </c>
      <c r="I39" s="37">
        <v>0.01</v>
      </c>
      <c r="J39" s="38">
        <v>0.03</v>
      </c>
      <c r="K39" s="22"/>
      <c r="L39" s="22"/>
      <c r="M39" s="22"/>
      <c r="N39" s="22"/>
      <c r="O39" s="22"/>
      <c r="P39" s="22"/>
    </row>
    <row r="40" spans="1:16" ht="39" customHeight="1">
      <c r="A40" s="22"/>
      <c r="B40" s="35"/>
      <c r="C40" s="1218" t="s">
        <v>567</v>
      </c>
      <c r="D40" s="1219"/>
      <c r="E40" s="1220"/>
      <c r="F40" s="36">
        <v>0.53</v>
      </c>
      <c r="G40" s="37">
        <v>0.34</v>
      </c>
      <c r="H40" s="37">
        <v>0.34</v>
      </c>
      <c r="I40" s="37">
        <v>0.28000000000000003</v>
      </c>
      <c r="J40" s="38">
        <v>0.01</v>
      </c>
      <c r="K40" s="22"/>
      <c r="L40" s="22"/>
      <c r="M40" s="22"/>
      <c r="N40" s="22"/>
      <c r="O40" s="22"/>
      <c r="P40" s="22"/>
    </row>
    <row r="41" spans="1:16" ht="39" customHeight="1">
      <c r="A41" s="22"/>
      <c r="B41" s="35"/>
      <c r="C41" s="1218" t="s">
        <v>568</v>
      </c>
      <c r="D41" s="1219"/>
      <c r="E41" s="1220"/>
      <c r="F41" s="36">
        <v>0</v>
      </c>
      <c r="G41" s="37">
        <v>0.01</v>
      </c>
      <c r="H41" s="37">
        <v>0</v>
      </c>
      <c r="I41" s="37">
        <v>0</v>
      </c>
      <c r="J41" s="38">
        <v>0</v>
      </c>
      <c r="K41" s="22"/>
      <c r="L41" s="22"/>
      <c r="M41" s="22"/>
      <c r="N41" s="22"/>
      <c r="O41" s="22"/>
      <c r="P41" s="22"/>
    </row>
    <row r="42" spans="1:16" ht="39" customHeight="1">
      <c r="A42" s="22"/>
      <c r="B42" s="39"/>
      <c r="C42" s="1218" t="s">
        <v>569</v>
      </c>
      <c r="D42" s="1219"/>
      <c r="E42" s="1220"/>
      <c r="F42" s="36" t="s">
        <v>513</v>
      </c>
      <c r="G42" s="37" t="s">
        <v>513</v>
      </c>
      <c r="H42" s="37" t="s">
        <v>513</v>
      </c>
      <c r="I42" s="37" t="s">
        <v>513</v>
      </c>
      <c r="J42" s="38" t="s">
        <v>513</v>
      </c>
      <c r="K42" s="22"/>
      <c r="L42" s="22"/>
      <c r="M42" s="22"/>
      <c r="N42" s="22"/>
      <c r="O42" s="22"/>
      <c r="P42" s="22"/>
    </row>
    <row r="43" spans="1:16" ht="39" customHeight="1" thickBot="1">
      <c r="A43" s="22"/>
      <c r="B43" s="40"/>
      <c r="C43" s="1221" t="s">
        <v>570</v>
      </c>
      <c r="D43" s="1222"/>
      <c r="E43" s="1223"/>
      <c r="F43" s="41">
        <v>0.02</v>
      </c>
      <c r="G43" s="42">
        <v>0.03</v>
      </c>
      <c r="H43" s="42">
        <v>0.1</v>
      </c>
      <c r="I43" s="42">
        <v>0.01</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hkSvOO8tzIezXN0PrRsQARyXrmwXCa2jtLRUIMeE3uDN1/MCzlqnpyBU+4kNuevfqHqrzBxuvyO/+HRDzC7GPA==" saltValue="KLypm+/KaCAJ5pTlzRh9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9" orientation="landscape"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c r="A45" s="48"/>
      <c r="B45" s="1234" t="s">
        <v>11</v>
      </c>
      <c r="C45" s="1235"/>
      <c r="D45" s="58"/>
      <c r="E45" s="1240" t="s">
        <v>12</v>
      </c>
      <c r="F45" s="1240"/>
      <c r="G45" s="1240"/>
      <c r="H45" s="1240"/>
      <c r="I45" s="1240"/>
      <c r="J45" s="1241"/>
      <c r="K45" s="59">
        <v>1377</v>
      </c>
      <c r="L45" s="60">
        <v>1292</v>
      </c>
      <c r="M45" s="60">
        <v>1248</v>
      </c>
      <c r="N45" s="60">
        <v>1194</v>
      </c>
      <c r="O45" s="61">
        <v>1190</v>
      </c>
      <c r="P45" s="48"/>
      <c r="Q45" s="48"/>
      <c r="R45" s="48"/>
      <c r="S45" s="48"/>
      <c r="T45" s="48"/>
      <c r="U45" s="48"/>
    </row>
    <row r="46" spans="1:21" ht="30.75" customHeight="1">
      <c r="A46" s="48"/>
      <c r="B46" s="1236"/>
      <c r="C46" s="1237"/>
      <c r="D46" s="62"/>
      <c r="E46" s="1228" t="s">
        <v>13</v>
      </c>
      <c r="F46" s="1228"/>
      <c r="G46" s="1228"/>
      <c r="H46" s="1228"/>
      <c r="I46" s="1228"/>
      <c r="J46" s="1229"/>
      <c r="K46" s="63" t="s">
        <v>513</v>
      </c>
      <c r="L46" s="64" t="s">
        <v>513</v>
      </c>
      <c r="M46" s="64" t="s">
        <v>513</v>
      </c>
      <c r="N46" s="64" t="s">
        <v>513</v>
      </c>
      <c r="O46" s="65" t="s">
        <v>513</v>
      </c>
      <c r="P46" s="48"/>
      <c r="Q46" s="48"/>
      <c r="R46" s="48"/>
      <c r="S46" s="48"/>
      <c r="T46" s="48"/>
      <c r="U46" s="48"/>
    </row>
    <row r="47" spans="1:21" ht="30.75" customHeight="1">
      <c r="A47" s="48"/>
      <c r="B47" s="1236"/>
      <c r="C47" s="1237"/>
      <c r="D47" s="62"/>
      <c r="E47" s="1228" t="s">
        <v>14</v>
      </c>
      <c r="F47" s="1228"/>
      <c r="G47" s="1228"/>
      <c r="H47" s="1228"/>
      <c r="I47" s="1228"/>
      <c r="J47" s="1229"/>
      <c r="K47" s="63" t="s">
        <v>513</v>
      </c>
      <c r="L47" s="64" t="s">
        <v>513</v>
      </c>
      <c r="M47" s="64" t="s">
        <v>513</v>
      </c>
      <c r="N47" s="64" t="s">
        <v>513</v>
      </c>
      <c r="O47" s="65" t="s">
        <v>513</v>
      </c>
      <c r="P47" s="48"/>
      <c r="Q47" s="48"/>
      <c r="R47" s="48"/>
      <c r="S47" s="48"/>
      <c r="T47" s="48"/>
      <c r="U47" s="48"/>
    </row>
    <row r="48" spans="1:21" ht="30.75" customHeight="1">
      <c r="A48" s="48"/>
      <c r="B48" s="1236"/>
      <c r="C48" s="1237"/>
      <c r="D48" s="62"/>
      <c r="E48" s="1228" t="s">
        <v>15</v>
      </c>
      <c r="F48" s="1228"/>
      <c r="G48" s="1228"/>
      <c r="H48" s="1228"/>
      <c r="I48" s="1228"/>
      <c r="J48" s="1229"/>
      <c r="K48" s="63">
        <v>622</v>
      </c>
      <c r="L48" s="64">
        <v>607</v>
      </c>
      <c r="M48" s="64">
        <v>698</v>
      </c>
      <c r="N48" s="64">
        <v>685</v>
      </c>
      <c r="O48" s="65">
        <v>751</v>
      </c>
      <c r="P48" s="48"/>
      <c r="Q48" s="48"/>
      <c r="R48" s="48"/>
      <c r="S48" s="48"/>
      <c r="T48" s="48"/>
      <c r="U48" s="48"/>
    </row>
    <row r="49" spans="1:21" ht="30.75" customHeight="1">
      <c r="A49" s="48"/>
      <c r="B49" s="1236"/>
      <c r="C49" s="1237"/>
      <c r="D49" s="62"/>
      <c r="E49" s="1228" t="s">
        <v>16</v>
      </c>
      <c r="F49" s="1228"/>
      <c r="G49" s="1228"/>
      <c r="H49" s="1228"/>
      <c r="I49" s="1228"/>
      <c r="J49" s="1229"/>
      <c r="K49" s="63">
        <v>125</v>
      </c>
      <c r="L49" s="64">
        <v>133</v>
      </c>
      <c r="M49" s="64">
        <v>106</v>
      </c>
      <c r="N49" s="64">
        <v>116</v>
      </c>
      <c r="O49" s="65">
        <v>107</v>
      </c>
      <c r="P49" s="48"/>
      <c r="Q49" s="48"/>
      <c r="R49" s="48"/>
      <c r="S49" s="48"/>
      <c r="T49" s="48"/>
      <c r="U49" s="48"/>
    </row>
    <row r="50" spans="1:21" ht="30.75" customHeight="1">
      <c r="A50" s="48"/>
      <c r="B50" s="1236"/>
      <c r="C50" s="1237"/>
      <c r="D50" s="62"/>
      <c r="E50" s="1228" t="s">
        <v>17</v>
      </c>
      <c r="F50" s="1228"/>
      <c r="G50" s="1228"/>
      <c r="H50" s="1228"/>
      <c r="I50" s="1228"/>
      <c r="J50" s="1229"/>
      <c r="K50" s="63">
        <v>174</v>
      </c>
      <c r="L50" s="64">
        <v>174</v>
      </c>
      <c r="M50" s="64">
        <v>179</v>
      </c>
      <c r="N50" s="64">
        <v>180</v>
      </c>
      <c r="O50" s="65">
        <v>185</v>
      </c>
      <c r="P50" s="48"/>
      <c r="Q50" s="48"/>
      <c r="R50" s="48"/>
      <c r="S50" s="48"/>
      <c r="T50" s="48"/>
      <c r="U50" s="48"/>
    </row>
    <row r="51" spans="1:21" ht="30.75" customHeight="1">
      <c r="A51" s="48"/>
      <c r="B51" s="1238"/>
      <c r="C51" s="1239"/>
      <c r="D51" s="66"/>
      <c r="E51" s="1228" t="s">
        <v>18</v>
      </c>
      <c r="F51" s="1228"/>
      <c r="G51" s="1228"/>
      <c r="H51" s="1228"/>
      <c r="I51" s="1228"/>
      <c r="J51" s="1229"/>
      <c r="K51" s="63" t="s">
        <v>513</v>
      </c>
      <c r="L51" s="64" t="s">
        <v>513</v>
      </c>
      <c r="M51" s="64" t="s">
        <v>513</v>
      </c>
      <c r="N51" s="64" t="s">
        <v>513</v>
      </c>
      <c r="O51" s="65" t="s">
        <v>513</v>
      </c>
      <c r="P51" s="48"/>
      <c r="Q51" s="48"/>
      <c r="R51" s="48"/>
      <c r="S51" s="48"/>
      <c r="T51" s="48"/>
      <c r="U51" s="48"/>
    </row>
    <row r="52" spans="1:21" ht="30.75" customHeight="1">
      <c r="A52" s="48"/>
      <c r="B52" s="1226" t="s">
        <v>19</v>
      </c>
      <c r="C52" s="1227"/>
      <c r="D52" s="66"/>
      <c r="E52" s="1228" t="s">
        <v>20</v>
      </c>
      <c r="F52" s="1228"/>
      <c r="G52" s="1228"/>
      <c r="H52" s="1228"/>
      <c r="I52" s="1228"/>
      <c r="J52" s="1229"/>
      <c r="K52" s="63">
        <v>2010</v>
      </c>
      <c r="L52" s="64">
        <v>2007</v>
      </c>
      <c r="M52" s="64">
        <v>1796</v>
      </c>
      <c r="N52" s="64">
        <v>1650</v>
      </c>
      <c r="O52" s="65">
        <v>1697</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288</v>
      </c>
      <c r="L53" s="69">
        <v>199</v>
      </c>
      <c r="M53" s="69">
        <v>435</v>
      </c>
      <c r="N53" s="69">
        <v>525</v>
      </c>
      <c r="O53" s="70">
        <v>536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iXGOu3Hdxsp/06FA94tgz4vMxTfiGRlubhaj4gXzvzVZ3P9EGu+rLGqgoFVHmrVWbURg1C91otQ+AhyhPJCuSw==" saltValue="hy6wUSjd/SXQbSfxk3r9G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1" orientation="landscape"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555</v>
      </c>
      <c r="J40" s="79" t="s">
        <v>556</v>
      </c>
      <c r="K40" s="79" t="s">
        <v>557</v>
      </c>
      <c r="L40" s="79" t="s">
        <v>558</v>
      </c>
      <c r="M40" s="80" t="s">
        <v>559</v>
      </c>
    </row>
    <row r="41" spans="2:13" ht="27.75" customHeight="1">
      <c r="B41" s="1254" t="s">
        <v>24</v>
      </c>
      <c r="C41" s="1255"/>
      <c r="D41" s="81"/>
      <c r="E41" s="1256" t="s">
        <v>25</v>
      </c>
      <c r="F41" s="1256"/>
      <c r="G41" s="1256"/>
      <c r="H41" s="1257"/>
      <c r="I41" s="82">
        <v>11081</v>
      </c>
      <c r="J41" s="83">
        <v>10048</v>
      </c>
      <c r="K41" s="83">
        <v>9171</v>
      </c>
      <c r="L41" s="83">
        <v>8452</v>
      </c>
      <c r="M41" s="84">
        <v>7548</v>
      </c>
    </row>
    <row r="42" spans="2:13" ht="27.75" customHeight="1">
      <c r="B42" s="1244"/>
      <c r="C42" s="1245"/>
      <c r="D42" s="85"/>
      <c r="E42" s="1248" t="s">
        <v>26</v>
      </c>
      <c r="F42" s="1248"/>
      <c r="G42" s="1248"/>
      <c r="H42" s="1249"/>
      <c r="I42" s="86">
        <v>2128</v>
      </c>
      <c r="J42" s="87">
        <v>1760</v>
      </c>
      <c r="K42" s="87">
        <v>2062</v>
      </c>
      <c r="L42" s="87">
        <v>1710</v>
      </c>
      <c r="M42" s="88">
        <v>1746</v>
      </c>
    </row>
    <row r="43" spans="2:13" ht="27.75" customHeight="1">
      <c r="B43" s="1244"/>
      <c r="C43" s="1245"/>
      <c r="D43" s="85"/>
      <c r="E43" s="1248" t="s">
        <v>27</v>
      </c>
      <c r="F43" s="1248"/>
      <c r="G43" s="1248"/>
      <c r="H43" s="1249"/>
      <c r="I43" s="86">
        <v>7600</v>
      </c>
      <c r="J43" s="87">
        <v>7257</v>
      </c>
      <c r="K43" s="87">
        <v>7385</v>
      </c>
      <c r="L43" s="87">
        <v>7364</v>
      </c>
      <c r="M43" s="88">
        <v>7188</v>
      </c>
    </row>
    <row r="44" spans="2:13" ht="27.75" customHeight="1">
      <c r="B44" s="1244"/>
      <c r="C44" s="1245"/>
      <c r="D44" s="85"/>
      <c r="E44" s="1248" t="s">
        <v>28</v>
      </c>
      <c r="F44" s="1248"/>
      <c r="G44" s="1248"/>
      <c r="H44" s="1249"/>
      <c r="I44" s="86">
        <v>617</v>
      </c>
      <c r="J44" s="87">
        <v>533</v>
      </c>
      <c r="K44" s="87">
        <v>427</v>
      </c>
      <c r="L44" s="87">
        <v>323</v>
      </c>
      <c r="M44" s="88">
        <v>255</v>
      </c>
    </row>
    <row r="45" spans="2:13" ht="27.75" customHeight="1">
      <c r="B45" s="1244"/>
      <c r="C45" s="1245"/>
      <c r="D45" s="85"/>
      <c r="E45" s="1248" t="s">
        <v>29</v>
      </c>
      <c r="F45" s="1248"/>
      <c r="G45" s="1248"/>
      <c r="H45" s="1249"/>
      <c r="I45" s="86">
        <v>939</v>
      </c>
      <c r="J45" s="87">
        <v>647</v>
      </c>
      <c r="K45" s="87">
        <v>638</v>
      </c>
      <c r="L45" s="87">
        <v>626</v>
      </c>
      <c r="M45" s="88">
        <v>742</v>
      </c>
    </row>
    <row r="46" spans="2:13" ht="27.75" customHeight="1">
      <c r="B46" s="1244"/>
      <c r="C46" s="1245"/>
      <c r="D46" s="89"/>
      <c r="E46" s="1248" t="s">
        <v>30</v>
      </c>
      <c r="F46" s="1248"/>
      <c r="G46" s="1248"/>
      <c r="H46" s="1249"/>
      <c r="I46" s="86" t="s">
        <v>513</v>
      </c>
      <c r="J46" s="87" t="s">
        <v>513</v>
      </c>
      <c r="K46" s="87" t="s">
        <v>513</v>
      </c>
      <c r="L46" s="87" t="s">
        <v>513</v>
      </c>
      <c r="M46" s="88" t="s">
        <v>513</v>
      </c>
    </row>
    <row r="47" spans="2:13" ht="27.75" customHeight="1">
      <c r="B47" s="1244"/>
      <c r="C47" s="1245"/>
      <c r="D47" s="90"/>
      <c r="E47" s="1258" t="s">
        <v>31</v>
      </c>
      <c r="F47" s="1259"/>
      <c r="G47" s="1259"/>
      <c r="H47" s="1260"/>
      <c r="I47" s="86" t="s">
        <v>513</v>
      </c>
      <c r="J47" s="87" t="s">
        <v>513</v>
      </c>
      <c r="K47" s="87" t="s">
        <v>513</v>
      </c>
      <c r="L47" s="87" t="s">
        <v>513</v>
      </c>
      <c r="M47" s="88" t="s">
        <v>513</v>
      </c>
    </row>
    <row r="48" spans="2:13" ht="27.75" customHeight="1">
      <c r="B48" s="1244"/>
      <c r="C48" s="1245"/>
      <c r="D48" s="85"/>
      <c r="E48" s="1248" t="s">
        <v>32</v>
      </c>
      <c r="F48" s="1248"/>
      <c r="G48" s="1248"/>
      <c r="H48" s="1249"/>
      <c r="I48" s="86" t="s">
        <v>513</v>
      </c>
      <c r="J48" s="87" t="s">
        <v>513</v>
      </c>
      <c r="K48" s="87" t="s">
        <v>513</v>
      </c>
      <c r="L48" s="87" t="s">
        <v>513</v>
      </c>
      <c r="M48" s="88" t="s">
        <v>513</v>
      </c>
    </row>
    <row r="49" spans="2:13" ht="27.75" customHeight="1">
      <c r="B49" s="1246"/>
      <c r="C49" s="1247"/>
      <c r="D49" s="85"/>
      <c r="E49" s="1248" t="s">
        <v>33</v>
      </c>
      <c r="F49" s="1248"/>
      <c r="G49" s="1248"/>
      <c r="H49" s="1249"/>
      <c r="I49" s="86" t="s">
        <v>513</v>
      </c>
      <c r="J49" s="87" t="s">
        <v>513</v>
      </c>
      <c r="K49" s="87" t="s">
        <v>513</v>
      </c>
      <c r="L49" s="87" t="s">
        <v>513</v>
      </c>
      <c r="M49" s="88" t="s">
        <v>513</v>
      </c>
    </row>
    <row r="50" spans="2:13" ht="27.75" customHeight="1">
      <c r="B50" s="1242" t="s">
        <v>34</v>
      </c>
      <c r="C50" s="1243"/>
      <c r="D50" s="91"/>
      <c r="E50" s="1248" t="s">
        <v>35</v>
      </c>
      <c r="F50" s="1248"/>
      <c r="G50" s="1248"/>
      <c r="H50" s="1249"/>
      <c r="I50" s="86">
        <v>13034</v>
      </c>
      <c r="J50" s="87">
        <v>16891</v>
      </c>
      <c r="K50" s="87">
        <v>17145</v>
      </c>
      <c r="L50" s="87">
        <v>18267</v>
      </c>
      <c r="M50" s="88">
        <v>18941</v>
      </c>
    </row>
    <row r="51" spans="2:13" ht="27.75" customHeight="1">
      <c r="B51" s="1244"/>
      <c r="C51" s="1245"/>
      <c r="D51" s="85"/>
      <c r="E51" s="1248" t="s">
        <v>36</v>
      </c>
      <c r="F51" s="1248"/>
      <c r="G51" s="1248"/>
      <c r="H51" s="1249"/>
      <c r="I51" s="86">
        <v>7509</v>
      </c>
      <c r="J51" s="87">
        <v>6888</v>
      </c>
      <c r="K51" s="87">
        <v>6533</v>
      </c>
      <c r="L51" s="87">
        <v>6237</v>
      </c>
      <c r="M51" s="88">
        <v>6163</v>
      </c>
    </row>
    <row r="52" spans="2:13" ht="27.75" customHeight="1">
      <c r="B52" s="1246"/>
      <c r="C52" s="1247"/>
      <c r="D52" s="85"/>
      <c r="E52" s="1248" t="s">
        <v>37</v>
      </c>
      <c r="F52" s="1248"/>
      <c r="G52" s="1248"/>
      <c r="H52" s="1249"/>
      <c r="I52" s="86">
        <v>13550</v>
      </c>
      <c r="J52" s="87">
        <v>12344</v>
      </c>
      <c r="K52" s="87">
        <v>11470</v>
      </c>
      <c r="L52" s="87">
        <v>10614</v>
      </c>
      <c r="M52" s="88">
        <v>9618</v>
      </c>
    </row>
    <row r="53" spans="2:13" ht="27.75" customHeight="1" thickBot="1">
      <c r="B53" s="1250" t="s">
        <v>38</v>
      </c>
      <c r="C53" s="1251"/>
      <c r="D53" s="92"/>
      <c r="E53" s="1252" t="s">
        <v>39</v>
      </c>
      <c r="F53" s="1252"/>
      <c r="G53" s="1252"/>
      <c r="H53" s="1253"/>
      <c r="I53" s="93">
        <v>-11728</v>
      </c>
      <c r="J53" s="94">
        <v>-15877</v>
      </c>
      <c r="K53" s="94">
        <v>-15466</v>
      </c>
      <c r="L53" s="94">
        <v>-16644</v>
      </c>
      <c r="M53" s="95">
        <v>-17241</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wsaHhqhvddW9Qml0lObavaun7XXnUa/tQxX4hG8CA2+1eW9HilrP0QAV6YsFeCI9OzrQ5QdYNpgEUajxKyKJNg==" saltValue="LFGsSZbScdPa+yGogZsuE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9" orientation="landscape"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557</v>
      </c>
      <c r="G54" s="104" t="s">
        <v>558</v>
      </c>
      <c r="H54" s="105" t="s">
        <v>559</v>
      </c>
    </row>
    <row r="55" spans="2:8" ht="52.5" customHeight="1">
      <c r="B55" s="106"/>
      <c r="C55" s="1269" t="s">
        <v>42</v>
      </c>
      <c r="D55" s="1269"/>
      <c r="E55" s="1270"/>
      <c r="F55" s="107">
        <v>6522</v>
      </c>
      <c r="G55" s="107">
        <v>7525</v>
      </c>
      <c r="H55" s="108">
        <v>7161</v>
      </c>
    </row>
    <row r="56" spans="2:8" ht="52.5" customHeight="1">
      <c r="B56" s="109"/>
      <c r="C56" s="1271" t="s">
        <v>43</v>
      </c>
      <c r="D56" s="1271"/>
      <c r="E56" s="1272"/>
      <c r="F56" s="110">
        <v>143</v>
      </c>
      <c r="G56" s="110">
        <v>143</v>
      </c>
      <c r="H56" s="111">
        <v>143</v>
      </c>
    </row>
    <row r="57" spans="2:8" ht="53.25" customHeight="1">
      <c r="B57" s="109"/>
      <c r="C57" s="1273" t="s">
        <v>44</v>
      </c>
      <c r="D57" s="1273"/>
      <c r="E57" s="1274"/>
      <c r="F57" s="112">
        <v>9510</v>
      </c>
      <c r="G57" s="112">
        <v>9429</v>
      </c>
      <c r="H57" s="113">
        <v>10046</v>
      </c>
    </row>
    <row r="58" spans="2:8" ht="45.75" customHeight="1">
      <c r="B58" s="114"/>
      <c r="C58" s="1261" t="s">
        <v>585</v>
      </c>
      <c r="D58" s="1262"/>
      <c r="E58" s="1263"/>
      <c r="F58" s="115">
        <v>2466</v>
      </c>
      <c r="G58" s="115">
        <v>2621</v>
      </c>
      <c r="H58" s="116">
        <v>3091</v>
      </c>
    </row>
    <row r="59" spans="2:8" ht="45.75" customHeight="1">
      <c r="B59" s="114"/>
      <c r="C59" s="1261" t="s">
        <v>586</v>
      </c>
      <c r="D59" s="1262"/>
      <c r="E59" s="1263"/>
      <c r="F59" s="115">
        <v>1685</v>
      </c>
      <c r="G59" s="115">
        <v>1592</v>
      </c>
      <c r="H59" s="116">
        <v>1592</v>
      </c>
    </row>
    <row r="60" spans="2:8" ht="45.75" customHeight="1">
      <c r="B60" s="114"/>
      <c r="C60" s="1261" t="s">
        <v>587</v>
      </c>
      <c r="D60" s="1262"/>
      <c r="E60" s="1263"/>
      <c r="F60" s="115">
        <v>1088</v>
      </c>
      <c r="G60" s="115">
        <v>1006</v>
      </c>
      <c r="H60" s="116">
        <v>795</v>
      </c>
    </row>
    <row r="61" spans="2:8" ht="45.75" customHeight="1">
      <c r="B61" s="114"/>
      <c r="C61" s="1261" t="s">
        <v>588</v>
      </c>
      <c r="D61" s="1262"/>
      <c r="E61" s="1263"/>
      <c r="F61" s="115">
        <v>682</v>
      </c>
      <c r="G61" s="115">
        <v>682</v>
      </c>
      <c r="H61" s="116">
        <v>683</v>
      </c>
    </row>
    <row r="62" spans="2:8" ht="45.75" customHeight="1" thickBot="1">
      <c r="B62" s="117"/>
      <c r="C62" s="1264" t="s">
        <v>589</v>
      </c>
      <c r="D62" s="1265"/>
      <c r="E62" s="1266"/>
      <c r="F62" s="118">
        <v>615</v>
      </c>
      <c r="G62" s="118">
        <v>599</v>
      </c>
      <c r="H62" s="119">
        <v>599</v>
      </c>
    </row>
    <row r="63" spans="2:8" ht="52.5" customHeight="1" thickBot="1">
      <c r="B63" s="120"/>
      <c r="C63" s="1267" t="s">
        <v>45</v>
      </c>
      <c r="D63" s="1267"/>
      <c r="E63" s="1268"/>
      <c r="F63" s="121">
        <v>16175</v>
      </c>
      <c r="G63" s="121">
        <v>17097</v>
      </c>
      <c r="H63" s="122">
        <v>17350</v>
      </c>
    </row>
    <row r="64" spans="2:8" ht="15" customHeight="1"/>
    <row r="65" ht="0" hidden="1" customHeight="1"/>
    <row r="66" ht="0" hidden="1" customHeight="1"/>
  </sheetData>
  <sheetProtection algorithmName="SHA-512" hashValue="6J1fdB/RASX3HkK4Ww0u2cPz4uX4tuec1MwMlGfgEmst9RsngI6HPWmdZdRyq0e8Q112v7TmkmHkcEF2A3gFGQ==" saltValue="8G8VRWFrn6v+btcq9BSI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590</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590</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591</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592</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t="s">
        <v>600</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593</v>
      </c>
    </row>
    <row r="50" spans="1:109">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555</v>
      </c>
      <c r="BQ50" s="1281"/>
      <c r="BR50" s="1281"/>
      <c r="BS50" s="1281"/>
      <c r="BT50" s="1281"/>
      <c r="BU50" s="1281"/>
      <c r="BV50" s="1281"/>
      <c r="BW50" s="1281"/>
      <c r="BX50" s="1281" t="s">
        <v>556</v>
      </c>
      <c r="BY50" s="1281"/>
      <c r="BZ50" s="1281"/>
      <c r="CA50" s="1281"/>
      <c r="CB50" s="1281"/>
      <c r="CC50" s="1281"/>
      <c r="CD50" s="1281"/>
      <c r="CE50" s="1281"/>
      <c r="CF50" s="1281" t="s">
        <v>557</v>
      </c>
      <c r="CG50" s="1281"/>
      <c r="CH50" s="1281"/>
      <c r="CI50" s="1281"/>
      <c r="CJ50" s="1281"/>
      <c r="CK50" s="1281"/>
      <c r="CL50" s="1281"/>
      <c r="CM50" s="1281"/>
      <c r="CN50" s="1281" t="s">
        <v>558</v>
      </c>
      <c r="CO50" s="1281"/>
      <c r="CP50" s="1281"/>
      <c r="CQ50" s="1281"/>
      <c r="CR50" s="1281"/>
      <c r="CS50" s="1281"/>
      <c r="CT50" s="1281"/>
      <c r="CU50" s="1281"/>
      <c r="CV50" s="1281" t="s">
        <v>559</v>
      </c>
      <c r="CW50" s="1281"/>
      <c r="CX50" s="1281"/>
      <c r="CY50" s="1281"/>
      <c r="CZ50" s="1281"/>
      <c r="DA50" s="1281"/>
      <c r="DB50" s="1281"/>
      <c r="DC50" s="1281"/>
    </row>
    <row r="51" spans="1:109" ht="13.5" customHeight="1">
      <c r="B51" s="374"/>
      <c r="G51" s="1293"/>
      <c r="H51" s="1293"/>
      <c r="I51" s="1297"/>
      <c r="J51" s="1297"/>
      <c r="K51" s="1282"/>
      <c r="L51" s="1282"/>
      <c r="M51" s="1282"/>
      <c r="N51" s="1282"/>
      <c r="AM51" s="383"/>
      <c r="AN51" s="1280" t="s">
        <v>594</v>
      </c>
      <c r="AO51" s="1280"/>
      <c r="AP51" s="1280"/>
      <c r="AQ51" s="1280"/>
      <c r="AR51" s="1280"/>
      <c r="AS51" s="1280"/>
      <c r="AT51" s="1280"/>
      <c r="AU51" s="1280"/>
      <c r="AV51" s="1280"/>
      <c r="AW51" s="1280"/>
      <c r="AX51" s="1280"/>
      <c r="AY51" s="1280"/>
      <c r="AZ51" s="1280"/>
      <c r="BA51" s="1280"/>
      <c r="BB51" s="1280" t="s">
        <v>595</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92"/>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596</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92"/>
      <c r="CG53" s="1277"/>
      <c r="CH53" s="1277"/>
      <c r="CI53" s="1277"/>
      <c r="CJ53" s="1277"/>
      <c r="CK53" s="1277"/>
      <c r="CL53" s="1277"/>
      <c r="CM53" s="1277"/>
      <c r="CN53" s="1277">
        <v>52.5</v>
      </c>
      <c r="CO53" s="1277"/>
      <c r="CP53" s="1277"/>
      <c r="CQ53" s="1277"/>
      <c r="CR53" s="1277"/>
      <c r="CS53" s="1277"/>
      <c r="CT53" s="1277"/>
      <c r="CU53" s="1277"/>
      <c r="CV53" s="1277">
        <v>53.7</v>
      </c>
      <c r="CW53" s="1277"/>
      <c r="CX53" s="1277"/>
      <c r="CY53" s="1277"/>
      <c r="CZ53" s="1277"/>
      <c r="DA53" s="1277"/>
      <c r="DB53" s="1277"/>
      <c r="DC53" s="1277"/>
    </row>
    <row r="54" spans="1:109">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2"/>
      <c r="B55" s="374"/>
      <c r="G55" s="1275"/>
      <c r="H55" s="1275"/>
      <c r="I55" s="1275"/>
      <c r="J55" s="1275"/>
      <c r="K55" s="1282"/>
      <c r="L55" s="1282"/>
      <c r="M55" s="1282"/>
      <c r="N55" s="1282"/>
      <c r="AN55" s="1281" t="s">
        <v>597</v>
      </c>
      <c r="AO55" s="1281"/>
      <c r="AP55" s="1281"/>
      <c r="AQ55" s="1281"/>
      <c r="AR55" s="1281"/>
      <c r="AS55" s="1281"/>
      <c r="AT55" s="1281"/>
      <c r="AU55" s="1281"/>
      <c r="AV55" s="1281"/>
      <c r="AW55" s="1281"/>
      <c r="AX55" s="1281"/>
      <c r="AY55" s="1281"/>
      <c r="AZ55" s="1281"/>
      <c r="BA55" s="1281"/>
      <c r="BB55" s="1280" t="s">
        <v>595</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92"/>
      <c r="CG55" s="1277"/>
      <c r="CH55" s="1277"/>
      <c r="CI55" s="1277"/>
      <c r="CJ55" s="1277"/>
      <c r="CK55" s="1277"/>
      <c r="CL55" s="1277"/>
      <c r="CM55" s="1277"/>
      <c r="CN55" s="1277">
        <v>33.1</v>
      </c>
      <c r="CO55" s="1277"/>
      <c r="CP55" s="1277"/>
      <c r="CQ55" s="1277"/>
      <c r="CR55" s="1277"/>
      <c r="CS55" s="1277"/>
      <c r="CT55" s="1277"/>
      <c r="CU55" s="1277"/>
      <c r="CV55" s="1277">
        <v>31.3</v>
      </c>
      <c r="CW55" s="1277"/>
      <c r="CX55" s="1277"/>
      <c r="CY55" s="1277"/>
      <c r="CZ55" s="1277"/>
      <c r="DA55" s="1277"/>
      <c r="DB55" s="1277"/>
      <c r="DC55" s="1277"/>
    </row>
    <row r="56" spans="1:109">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596</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92"/>
      <c r="CG57" s="1277"/>
      <c r="CH57" s="1277"/>
      <c r="CI57" s="1277"/>
      <c r="CJ57" s="1277"/>
      <c r="CK57" s="1277"/>
      <c r="CL57" s="1277"/>
      <c r="CM57" s="1277"/>
      <c r="CN57" s="1277">
        <v>57.2</v>
      </c>
      <c r="CO57" s="1277"/>
      <c r="CP57" s="1277"/>
      <c r="CQ57" s="1277"/>
      <c r="CR57" s="1277"/>
      <c r="CS57" s="1277"/>
      <c r="CT57" s="1277"/>
      <c r="CU57" s="1277"/>
      <c r="CV57" s="1277">
        <v>58.5</v>
      </c>
      <c r="CW57" s="1277"/>
      <c r="CX57" s="1277"/>
      <c r="CY57" s="1277"/>
      <c r="CZ57" s="1277"/>
      <c r="DA57" s="1277"/>
      <c r="DB57" s="1277"/>
      <c r="DC57" s="1277"/>
      <c r="DD57" s="387"/>
      <c r="DE57" s="386"/>
    </row>
    <row r="58" spans="1:109" s="382" customFormat="1">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598</v>
      </c>
    </row>
    <row r="64" spans="1:109">
      <c r="B64" s="374"/>
      <c r="G64" s="381"/>
      <c r="I64" s="394"/>
      <c r="J64" s="394"/>
      <c r="K64" s="394"/>
      <c r="L64" s="394"/>
      <c r="M64" s="394"/>
      <c r="N64" s="395"/>
      <c r="AM64" s="381"/>
      <c r="AN64" s="381" t="s">
        <v>592</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601</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593</v>
      </c>
    </row>
    <row r="72" spans="2:107">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555</v>
      </c>
      <c r="BQ72" s="1281"/>
      <c r="BR72" s="1281"/>
      <c r="BS72" s="1281"/>
      <c r="BT72" s="1281"/>
      <c r="BU72" s="1281"/>
      <c r="BV72" s="1281"/>
      <c r="BW72" s="1281"/>
      <c r="BX72" s="1281" t="s">
        <v>556</v>
      </c>
      <c r="BY72" s="1281"/>
      <c r="BZ72" s="1281"/>
      <c r="CA72" s="1281"/>
      <c r="CB72" s="1281"/>
      <c r="CC72" s="1281"/>
      <c r="CD72" s="1281"/>
      <c r="CE72" s="1281"/>
      <c r="CF72" s="1281" t="s">
        <v>557</v>
      </c>
      <c r="CG72" s="1281"/>
      <c r="CH72" s="1281"/>
      <c r="CI72" s="1281"/>
      <c r="CJ72" s="1281"/>
      <c r="CK72" s="1281"/>
      <c r="CL72" s="1281"/>
      <c r="CM72" s="1281"/>
      <c r="CN72" s="1281" t="s">
        <v>558</v>
      </c>
      <c r="CO72" s="1281"/>
      <c r="CP72" s="1281"/>
      <c r="CQ72" s="1281"/>
      <c r="CR72" s="1281"/>
      <c r="CS72" s="1281"/>
      <c r="CT72" s="1281"/>
      <c r="CU72" s="1281"/>
      <c r="CV72" s="1281" t="s">
        <v>559</v>
      </c>
      <c r="CW72" s="1281"/>
      <c r="CX72" s="1281"/>
      <c r="CY72" s="1281"/>
      <c r="CZ72" s="1281"/>
      <c r="DA72" s="1281"/>
      <c r="DB72" s="1281"/>
      <c r="DC72" s="1281"/>
    </row>
    <row r="73" spans="2:107">
      <c r="B73" s="374"/>
      <c r="G73" s="1293"/>
      <c r="H73" s="1293"/>
      <c r="I73" s="1293"/>
      <c r="J73" s="1293"/>
      <c r="K73" s="1276"/>
      <c r="L73" s="1276"/>
      <c r="M73" s="1276"/>
      <c r="N73" s="1276"/>
      <c r="AM73" s="383"/>
      <c r="AN73" s="1280" t="s">
        <v>594</v>
      </c>
      <c r="AO73" s="1280"/>
      <c r="AP73" s="1280"/>
      <c r="AQ73" s="1280"/>
      <c r="AR73" s="1280"/>
      <c r="AS73" s="1280"/>
      <c r="AT73" s="1280"/>
      <c r="AU73" s="1280"/>
      <c r="AV73" s="1280"/>
      <c r="AW73" s="1280"/>
      <c r="AX73" s="1280"/>
      <c r="AY73" s="1280"/>
      <c r="AZ73" s="1280"/>
      <c r="BA73" s="1280"/>
      <c r="BB73" s="1280" t="s">
        <v>595</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599</v>
      </c>
      <c r="BC75" s="1280"/>
      <c r="BD75" s="1280"/>
      <c r="BE75" s="1280"/>
      <c r="BF75" s="1280"/>
      <c r="BG75" s="1280"/>
      <c r="BH75" s="1280"/>
      <c r="BI75" s="1280"/>
      <c r="BJ75" s="1280"/>
      <c r="BK75" s="1280"/>
      <c r="BL75" s="1280"/>
      <c r="BM75" s="1280"/>
      <c r="BN75" s="1280"/>
      <c r="BO75" s="1280"/>
      <c r="BP75" s="1277">
        <v>2.9</v>
      </c>
      <c r="BQ75" s="1277"/>
      <c r="BR75" s="1277"/>
      <c r="BS75" s="1277"/>
      <c r="BT75" s="1277"/>
      <c r="BU75" s="1277"/>
      <c r="BV75" s="1277"/>
      <c r="BW75" s="1277"/>
      <c r="BX75" s="1277">
        <v>2.4</v>
      </c>
      <c r="BY75" s="1277"/>
      <c r="BZ75" s="1277"/>
      <c r="CA75" s="1277"/>
      <c r="CB75" s="1277"/>
      <c r="CC75" s="1277"/>
      <c r="CD75" s="1277"/>
      <c r="CE75" s="1277"/>
      <c r="CF75" s="1277">
        <v>2.5</v>
      </c>
      <c r="CG75" s="1277"/>
      <c r="CH75" s="1277"/>
      <c r="CI75" s="1277"/>
      <c r="CJ75" s="1277"/>
      <c r="CK75" s="1277"/>
      <c r="CL75" s="1277"/>
      <c r="CM75" s="1277"/>
      <c r="CN75" s="1277">
        <v>2.6</v>
      </c>
      <c r="CO75" s="1277"/>
      <c r="CP75" s="1277"/>
      <c r="CQ75" s="1277"/>
      <c r="CR75" s="1277"/>
      <c r="CS75" s="1277"/>
      <c r="CT75" s="1277"/>
      <c r="CU75" s="1277"/>
      <c r="CV75" s="1277">
        <v>3</v>
      </c>
      <c r="CW75" s="1277"/>
      <c r="CX75" s="1277"/>
      <c r="CY75" s="1277"/>
      <c r="CZ75" s="1277"/>
      <c r="DA75" s="1277"/>
      <c r="DB75" s="1277"/>
      <c r="DC75" s="1277"/>
    </row>
    <row r="76" spans="2:107">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4"/>
      <c r="G77" s="1275"/>
      <c r="H77" s="1275"/>
      <c r="I77" s="1275"/>
      <c r="J77" s="1275"/>
      <c r="K77" s="1276"/>
      <c r="L77" s="1276"/>
      <c r="M77" s="1276"/>
      <c r="N77" s="1276"/>
      <c r="AN77" s="1281" t="s">
        <v>597</v>
      </c>
      <c r="AO77" s="1281"/>
      <c r="AP77" s="1281"/>
      <c r="AQ77" s="1281"/>
      <c r="AR77" s="1281"/>
      <c r="AS77" s="1281"/>
      <c r="AT77" s="1281"/>
      <c r="AU77" s="1281"/>
      <c r="AV77" s="1281"/>
      <c r="AW77" s="1281"/>
      <c r="AX77" s="1281"/>
      <c r="AY77" s="1281"/>
      <c r="AZ77" s="1281"/>
      <c r="BA77" s="1281"/>
      <c r="BB77" s="1280" t="s">
        <v>595</v>
      </c>
      <c r="BC77" s="1280"/>
      <c r="BD77" s="1280"/>
      <c r="BE77" s="1280"/>
      <c r="BF77" s="1280"/>
      <c r="BG77" s="1280"/>
      <c r="BH77" s="1280"/>
      <c r="BI77" s="1280"/>
      <c r="BJ77" s="1280"/>
      <c r="BK77" s="1280"/>
      <c r="BL77" s="1280"/>
      <c r="BM77" s="1280"/>
      <c r="BN77" s="1280"/>
      <c r="BO77" s="1280"/>
      <c r="BP77" s="1277">
        <v>41.3</v>
      </c>
      <c r="BQ77" s="1277"/>
      <c r="BR77" s="1277"/>
      <c r="BS77" s="1277"/>
      <c r="BT77" s="1277"/>
      <c r="BU77" s="1277"/>
      <c r="BV77" s="1277"/>
      <c r="BW77" s="1277"/>
      <c r="BX77" s="1277">
        <v>33</v>
      </c>
      <c r="BY77" s="1277"/>
      <c r="BZ77" s="1277"/>
      <c r="CA77" s="1277"/>
      <c r="CB77" s="1277"/>
      <c r="CC77" s="1277"/>
      <c r="CD77" s="1277"/>
      <c r="CE77" s="1277"/>
      <c r="CF77" s="1277">
        <v>37.299999999999997</v>
      </c>
      <c r="CG77" s="1277"/>
      <c r="CH77" s="1277"/>
      <c r="CI77" s="1277"/>
      <c r="CJ77" s="1277"/>
      <c r="CK77" s="1277"/>
      <c r="CL77" s="1277"/>
      <c r="CM77" s="1277"/>
      <c r="CN77" s="1277">
        <v>33.1</v>
      </c>
      <c r="CO77" s="1277"/>
      <c r="CP77" s="1277"/>
      <c r="CQ77" s="1277"/>
      <c r="CR77" s="1277"/>
      <c r="CS77" s="1277"/>
      <c r="CT77" s="1277"/>
      <c r="CU77" s="1277"/>
      <c r="CV77" s="1277">
        <v>31.3</v>
      </c>
      <c r="CW77" s="1277"/>
      <c r="CX77" s="1277"/>
      <c r="CY77" s="1277"/>
      <c r="CZ77" s="1277"/>
      <c r="DA77" s="1277"/>
      <c r="DB77" s="1277"/>
      <c r="DC77" s="1277"/>
    </row>
    <row r="78" spans="2:107">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599</v>
      </c>
      <c r="BC79" s="1280"/>
      <c r="BD79" s="1280"/>
      <c r="BE79" s="1280"/>
      <c r="BF79" s="1280"/>
      <c r="BG79" s="1280"/>
      <c r="BH79" s="1280"/>
      <c r="BI79" s="1280"/>
      <c r="BJ79" s="1280"/>
      <c r="BK79" s="1280"/>
      <c r="BL79" s="1280"/>
      <c r="BM79" s="1280"/>
      <c r="BN79" s="1280"/>
      <c r="BO79" s="1280"/>
      <c r="BP79" s="1277">
        <v>9.6</v>
      </c>
      <c r="BQ79" s="1277"/>
      <c r="BR79" s="1277"/>
      <c r="BS79" s="1277"/>
      <c r="BT79" s="1277"/>
      <c r="BU79" s="1277"/>
      <c r="BV79" s="1277"/>
      <c r="BW79" s="1277"/>
      <c r="BX79" s="1277">
        <v>8.5</v>
      </c>
      <c r="BY79" s="1277"/>
      <c r="BZ79" s="1277"/>
      <c r="CA79" s="1277"/>
      <c r="CB79" s="1277"/>
      <c r="CC79" s="1277"/>
      <c r="CD79" s="1277"/>
      <c r="CE79" s="1277"/>
      <c r="CF79" s="1277">
        <v>7.8</v>
      </c>
      <c r="CG79" s="1277"/>
      <c r="CH79" s="1277"/>
      <c r="CI79" s="1277"/>
      <c r="CJ79" s="1277"/>
      <c r="CK79" s="1277"/>
      <c r="CL79" s="1277"/>
      <c r="CM79" s="1277"/>
      <c r="CN79" s="1277">
        <v>7.5</v>
      </c>
      <c r="CO79" s="1277"/>
      <c r="CP79" s="1277"/>
      <c r="CQ79" s="1277"/>
      <c r="CR79" s="1277"/>
      <c r="CS79" s="1277"/>
      <c r="CT79" s="1277"/>
      <c r="CU79" s="1277"/>
      <c r="CV79" s="1277">
        <v>7.2</v>
      </c>
      <c r="CW79" s="1277"/>
      <c r="CX79" s="1277"/>
      <c r="CY79" s="1277"/>
      <c r="CZ79" s="1277"/>
      <c r="DA79" s="1277"/>
      <c r="DB79" s="1277"/>
      <c r="DC79" s="1277"/>
    </row>
    <row r="80" spans="2:107">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DkYxqqQ6fsEeFan2qqsd81Edwa2VC+6LKPVZsM84qJ5b0GkebyqrcBTgFC1v9XYlVyuvTYe63E0Qb8qmJkGaeA==" saltValue="SyYuOFQ7n0ljlgQ7oBC7V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pageMargins left="0" right="0" top="0.39370078740157483" bottom="0.39370078740157483" header="0.19685039370078741" footer="0.19685039370078741"/>
  <pageSetup paperSize="9" scale="48" orientation="landscape"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DW6U/mMpD2ayHu5w5fttssTgpTU1T7ESRgs82zq8W1yIxzzzOD7UKZtS2GnFZaAnK1B3tlkDCXhkFu2k+BxGPQ==" saltValue="8NpghPMSj8XYgQUfAmGqow==" spinCount="100000" sheet="1" objects="1" scenarios="1"/>
  <dataConsolidate/>
  <phoneticPr fontId="2"/>
  <printOptions horizontalCentered="1"/>
  <pageMargins left="0" right="0" top="0.39370078740157483" bottom="0.39370078740157483" header="0.19685039370078741" footer="0.19685039370078741"/>
  <pageSetup paperSize="9" scale="34" orientation="landscape"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EwLg4uJ3THkjab4PzbZjjHqkzw/on0D90x/iJ+bxmdunl5zzgdNzPZ77Vg5D8gDWdpAnrfhIBsbsUcetoQ/OLg==" saltValue="T+kD4M+9jBuZupVZKo+IaQ==" spinCount="100000" sheet="1" objects="1" scenarios="1"/>
  <dataConsolidate/>
  <phoneticPr fontId="2"/>
  <printOptions horizontalCentered="1"/>
  <pageMargins left="0" right="0" top="0.39370078740157483" bottom="0.39370078740157483" header="0.19685039370078741" footer="0.19685039370078741"/>
  <pageSetup paperSize="9" scale="34" orientation="landscape"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552</v>
      </c>
      <c r="G2" s="136"/>
      <c r="H2" s="137"/>
    </row>
    <row r="3" spans="1:8">
      <c r="A3" s="133" t="s">
        <v>545</v>
      </c>
      <c r="B3" s="138"/>
      <c r="C3" s="139"/>
      <c r="D3" s="140">
        <v>43122</v>
      </c>
      <c r="E3" s="141"/>
      <c r="F3" s="142">
        <v>69560</v>
      </c>
      <c r="G3" s="143"/>
      <c r="H3" s="144"/>
    </row>
    <row r="4" spans="1:8">
      <c r="A4" s="145"/>
      <c r="B4" s="146"/>
      <c r="C4" s="147"/>
      <c r="D4" s="148">
        <v>29713</v>
      </c>
      <c r="E4" s="149"/>
      <c r="F4" s="150">
        <v>35305</v>
      </c>
      <c r="G4" s="151"/>
      <c r="H4" s="152"/>
    </row>
    <row r="5" spans="1:8">
      <c r="A5" s="133" t="s">
        <v>547</v>
      </c>
      <c r="B5" s="138"/>
      <c r="C5" s="139"/>
      <c r="D5" s="140">
        <v>48532</v>
      </c>
      <c r="E5" s="141"/>
      <c r="F5" s="142">
        <v>65988</v>
      </c>
      <c r="G5" s="143"/>
      <c r="H5" s="144"/>
    </row>
    <row r="6" spans="1:8">
      <c r="A6" s="145"/>
      <c r="B6" s="146"/>
      <c r="C6" s="147"/>
      <c r="D6" s="148">
        <v>30517</v>
      </c>
      <c r="E6" s="149"/>
      <c r="F6" s="150">
        <v>36473</v>
      </c>
      <c r="G6" s="151"/>
      <c r="H6" s="152"/>
    </row>
    <row r="7" spans="1:8">
      <c r="A7" s="133" t="s">
        <v>548</v>
      </c>
      <c r="B7" s="138"/>
      <c r="C7" s="139"/>
      <c r="D7" s="140">
        <v>90880</v>
      </c>
      <c r="E7" s="141"/>
      <c r="F7" s="142">
        <v>54227</v>
      </c>
      <c r="G7" s="143"/>
      <c r="H7" s="144"/>
    </row>
    <row r="8" spans="1:8">
      <c r="A8" s="145"/>
      <c r="B8" s="146"/>
      <c r="C8" s="147"/>
      <c r="D8" s="148">
        <v>46162</v>
      </c>
      <c r="E8" s="149"/>
      <c r="F8" s="150">
        <v>29694</v>
      </c>
      <c r="G8" s="151"/>
      <c r="H8" s="152"/>
    </row>
    <row r="9" spans="1:8">
      <c r="A9" s="133" t="s">
        <v>549</v>
      </c>
      <c r="B9" s="138"/>
      <c r="C9" s="139"/>
      <c r="D9" s="140">
        <v>68645</v>
      </c>
      <c r="E9" s="141"/>
      <c r="F9" s="142">
        <v>57295</v>
      </c>
      <c r="G9" s="143"/>
      <c r="H9" s="144"/>
    </row>
    <row r="10" spans="1:8">
      <c r="A10" s="145"/>
      <c r="B10" s="146"/>
      <c r="C10" s="147"/>
      <c r="D10" s="148">
        <v>51496</v>
      </c>
      <c r="E10" s="149"/>
      <c r="F10" s="150">
        <v>32771</v>
      </c>
      <c r="G10" s="151"/>
      <c r="H10" s="152"/>
    </row>
    <row r="11" spans="1:8">
      <c r="A11" s="133" t="s">
        <v>550</v>
      </c>
      <c r="B11" s="138"/>
      <c r="C11" s="139"/>
      <c r="D11" s="140">
        <v>52598</v>
      </c>
      <c r="E11" s="141"/>
      <c r="F11" s="142">
        <v>54110</v>
      </c>
      <c r="G11" s="143"/>
      <c r="H11" s="144"/>
    </row>
    <row r="12" spans="1:8">
      <c r="A12" s="145"/>
      <c r="B12" s="146"/>
      <c r="C12" s="153"/>
      <c r="D12" s="148">
        <v>41528</v>
      </c>
      <c r="E12" s="149"/>
      <c r="F12" s="150">
        <v>30620</v>
      </c>
      <c r="G12" s="151"/>
      <c r="H12" s="152"/>
    </row>
    <row r="13" spans="1:8">
      <c r="A13" s="133"/>
      <c r="B13" s="138"/>
      <c r="C13" s="154"/>
      <c r="D13" s="155">
        <v>60755</v>
      </c>
      <c r="E13" s="156"/>
      <c r="F13" s="157">
        <v>60236</v>
      </c>
      <c r="G13" s="158"/>
      <c r="H13" s="144"/>
    </row>
    <row r="14" spans="1:8">
      <c r="A14" s="145"/>
      <c r="B14" s="146"/>
      <c r="C14" s="147"/>
      <c r="D14" s="148">
        <v>39883</v>
      </c>
      <c r="E14" s="149"/>
      <c r="F14" s="150">
        <v>32973</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14.53</v>
      </c>
      <c r="C19" s="159">
        <f>ROUND(VALUE(SUBSTITUTE(実質収支比率等に係る経年分析!G$48,"▲","-")),2)</f>
        <v>12.69</v>
      </c>
      <c r="D19" s="159">
        <f>ROUND(VALUE(SUBSTITUTE(実質収支比率等に係る経年分析!H$48,"▲","-")),2)</f>
        <v>12.39</v>
      </c>
      <c r="E19" s="159">
        <f>ROUND(VALUE(SUBSTITUTE(実質収支比率等に係る経年分析!I$48,"▲","-")),2)</f>
        <v>11.62</v>
      </c>
      <c r="F19" s="159">
        <f>ROUND(VALUE(SUBSTITUTE(実質収支比率等に係る経年分析!J$48,"▲","-")),2)</f>
        <v>11.45</v>
      </c>
    </row>
    <row r="20" spans="1:11">
      <c r="A20" s="159" t="s">
        <v>49</v>
      </c>
      <c r="B20" s="159">
        <f>ROUND(VALUE(SUBSTITUTE(実質収支比率等に係る経年分析!F$47,"▲","-")),2)</f>
        <v>35.99</v>
      </c>
      <c r="C20" s="159">
        <f>ROUND(VALUE(SUBSTITUTE(実質収支比率等に係る経年分析!G$47,"▲","-")),2)</f>
        <v>49.13</v>
      </c>
      <c r="D20" s="159">
        <f>ROUND(VALUE(SUBSTITUTE(実質収支比率等に係る経年分析!H$47,"▲","-")),2)</f>
        <v>42.33</v>
      </c>
      <c r="E20" s="159">
        <f>ROUND(VALUE(SUBSTITUTE(実質収支比率等に係る経年分析!I$47,"▲","-")),2)</f>
        <v>40.049999999999997</v>
      </c>
      <c r="F20" s="159">
        <f>ROUND(VALUE(SUBSTITUTE(実質収支比率等に係る経年分析!J$47,"▲","-")),2)</f>
        <v>37.19</v>
      </c>
    </row>
    <row r="21" spans="1:11">
      <c r="A21" s="159" t="s">
        <v>50</v>
      </c>
      <c r="B21" s="159">
        <f>IF(ISNUMBER(VALUE(SUBSTITUTE(実質収支比率等に係る経年分析!F$49,"▲","-"))),ROUND(VALUE(SUBSTITUTE(実質収支比率等に係る経年分析!F$49,"▲","-")),2),NA())</f>
        <v>3.43</v>
      </c>
      <c r="C21" s="159">
        <f>IF(ISNUMBER(VALUE(SUBSTITUTE(実質収支比率等に係る経年分析!G$49,"▲","-"))),ROUND(VALUE(SUBSTITUTE(実質収支比率等に係る経年分析!G$49,"▲","-")),2),NA())</f>
        <v>11.94</v>
      </c>
      <c r="D21" s="159">
        <f>IF(ISNUMBER(VALUE(SUBSTITUTE(実質収支比率等に係る経年分析!H$49,"▲","-"))),ROUND(VALUE(SUBSTITUTE(実質収支比率等に係る経年分析!H$49,"▲","-")),2),NA())</f>
        <v>4.2</v>
      </c>
      <c r="E21" s="159">
        <f>IF(ISNUMBER(VALUE(SUBSTITUTE(実質収支比率等に係る経年分析!I$49,"▲","-"))),ROUND(VALUE(SUBSTITUTE(実質収支比率等に係る経年分析!I$49,"▲","-")),2),NA())</f>
        <v>6.8</v>
      </c>
      <c r="F21" s="159">
        <f>IF(ISNUMBER(VALUE(SUBSTITUTE(実質収支比率等に係る経年分析!J$49,"▲","-"))),ROUND(VALUE(SUBSTITUTE(実質収支比率等に係る経年分析!J$49,"▲","-")),2),NA())</f>
        <v>-1.79</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0.03</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農業集落排水事業特別会計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0.53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0.34</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0.34</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0.28000000000000003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c r="A31" s="160" t="str">
        <f>IF(連結実質赤字比率に係る赤字・黒字の構成分析!C$39="",NA(),連結実質赤字比率に係る赤字・黒字の構成分析!C$39)</f>
        <v>介護保険特別会計（サービス事業）</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0.04</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0.03</v>
      </c>
    </row>
    <row r="32" spans="1:11">
      <c r="A32" s="160" t="str">
        <f>IF(連結実質赤字比率に係る赤字・黒字の構成分析!C$38="",NA(),連結実質赤字比率に係る赤字・黒字の構成分析!C$38)</f>
        <v>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1.22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0.49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0.34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0.47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v>
      </c>
    </row>
    <row r="33" spans="1:16">
      <c r="A33" s="160" t="str">
        <f>IF(連結実質赤字比率に係る赤字・黒字の構成分析!C$37="",NA(),連結実質赤字比率に係る赤字・黒字の構成分析!C$37)</f>
        <v>介護保険特別会計（事業勘定）</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0.34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0.51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0.39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0.18</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1.77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1.49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1.31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1.62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1.45</v>
      </c>
    </row>
    <row r="35" spans="1:16">
      <c r="A35" s="160" t="str">
        <f>IF(連結実質赤字比率に係る赤字・黒字の構成分析!C$35="",NA(),連結実質赤字比率に係る赤字・黒字の構成分析!C$35)</f>
        <v>病院事業会計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13.17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10.83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8.1199999999999992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6.39</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14.49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12.65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12.28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11.61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11.44</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2010</v>
      </c>
      <c r="E42" s="161"/>
      <c r="F42" s="161"/>
      <c r="G42" s="161">
        <f>'実質公債費比率（分子）の構造'!L$52</f>
        <v>2007</v>
      </c>
      <c r="H42" s="161"/>
      <c r="I42" s="161"/>
      <c r="J42" s="161">
        <f>'実質公債費比率（分子）の構造'!M$52</f>
        <v>1796</v>
      </c>
      <c r="K42" s="161"/>
      <c r="L42" s="161"/>
      <c r="M42" s="161">
        <f>'実質公債費比率（分子）の構造'!N$52</f>
        <v>1650</v>
      </c>
      <c r="N42" s="161"/>
      <c r="O42" s="161"/>
      <c r="P42" s="161">
        <f>'実質公債費比率（分子）の構造'!O$52</f>
        <v>1697</v>
      </c>
    </row>
    <row r="43" spans="1:16">
      <c r="A43" s="161" t="s">
        <v>18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f>'実質公債費比率（分子）の構造'!K$50</f>
        <v>174</v>
      </c>
      <c r="C44" s="161"/>
      <c r="D44" s="161"/>
      <c r="E44" s="161">
        <f>'実質公債費比率（分子）の構造'!L$50</f>
        <v>174</v>
      </c>
      <c r="F44" s="161"/>
      <c r="G44" s="161"/>
      <c r="H44" s="161">
        <f>'実質公債費比率（分子）の構造'!M$50</f>
        <v>179</v>
      </c>
      <c r="I44" s="161"/>
      <c r="J44" s="161"/>
      <c r="K44" s="161">
        <f>'実質公債費比率（分子）の構造'!N$50</f>
        <v>180</v>
      </c>
      <c r="L44" s="161"/>
      <c r="M44" s="161"/>
      <c r="N44" s="161">
        <f>'実質公債費比率（分子）の構造'!O$50</f>
        <v>185</v>
      </c>
      <c r="O44" s="161"/>
      <c r="P44" s="161"/>
    </row>
    <row r="45" spans="1:16">
      <c r="A45" s="161" t="s">
        <v>59</v>
      </c>
      <c r="B45" s="161">
        <f>'実質公債費比率（分子）の構造'!K$49</f>
        <v>125</v>
      </c>
      <c r="C45" s="161"/>
      <c r="D45" s="161"/>
      <c r="E45" s="161">
        <f>'実質公債費比率（分子）の構造'!L$49</f>
        <v>133</v>
      </c>
      <c r="F45" s="161"/>
      <c r="G45" s="161"/>
      <c r="H45" s="161">
        <f>'実質公債費比率（分子）の構造'!M$49</f>
        <v>106</v>
      </c>
      <c r="I45" s="161"/>
      <c r="J45" s="161"/>
      <c r="K45" s="161">
        <f>'実質公債費比率（分子）の構造'!N$49</f>
        <v>116</v>
      </c>
      <c r="L45" s="161"/>
      <c r="M45" s="161"/>
      <c r="N45" s="161">
        <f>'実質公債費比率（分子）の構造'!O$49</f>
        <v>107</v>
      </c>
      <c r="O45" s="161"/>
      <c r="P45" s="161"/>
    </row>
    <row r="46" spans="1:16">
      <c r="A46" s="161" t="s">
        <v>60</v>
      </c>
      <c r="B46" s="161">
        <f>'実質公債費比率（分子）の構造'!K$48</f>
        <v>622</v>
      </c>
      <c r="C46" s="161"/>
      <c r="D46" s="161"/>
      <c r="E46" s="161">
        <f>'実質公債費比率（分子）の構造'!L$48</f>
        <v>607</v>
      </c>
      <c r="F46" s="161"/>
      <c r="G46" s="161"/>
      <c r="H46" s="161">
        <f>'実質公債費比率（分子）の構造'!M$48</f>
        <v>698</v>
      </c>
      <c r="I46" s="161"/>
      <c r="J46" s="161"/>
      <c r="K46" s="161">
        <f>'実質公債費比率（分子）の構造'!N$48</f>
        <v>685</v>
      </c>
      <c r="L46" s="161"/>
      <c r="M46" s="161"/>
      <c r="N46" s="161">
        <f>'実質公債費比率（分子）の構造'!O$48</f>
        <v>751</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1377</v>
      </c>
      <c r="C49" s="161"/>
      <c r="D49" s="161"/>
      <c r="E49" s="161">
        <f>'実質公債費比率（分子）の構造'!L$45</f>
        <v>1292</v>
      </c>
      <c r="F49" s="161"/>
      <c r="G49" s="161"/>
      <c r="H49" s="161">
        <f>'実質公債費比率（分子）の構造'!M$45</f>
        <v>1248</v>
      </c>
      <c r="I49" s="161"/>
      <c r="J49" s="161"/>
      <c r="K49" s="161">
        <f>'実質公債費比率（分子）の構造'!N$45</f>
        <v>1194</v>
      </c>
      <c r="L49" s="161"/>
      <c r="M49" s="161"/>
      <c r="N49" s="161">
        <f>'実質公債費比率（分子）の構造'!O$45</f>
        <v>1190</v>
      </c>
      <c r="O49" s="161"/>
      <c r="P49" s="161"/>
    </row>
    <row r="50" spans="1:16">
      <c r="A50" s="161" t="s">
        <v>64</v>
      </c>
      <c r="B50" s="161" t="e">
        <f>NA()</f>
        <v>#N/A</v>
      </c>
      <c r="C50" s="161">
        <f>IF(ISNUMBER('実質公債費比率（分子）の構造'!K$53),'実質公債費比率（分子）の構造'!K$53,NA())</f>
        <v>288</v>
      </c>
      <c r="D50" s="161" t="e">
        <f>NA()</f>
        <v>#N/A</v>
      </c>
      <c r="E50" s="161" t="e">
        <f>NA()</f>
        <v>#N/A</v>
      </c>
      <c r="F50" s="161">
        <f>IF(ISNUMBER('実質公債費比率（分子）の構造'!L$53),'実質公債費比率（分子）の構造'!L$53,NA())</f>
        <v>199</v>
      </c>
      <c r="G50" s="161" t="e">
        <f>NA()</f>
        <v>#N/A</v>
      </c>
      <c r="H50" s="161" t="e">
        <f>NA()</f>
        <v>#N/A</v>
      </c>
      <c r="I50" s="161">
        <f>IF(ISNUMBER('実質公債費比率（分子）の構造'!M$53),'実質公債費比率（分子）の構造'!M$53,NA())</f>
        <v>435</v>
      </c>
      <c r="J50" s="161" t="e">
        <f>NA()</f>
        <v>#N/A</v>
      </c>
      <c r="K50" s="161" t="e">
        <f>NA()</f>
        <v>#N/A</v>
      </c>
      <c r="L50" s="161">
        <f>IF(ISNUMBER('実質公債費比率（分子）の構造'!N$53),'実質公債費比率（分子）の構造'!N$53,NA())</f>
        <v>525</v>
      </c>
      <c r="M50" s="161" t="e">
        <f>NA()</f>
        <v>#N/A</v>
      </c>
      <c r="N50" s="161" t="e">
        <f>NA()</f>
        <v>#N/A</v>
      </c>
      <c r="O50" s="161">
        <f>IF(ISNUMBER('実質公債費比率（分子）の構造'!O$53),'実質公債費比率（分子）の構造'!O$53,NA())</f>
        <v>536</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37</v>
      </c>
      <c r="B56" s="160"/>
      <c r="C56" s="160"/>
      <c r="D56" s="160">
        <f>'将来負担比率（分子）の構造'!I$52</f>
        <v>13550</v>
      </c>
      <c r="E56" s="160"/>
      <c r="F56" s="160"/>
      <c r="G56" s="160">
        <f>'将来負担比率（分子）の構造'!J$52</f>
        <v>12344</v>
      </c>
      <c r="H56" s="160"/>
      <c r="I56" s="160"/>
      <c r="J56" s="160">
        <f>'将来負担比率（分子）の構造'!K$52</f>
        <v>11470</v>
      </c>
      <c r="K56" s="160"/>
      <c r="L56" s="160"/>
      <c r="M56" s="160">
        <f>'将来負担比率（分子）の構造'!L$52</f>
        <v>10614</v>
      </c>
      <c r="N56" s="160"/>
      <c r="O56" s="160"/>
      <c r="P56" s="160">
        <f>'将来負担比率（分子）の構造'!M$52</f>
        <v>9618</v>
      </c>
    </row>
    <row r="57" spans="1:16">
      <c r="A57" s="160" t="s">
        <v>36</v>
      </c>
      <c r="B57" s="160"/>
      <c r="C57" s="160"/>
      <c r="D57" s="160">
        <f>'将来負担比率（分子）の構造'!I$51</f>
        <v>7509</v>
      </c>
      <c r="E57" s="160"/>
      <c r="F57" s="160"/>
      <c r="G57" s="160">
        <f>'将来負担比率（分子）の構造'!J$51</f>
        <v>6888</v>
      </c>
      <c r="H57" s="160"/>
      <c r="I57" s="160"/>
      <c r="J57" s="160">
        <f>'将来負担比率（分子）の構造'!K$51</f>
        <v>6533</v>
      </c>
      <c r="K57" s="160"/>
      <c r="L57" s="160"/>
      <c r="M57" s="160">
        <f>'将来負担比率（分子）の構造'!L$51</f>
        <v>6237</v>
      </c>
      <c r="N57" s="160"/>
      <c r="O57" s="160"/>
      <c r="P57" s="160">
        <f>'将来負担比率（分子）の構造'!M$51</f>
        <v>6163</v>
      </c>
    </row>
    <row r="58" spans="1:16">
      <c r="A58" s="160" t="s">
        <v>35</v>
      </c>
      <c r="B58" s="160"/>
      <c r="C58" s="160"/>
      <c r="D58" s="160">
        <f>'将来負担比率（分子）の構造'!I$50</f>
        <v>13034</v>
      </c>
      <c r="E58" s="160"/>
      <c r="F58" s="160"/>
      <c r="G58" s="160">
        <f>'将来負担比率（分子）の構造'!J$50</f>
        <v>16891</v>
      </c>
      <c r="H58" s="160"/>
      <c r="I58" s="160"/>
      <c r="J58" s="160">
        <f>'将来負担比率（分子）の構造'!K$50</f>
        <v>17145</v>
      </c>
      <c r="K58" s="160"/>
      <c r="L58" s="160"/>
      <c r="M58" s="160">
        <f>'将来負担比率（分子）の構造'!L$50</f>
        <v>18267</v>
      </c>
      <c r="N58" s="160"/>
      <c r="O58" s="160"/>
      <c r="P58" s="160">
        <f>'将来負担比率（分子）の構造'!M$50</f>
        <v>18941</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939</v>
      </c>
      <c r="C62" s="160"/>
      <c r="D62" s="160"/>
      <c r="E62" s="160">
        <f>'将来負担比率（分子）の構造'!J$45</f>
        <v>647</v>
      </c>
      <c r="F62" s="160"/>
      <c r="G62" s="160"/>
      <c r="H62" s="160">
        <f>'将来負担比率（分子）の構造'!K$45</f>
        <v>638</v>
      </c>
      <c r="I62" s="160"/>
      <c r="J62" s="160"/>
      <c r="K62" s="160">
        <f>'将来負担比率（分子）の構造'!L$45</f>
        <v>626</v>
      </c>
      <c r="L62" s="160"/>
      <c r="M62" s="160"/>
      <c r="N62" s="160">
        <f>'将来負担比率（分子）の構造'!M$45</f>
        <v>742</v>
      </c>
      <c r="O62" s="160"/>
      <c r="P62" s="160"/>
    </row>
    <row r="63" spans="1:16">
      <c r="A63" s="160" t="s">
        <v>28</v>
      </c>
      <c r="B63" s="160">
        <f>'将来負担比率（分子）の構造'!I$44</f>
        <v>617</v>
      </c>
      <c r="C63" s="160"/>
      <c r="D63" s="160"/>
      <c r="E63" s="160">
        <f>'将来負担比率（分子）の構造'!J$44</f>
        <v>533</v>
      </c>
      <c r="F63" s="160"/>
      <c r="G63" s="160"/>
      <c r="H63" s="160">
        <f>'将来負担比率（分子）の構造'!K$44</f>
        <v>427</v>
      </c>
      <c r="I63" s="160"/>
      <c r="J63" s="160"/>
      <c r="K63" s="160">
        <f>'将来負担比率（分子）の構造'!L$44</f>
        <v>323</v>
      </c>
      <c r="L63" s="160"/>
      <c r="M63" s="160"/>
      <c r="N63" s="160">
        <f>'将来負担比率（分子）の構造'!M$44</f>
        <v>255</v>
      </c>
      <c r="O63" s="160"/>
      <c r="P63" s="160"/>
    </row>
    <row r="64" spans="1:16">
      <c r="A64" s="160" t="s">
        <v>27</v>
      </c>
      <c r="B64" s="160">
        <f>'将来負担比率（分子）の構造'!I$43</f>
        <v>7600</v>
      </c>
      <c r="C64" s="160"/>
      <c r="D64" s="160"/>
      <c r="E64" s="160">
        <f>'将来負担比率（分子）の構造'!J$43</f>
        <v>7257</v>
      </c>
      <c r="F64" s="160"/>
      <c r="G64" s="160"/>
      <c r="H64" s="160">
        <f>'将来負担比率（分子）の構造'!K$43</f>
        <v>7385</v>
      </c>
      <c r="I64" s="160"/>
      <c r="J64" s="160"/>
      <c r="K64" s="160">
        <f>'将来負担比率（分子）の構造'!L$43</f>
        <v>7364</v>
      </c>
      <c r="L64" s="160"/>
      <c r="M64" s="160"/>
      <c r="N64" s="160">
        <f>'将来負担比率（分子）の構造'!M$43</f>
        <v>7188</v>
      </c>
      <c r="O64" s="160"/>
      <c r="P64" s="160"/>
    </row>
    <row r="65" spans="1:16">
      <c r="A65" s="160" t="s">
        <v>26</v>
      </c>
      <c r="B65" s="160">
        <f>'将来負担比率（分子）の構造'!I$42</f>
        <v>2128</v>
      </c>
      <c r="C65" s="160"/>
      <c r="D65" s="160"/>
      <c r="E65" s="160">
        <f>'将来負担比率（分子）の構造'!J$42</f>
        <v>1760</v>
      </c>
      <c r="F65" s="160"/>
      <c r="G65" s="160"/>
      <c r="H65" s="160">
        <f>'将来負担比率（分子）の構造'!K$42</f>
        <v>2062</v>
      </c>
      <c r="I65" s="160"/>
      <c r="J65" s="160"/>
      <c r="K65" s="160">
        <f>'将来負担比率（分子）の構造'!L$42</f>
        <v>1710</v>
      </c>
      <c r="L65" s="160"/>
      <c r="M65" s="160"/>
      <c r="N65" s="160">
        <f>'将来負担比率（分子）の構造'!M$42</f>
        <v>1746</v>
      </c>
      <c r="O65" s="160"/>
      <c r="P65" s="160"/>
    </row>
    <row r="66" spans="1:16">
      <c r="A66" s="160" t="s">
        <v>25</v>
      </c>
      <c r="B66" s="160">
        <f>'将来負担比率（分子）の構造'!I$41</f>
        <v>11081</v>
      </c>
      <c r="C66" s="160"/>
      <c r="D66" s="160"/>
      <c r="E66" s="160">
        <f>'将来負担比率（分子）の構造'!J$41</f>
        <v>10048</v>
      </c>
      <c r="F66" s="160"/>
      <c r="G66" s="160"/>
      <c r="H66" s="160">
        <f>'将来負担比率（分子）の構造'!K$41</f>
        <v>9171</v>
      </c>
      <c r="I66" s="160"/>
      <c r="J66" s="160"/>
      <c r="K66" s="160">
        <f>'将来負担比率（分子）の構造'!L$41</f>
        <v>8452</v>
      </c>
      <c r="L66" s="160"/>
      <c r="M66" s="160"/>
      <c r="N66" s="160">
        <f>'将来負担比率（分子）の構造'!M$41</f>
        <v>7548</v>
      </c>
      <c r="O66" s="160"/>
      <c r="P66" s="160"/>
    </row>
    <row r="67" spans="1:16">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6522</v>
      </c>
      <c r="C72" s="164">
        <f>基金残高に係る経年分析!G55</f>
        <v>7525</v>
      </c>
      <c r="D72" s="164">
        <f>基金残高に係る経年分析!H55</f>
        <v>7161</v>
      </c>
    </row>
    <row r="73" spans="1:16">
      <c r="A73" s="163" t="s">
        <v>71</v>
      </c>
      <c r="B73" s="164">
        <f>基金残高に係る経年分析!F56</f>
        <v>143</v>
      </c>
      <c r="C73" s="164">
        <f>基金残高に係る経年分析!G56</f>
        <v>143</v>
      </c>
      <c r="D73" s="164">
        <f>基金残高に係る経年分析!H56</f>
        <v>143</v>
      </c>
    </row>
    <row r="74" spans="1:16">
      <c r="A74" s="163" t="s">
        <v>72</v>
      </c>
      <c r="B74" s="164">
        <f>基金残高に係る経年分析!F57</f>
        <v>9510</v>
      </c>
      <c r="C74" s="164">
        <f>基金残高に係る経年分析!G57</f>
        <v>9429</v>
      </c>
      <c r="D74" s="164">
        <f>基金残高に係る経年分析!H57</f>
        <v>10046</v>
      </c>
    </row>
  </sheetData>
  <sheetProtection algorithmName="SHA-512" hashValue="EHQXgXyxJpCuOahVgLUKHwuEcAXnwSJTYQje0CnwN4o6Xp6igHKxYX7mTATl5N0SbFQCjUjiZweMwZCinfzKvw==" saltValue="PVj89YkdXMJbxNkKxPJrH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R01013</dc:creator>
  <cp:lastModifiedBy> </cp:lastModifiedBy>
  <cp:lastPrinted>2019-11-07T06:34:51Z</cp:lastPrinted>
  <dcterms:modified xsi:type="dcterms:W3CDTF">2019-11-28T23:28:46Z</dcterms:modified>
</cp:coreProperties>
</file>