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13_ncr:1_{5015CD89-03B2-4191-B0CD-8918128512D9}" xr6:coauthVersionLast="36" xr6:coauthVersionMax="47" xr10:uidLastSave="{00000000-0000-0000-0000-000000000000}"/>
  <bookViews>
    <workbookView xWindow="20370" yWindow="-4305" windowWidth="25440" windowHeight="15270" xr2:uid="{0D97343B-871E-40A9-A7B0-81B93812B579}"/>
  </bookViews>
  <sheets>
    <sheet name="休工取得計画表（様式第１号）" sheetId="7" r:id="rId1"/>
    <sheet name="【記載例】休工取得計画表（様式第１号） " sheetId="14" r:id="rId2"/>
    <sheet name="休工実績報告書　毎月報告用（様式第２号）" sheetId="12" r:id="rId3"/>
    <sheet name="【記載例】休工実績報告書　毎月報告用（様式第２号）" sheetId="15" r:id="rId4"/>
    <sheet name="休工実績報告書　工期末報告用（様式第３号）" sheetId="13" r:id="rId5"/>
    <sheet name="【記載例】休工実績報告書　工期末報告用（様式第３号）" sheetId="16" r:id="rId6"/>
    <sheet name="リスト" sheetId="2" state="hidden" r:id="rId7"/>
  </sheets>
  <definedNames>
    <definedName name="_xlnm.Print_Area" localSheetId="5">'【記載例】休工実績報告書　工期末報告用（様式第３号）'!$A$1:$Q$180</definedName>
    <definedName name="_xlnm.Print_Area" localSheetId="3">'【記載例】休工実績報告書　毎月報告用（様式第２号）'!$A$1:$Q$32</definedName>
    <definedName name="_xlnm.Print_Area" localSheetId="1">'【記載例】休工取得計画表（様式第１号） '!$A$1:$Q$180</definedName>
    <definedName name="_xlnm.Print_Area" localSheetId="4">'休工実績報告書　工期末報告用（様式第３号）'!$A$1:$Q$180</definedName>
    <definedName name="_xlnm.Print_Area" localSheetId="2">'休工実績報告書　毎月報告用（様式第２号）'!$A$1:$Q$32</definedName>
    <definedName name="_xlnm.Print_Area" localSheetId="0">'休工取得計画表（様式第１号）'!$A$1:$Q$180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3" l="1"/>
  <c r="E163" i="13" s="1"/>
  <c r="F163" i="13" s="1"/>
  <c r="G163" i="13" s="1"/>
  <c r="H163" i="13" s="1"/>
  <c r="I163" i="13" s="1"/>
  <c r="C166" i="13" s="1"/>
  <c r="D166" i="13" s="1"/>
  <c r="E166" i="13" s="1"/>
  <c r="F166" i="13" s="1"/>
  <c r="G166" i="13" s="1"/>
  <c r="H166" i="13" s="1"/>
  <c r="I166" i="13" s="1"/>
  <c r="C163" i="13"/>
  <c r="C157" i="13"/>
  <c r="D157" i="13" s="1"/>
  <c r="E157" i="13" s="1"/>
  <c r="F157" i="13" s="1"/>
  <c r="G157" i="13" s="1"/>
  <c r="H157" i="13" s="1"/>
  <c r="I157" i="13" s="1"/>
  <c r="C160" i="13" s="1"/>
  <c r="D160" i="13" s="1"/>
  <c r="E160" i="13" s="1"/>
  <c r="F160" i="13" s="1"/>
  <c r="G160" i="13" s="1"/>
  <c r="H160" i="13" s="1"/>
  <c r="I160" i="13" s="1"/>
  <c r="D139" i="13"/>
  <c r="E139" i="13" s="1"/>
  <c r="F139" i="13" s="1"/>
  <c r="G139" i="13" s="1"/>
  <c r="H139" i="13" s="1"/>
  <c r="I139" i="13" s="1"/>
  <c r="C142" i="13" s="1"/>
  <c r="D142" i="13" s="1"/>
  <c r="E142" i="13" s="1"/>
  <c r="F142" i="13" s="1"/>
  <c r="G142" i="13" s="1"/>
  <c r="H142" i="13" s="1"/>
  <c r="I142" i="13" s="1"/>
  <c r="C145" i="13" s="1"/>
  <c r="D145" i="13" s="1"/>
  <c r="E145" i="13" s="1"/>
  <c r="F145" i="13" s="1"/>
  <c r="G145" i="13" s="1"/>
  <c r="H145" i="13" s="1"/>
  <c r="I145" i="13" s="1"/>
  <c r="C148" i="13" s="1"/>
  <c r="D148" i="13" s="1"/>
  <c r="E148" i="13" s="1"/>
  <c r="F148" i="13" s="1"/>
  <c r="G148" i="13" s="1"/>
  <c r="H148" i="13" s="1"/>
  <c r="I148" i="13" s="1"/>
  <c r="C151" i="13" s="1"/>
  <c r="D151" i="13" s="1"/>
  <c r="E151" i="13" s="1"/>
  <c r="F151" i="13" s="1"/>
  <c r="G151" i="13" s="1"/>
  <c r="H151" i="13" s="1"/>
  <c r="I151" i="13" s="1"/>
  <c r="C154" i="13" s="1"/>
  <c r="D154" i="13" s="1"/>
  <c r="E154" i="13" s="1"/>
  <c r="F154" i="13" s="1"/>
  <c r="G154" i="13" s="1"/>
  <c r="H154" i="13" s="1"/>
  <c r="I154" i="13" s="1"/>
  <c r="C139" i="13"/>
  <c r="D121" i="13"/>
  <c r="E121" i="13" s="1"/>
  <c r="F121" i="13" s="1"/>
  <c r="G121" i="13" s="1"/>
  <c r="H121" i="13" s="1"/>
  <c r="I121" i="13" s="1"/>
  <c r="C124" i="13" s="1"/>
  <c r="D124" i="13" s="1"/>
  <c r="E124" i="13" s="1"/>
  <c r="F124" i="13" s="1"/>
  <c r="G124" i="13" s="1"/>
  <c r="H124" i="13" s="1"/>
  <c r="I124" i="13" s="1"/>
  <c r="C127" i="13" s="1"/>
  <c r="D127" i="13" s="1"/>
  <c r="E127" i="13" s="1"/>
  <c r="F127" i="13" s="1"/>
  <c r="G127" i="13" s="1"/>
  <c r="H127" i="13" s="1"/>
  <c r="I127" i="13" s="1"/>
  <c r="C130" i="13" s="1"/>
  <c r="D130" i="13" s="1"/>
  <c r="E130" i="13" s="1"/>
  <c r="F130" i="13" s="1"/>
  <c r="G130" i="13" s="1"/>
  <c r="H130" i="13" s="1"/>
  <c r="I130" i="13" s="1"/>
  <c r="C133" i="13" s="1"/>
  <c r="D133" i="13" s="1"/>
  <c r="E133" i="13" s="1"/>
  <c r="F133" i="13" s="1"/>
  <c r="G133" i="13" s="1"/>
  <c r="H133" i="13" s="1"/>
  <c r="I133" i="13" s="1"/>
  <c r="C136" i="13" s="1"/>
  <c r="D136" i="13" s="1"/>
  <c r="E136" i="13" s="1"/>
  <c r="F136" i="13" s="1"/>
  <c r="G136" i="13" s="1"/>
  <c r="H136" i="13" s="1"/>
  <c r="I136" i="13" s="1"/>
  <c r="C121" i="13"/>
  <c r="C103" i="13"/>
  <c r="D103" i="13" s="1"/>
  <c r="E103" i="13" s="1"/>
  <c r="F103" i="13" s="1"/>
  <c r="G103" i="13" s="1"/>
  <c r="H103" i="13" s="1"/>
  <c r="I103" i="13" s="1"/>
  <c r="C106" i="13" s="1"/>
  <c r="D106" i="13" s="1"/>
  <c r="E106" i="13" s="1"/>
  <c r="F106" i="13" s="1"/>
  <c r="G106" i="13" s="1"/>
  <c r="H106" i="13" s="1"/>
  <c r="I106" i="13" s="1"/>
  <c r="C109" i="13" s="1"/>
  <c r="D109" i="13" s="1"/>
  <c r="E109" i="13" s="1"/>
  <c r="F109" i="13" s="1"/>
  <c r="G109" i="13" s="1"/>
  <c r="H109" i="13" s="1"/>
  <c r="I109" i="13" s="1"/>
  <c r="C112" i="13" s="1"/>
  <c r="D112" i="13" s="1"/>
  <c r="E112" i="13" s="1"/>
  <c r="F112" i="13" s="1"/>
  <c r="G112" i="13" s="1"/>
  <c r="H112" i="13" s="1"/>
  <c r="I112" i="13" s="1"/>
  <c r="C115" i="13" s="1"/>
  <c r="D115" i="13" s="1"/>
  <c r="E115" i="13" s="1"/>
  <c r="F115" i="13" s="1"/>
  <c r="G115" i="13" s="1"/>
  <c r="H115" i="13" s="1"/>
  <c r="I115" i="13" s="1"/>
  <c r="C118" i="13" s="1"/>
  <c r="D118" i="13" s="1"/>
  <c r="E118" i="13" s="1"/>
  <c r="F118" i="13" s="1"/>
  <c r="G118" i="13" s="1"/>
  <c r="H118" i="13" s="1"/>
  <c r="I118" i="13" s="1"/>
  <c r="C85" i="13"/>
  <c r="D85" i="13" s="1"/>
  <c r="E85" i="13" s="1"/>
  <c r="F85" i="13" s="1"/>
  <c r="G85" i="13" s="1"/>
  <c r="H85" i="13" s="1"/>
  <c r="I85" i="13" s="1"/>
  <c r="C88" i="13" s="1"/>
  <c r="D88" i="13" s="1"/>
  <c r="E88" i="13" s="1"/>
  <c r="F88" i="13" s="1"/>
  <c r="G88" i="13" s="1"/>
  <c r="H88" i="13" s="1"/>
  <c r="I88" i="13" s="1"/>
  <c r="C91" i="13" s="1"/>
  <c r="D91" i="13" s="1"/>
  <c r="E91" i="13" s="1"/>
  <c r="F91" i="13" s="1"/>
  <c r="G91" i="13" s="1"/>
  <c r="H91" i="13" s="1"/>
  <c r="I91" i="13" s="1"/>
  <c r="C94" i="13" s="1"/>
  <c r="D94" i="13" s="1"/>
  <c r="E94" i="13" s="1"/>
  <c r="F94" i="13" s="1"/>
  <c r="G94" i="13" s="1"/>
  <c r="H94" i="13" s="1"/>
  <c r="I94" i="13" s="1"/>
  <c r="C97" i="13" s="1"/>
  <c r="D97" i="13" s="1"/>
  <c r="E97" i="13" s="1"/>
  <c r="F97" i="13" s="1"/>
  <c r="G97" i="13" s="1"/>
  <c r="H97" i="13" s="1"/>
  <c r="I97" i="13" s="1"/>
  <c r="C100" i="13" s="1"/>
  <c r="D100" i="13" s="1"/>
  <c r="E100" i="13" s="1"/>
  <c r="F100" i="13" s="1"/>
  <c r="G100" i="13" s="1"/>
  <c r="H100" i="13" s="1"/>
  <c r="I100" i="13" s="1"/>
  <c r="C67" i="13"/>
  <c r="D67" i="13" s="1"/>
  <c r="E67" i="13" s="1"/>
  <c r="F67" i="13" s="1"/>
  <c r="G67" i="13" s="1"/>
  <c r="H67" i="13" s="1"/>
  <c r="I67" i="13" s="1"/>
  <c r="C70" i="13" s="1"/>
  <c r="D70" i="13" s="1"/>
  <c r="E70" i="13" s="1"/>
  <c r="F70" i="13" s="1"/>
  <c r="G70" i="13" s="1"/>
  <c r="H70" i="13" s="1"/>
  <c r="I70" i="13" s="1"/>
  <c r="C73" i="13" s="1"/>
  <c r="D73" i="13" s="1"/>
  <c r="E73" i="13" s="1"/>
  <c r="F73" i="13" s="1"/>
  <c r="G73" i="13" s="1"/>
  <c r="H73" i="13" s="1"/>
  <c r="I73" i="13" s="1"/>
  <c r="C76" i="13" s="1"/>
  <c r="D76" i="13" s="1"/>
  <c r="E76" i="13" s="1"/>
  <c r="F76" i="13" s="1"/>
  <c r="G76" i="13" s="1"/>
  <c r="H76" i="13" s="1"/>
  <c r="I76" i="13" s="1"/>
  <c r="C79" i="13" s="1"/>
  <c r="D79" i="13" s="1"/>
  <c r="E79" i="13" s="1"/>
  <c r="F79" i="13" s="1"/>
  <c r="G79" i="13" s="1"/>
  <c r="H79" i="13" s="1"/>
  <c r="I79" i="13" s="1"/>
  <c r="C82" i="13" s="1"/>
  <c r="D82" i="13" s="1"/>
  <c r="E82" i="13" s="1"/>
  <c r="F82" i="13" s="1"/>
  <c r="G82" i="13" s="1"/>
  <c r="H82" i="13" s="1"/>
  <c r="I82" i="13" s="1"/>
  <c r="C49" i="13"/>
  <c r="D49" i="13" s="1"/>
  <c r="E49" i="13" s="1"/>
  <c r="F49" i="13" s="1"/>
  <c r="G49" i="13" s="1"/>
  <c r="H49" i="13" s="1"/>
  <c r="I49" i="13" s="1"/>
  <c r="C52" i="13" s="1"/>
  <c r="D52" i="13" s="1"/>
  <c r="E52" i="13" s="1"/>
  <c r="F52" i="13" s="1"/>
  <c r="G52" i="13" s="1"/>
  <c r="H52" i="13" s="1"/>
  <c r="I52" i="13" s="1"/>
  <c r="C55" i="13" s="1"/>
  <c r="D55" i="13" s="1"/>
  <c r="E55" i="13" s="1"/>
  <c r="F55" i="13" s="1"/>
  <c r="G55" i="13" s="1"/>
  <c r="H55" i="13" s="1"/>
  <c r="I55" i="13" s="1"/>
  <c r="C58" i="13" s="1"/>
  <c r="D58" i="13" s="1"/>
  <c r="E58" i="13" s="1"/>
  <c r="F58" i="13" s="1"/>
  <c r="G58" i="13" s="1"/>
  <c r="H58" i="13" s="1"/>
  <c r="I58" i="13" s="1"/>
  <c r="C61" i="13" s="1"/>
  <c r="D61" i="13" s="1"/>
  <c r="E61" i="13" s="1"/>
  <c r="F61" i="13" s="1"/>
  <c r="G61" i="13" s="1"/>
  <c r="H61" i="13" s="1"/>
  <c r="I61" i="13" s="1"/>
  <c r="C64" i="13" s="1"/>
  <c r="D64" i="13" s="1"/>
  <c r="E64" i="13" s="1"/>
  <c r="F64" i="13" s="1"/>
  <c r="G64" i="13" s="1"/>
  <c r="H64" i="13" s="1"/>
  <c r="I64" i="13" s="1"/>
  <c r="D31" i="13"/>
  <c r="E31" i="13" s="1"/>
  <c r="F31" i="13" s="1"/>
  <c r="G31" i="13" s="1"/>
  <c r="H31" i="13" s="1"/>
  <c r="I31" i="13" s="1"/>
  <c r="C34" i="13" s="1"/>
  <c r="D34" i="13" s="1"/>
  <c r="E34" i="13" s="1"/>
  <c r="F34" i="13" s="1"/>
  <c r="G34" i="13" s="1"/>
  <c r="H34" i="13" s="1"/>
  <c r="I34" i="13" s="1"/>
  <c r="C37" i="13" s="1"/>
  <c r="D37" i="13" s="1"/>
  <c r="E37" i="13" s="1"/>
  <c r="F37" i="13" s="1"/>
  <c r="G37" i="13" s="1"/>
  <c r="H37" i="13" s="1"/>
  <c r="I37" i="13" s="1"/>
  <c r="C40" i="13" s="1"/>
  <c r="D40" i="13" s="1"/>
  <c r="E40" i="13" s="1"/>
  <c r="F40" i="13" s="1"/>
  <c r="G40" i="13" s="1"/>
  <c r="H40" i="13" s="1"/>
  <c r="I40" i="13" s="1"/>
  <c r="C43" i="13" s="1"/>
  <c r="D43" i="13" s="1"/>
  <c r="E43" i="13" s="1"/>
  <c r="F43" i="13" s="1"/>
  <c r="G43" i="13" s="1"/>
  <c r="H43" i="13" s="1"/>
  <c r="I43" i="13" s="1"/>
  <c r="C46" i="13" s="1"/>
  <c r="D46" i="13" s="1"/>
  <c r="E46" i="13" s="1"/>
  <c r="F46" i="13" s="1"/>
  <c r="G46" i="13" s="1"/>
  <c r="H46" i="13" s="1"/>
  <c r="I46" i="13" s="1"/>
  <c r="C31" i="13"/>
  <c r="D22" i="13"/>
  <c r="E22" i="13" s="1"/>
  <c r="F22" i="13" s="1"/>
  <c r="G22" i="13" s="1"/>
  <c r="H22" i="13" s="1"/>
  <c r="I22" i="13" s="1"/>
  <c r="C25" i="13" s="1"/>
  <c r="D25" i="13" s="1"/>
  <c r="E25" i="13" s="1"/>
  <c r="F25" i="13" s="1"/>
  <c r="G25" i="13" s="1"/>
  <c r="H25" i="13" s="1"/>
  <c r="I25" i="13" s="1"/>
  <c r="C28" i="13" s="1"/>
  <c r="D28" i="13" s="1"/>
  <c r="E28" i="13" s="1"/>
  <c r="F28" i="13" s="1"/>
  <c r="G28" i="13" s="1"/>
  <c r="H28" i="13" s="1"/>
  <c r="I28" i="13" s="1"/>
  <c r="C22" i="13"/>
  <c r="O166" i="16"/>
  <c r="N166" i="16"/>
  <c r="K166" i="16"/>
  <c r="J166" i="16"/>
  <c r="L166" i="16" s="1"/>
  <c r="O163" i="16"/>
  <c r="N163" i="16"/>
  <c r="K163" i="16"/>
  <c r="J163" i="16"/>
  <c r="L163" i="16" s="1"/>
  <c r="O160" i="16"/>
  <c r="N160" i="16"/>
  <c r="K160" i="16"/>
  <c r="J160" i="16"/>
  <c r="L160" i="16" s="1"/>
  <c r="O157" i="16"/>
  <c r="N157" i="16"/>
  <c r="K157" i="16"/>
  <c r="J157" i="16"/>
  <c r="L157" i="16" s="1"/>
  <c r="O154" i="16"/>
  <c r="N154" i="16"/>
  <c r="L154" i="16"/>
  <c r="K154" i="16"/>
  <c r="J154" i="16"/>
  <c r="O151" i="16"/>
  <c r="N151" i="16"/>
  <c r="L151" i="16"/>
  <c r="K151" i="16"/>
  <c r="J151" i="16"/>
  <c r="O148" i="16"/>
  <c r="N148" i="16"/>
  <c r="K148" i="16"/>
  <c r="J148" i="16"/>
  <c r="L148" i="16" s="1"/>
  <c r="O145" i="16"/>
  <c r="N145" i="16"/>
  <c r="K145" i="16"/>
  <c r="J145" i="16"/>
  <c r="L145" i="16" s="1"/>
  <c r="O142" i="16"/>
  <c r="N142" i="16"/>
  <c r="K142" i="16"/>
  <c r="J142" i="16"/>
  <c r="L142" i="16" s="1"/>
  <c r="O139" i="16"/>
  <c r="N139" i="16"/>
  <c r="K139" i="16"/>
  <c r="J139" i="16"/>
  <c r="L139" i="16" s="1"/>
  <c r="O136" i="16"/>
  <c r="N136" i="16"/>
  <c r="K136" i="16"/>
  <c r="J136" i="16"/>
  <c r="L136" i="16" s="1"/>
  <c r="O133" i="16"/>
  <c r="N133" i="16"/>
  <c r="K133" i="16"/>
  <c r="J133" i="16"/>
  <c r="L133" i="16" s="1"/>
  <c r="O130" i="16"/>
  <c r="N130" i="16"/>
  <c r="K130" i="16"/>
  <c r="J130" i="16"/>
  <c r="L130" i="16" s="1"/>
  <c r="O127" i="16"/>
  <c r="N127" i="16"/>
  <c r="K127" i="16"/>
  <c r="J127" i="16"/>
  <c r="L127" i="16" s="1"/>
  <c r="O124" i="16"/>
  <c r="N124" i="16"/>
  <c r="K124" i="16"/>
  <c r="J124" i="16"/>
  <c r="L124" i="16" s="1"/>
  <c r="O121" i="16"/>
  <c r="N121" i="16"/>
  <c r="K121" i="16"/>
  <c r="J121" i="16"/>
  <c r="L121" i="16" s="1"/>
  <c r="O118" i="16"/>
  <c r="N118" i="16"/>
  <c r="K118" i="16"/>
  <c r="J118" i="16"/>
  <c r="L118" i="16" s="1"/>
  <c r="O115" i="16"/>
  <c r="N115" i="16"/>
  <c r="K115" i="16"/>
  <c r="J115" i="16"/>
  <c r="L115" i="16" s="1"/>
  <c r="O112" i="16"/>
  <c r="N112" i="16"/>
  <c r="K112" i="16"/>
  <c r="J112" i="16"/>
  <c r="L112" i="16" s="1"/>
  <c r="O109" i="16"/>
  <c r="N109" i="16"/>
  <c r="K109" i="16"/>
  <c r="J109" i="16"/>
  <c r="L109" i="16" s="1"/>
  <c r="O106" i="16"/>
  <c r="N106" i="16"/>
  <c r="K106" i="16"/>
  <c r="J106" i="16"/>
  <c r="L106" i="16" s="1"/>
  <c r="O103" i="16"/>
  <c r="N103" i="16"/>
  <c r="K103" i="16"/>
  <c r="J103" i="16"/>
  <c r="L103" i="16" s="1"/>
  <c r="O100" i="16"/>
  <c r="N100" i="16"/>
  <c r="K100" i="16"/>
  <c r="J100" i="16"/>
  <c r="L100" i="16" s="1"/>
  <c r="O97" i="16"/>
  <c r="N97" i="16"/>
  <c r="K97" i="16"/>
  <c r="J97" i="16"/>
  <c r="L97" i="16" s="1"/>
  <c r="O94" i="16"/>
  <c r="N94" i="16"/>
  <c r="K94" i="16"/>
  <c r="J94" i="16"/>
  <c r="L94" i="16" s="1"/>
  <c r="O91" i="16"/>
  <c r="N91" i="16"/>
  <c r="K91" i="16"/>
  <c r="J91" i="16"/>
  <c r="L91" i="16" s="1"/>
  <c r="O88" i="16"/>
  <c r="N88" i="16"/>
  <c r="K88" i="16"/>
  <c r="J88" i="16"/>
  <c r="L88" i="16" s="1"/>
  <c r="O85" i="16"/>
  <c r="N85" i="16"/>
  <c r="K85" i="16"/>
  <c r="J85" i="16"/>
  <c r="L85" i="16" s="1"/>
  <c r="O82" i="16"/>
  <c r="N82" i="16"/>
  <c r="K82" i="16"/>
  <c r="J82" i="16"/>
  <c r="L82" i="16" s="1"/>
  <c r="O79" i="16"/>
  <c r="N79" i="16"/>
  <c r="K79" i="16"/>
  <c r="J79" i="16"/>
  <c r="L79" i="16" s="1"/>
  <c r="O76" i="16"/>
  <c r="N76" i="16"/>
  <c r="K76" i="16"/>
  <c r="J76" i="16"/>
  <c r="L76" i="16" s="1"/>
  <c r="O73" i="16"/>
  <c r="N73" i="16"/>
  <c r="K73" i="16"/>
  <c r="J73" i="16"/>
  <c r="L73" i="16" s="1"/>
  <c r="O70" i="16"/>
  <c r="N70" i="16"/>
  <c r="K70" i="16"/>
  <c r="J70" i="16"/>
  <c r="L70" i="16" s="1"/>
  <c r="O67" i="16"/>
  <c r="N67" i="16"/>
  <c r="K67" i="16"/>
  <c r="J67" i="16"/>
  <c r="L67" i="16" s="1"/>
  <c r="O64" i="16"/>
  <c r="N64" i="16"/>
  <c r="K64" i="16"/>
  <c r="J64" i="16"/>
  <c r="L64" i="16" s="1"/>
  <c r="O61" i="16"/>
  <c r="N61" i="16"/>
  <c r="K61" i="16"/>
  <c r="J61" i="16"/>
  <c r="L61" i="16" s="1"/>
  <c r="O58" i="16"/>
  <c r="N58" i="16"/>
  <c r="K58" i="16"/>
  <c r="J58" i="16"/>
  <c r="L58" i="16" s="1"/>
  <c r="O55" i="16"/>
  <c r="N55" i="16"/>
  <c r="K55" i="16"/>
  <c r="J55" i="16"/>
  <c r="L55" i="16" s="1"/>
  <c r="O52" i="16"/>
  <c r="N52" i="16"/>
  <c r="K52" i="16"/>
  <c r="J52" i="16"/>
  <c r="L52" i="16" s="1"/>
  <c r="O49" i="16"/>
  <c r="N49" i="16"/>
  <c r="K49" i="16"/>
  <c r="J49" i="16"/>
  <c r="L49" i="16" s="1"/>
  <c r="O46" i="16"/>
  <c r="N46" i="16"/>
  <c r="K46" i="16"/>
  <c r="J46" i="16"/>
  <c r="L46" i="16" s="1"/>
  <c r="O43" i="16"/>
  <c r="N43" i="16"/>
  <c r="K43" i="16"/>
  <c r="J43" i="16"/>
  <c r="L43" i="16" s="1"/>
  <c r="O40" i="16"/>
  <c r="N40" i="16"/>
  <c r="K40" i="16"/>
  <c r="J40" i="16"/>
  <c r="L40" i="16" s="1"/>
  <c r="O37" i="16"/>
  <c r="N37" i="16"/>
  <c r="K37" i="16"/>
  <c r="J37" i="16"/>
  <c r="L37" i="16" s="1"/>
  <c r="O34" i="16"/>
  <c r="N34" i="16"/>
  <c r="K34" i="16"/>
  <c r="J34" i="16"/>
  <c r="L34" i="16" s="1"/>
  <c r="O31" i="16"/>
  <c r="N31" i="16"/>
  <c r="K31" i="16"/>
  <c r="J31" i="16"/>
  <c r="L31" i="16" s="1"/>
  <c r="O28" i="16"/>
  <c r="N28" i="16"/>
  <c r="K28" i="16"/>
  <c r="L28" i="16" s="1"/>
  <c r="J28" i="16"/>
  <c r="O25" i="16"/>
  <c r="N25" i="16"/>
  <c r="K25" i="16"/>
  <c r="J25" i="16"/>
  <c r="L25" i="16" s="1"/>
  <c r="O22" i="16"/>
  <c r="N22" i="16"/>
  <c r="K22" i="16"/>
  <c r="J22" i="16"/>
  <c r="L22" i="16" s="1"/>
  <c r="O19" i="16"/>
  <c r="N19" i="16"/>
  <c r="K19" i="16"/>
  <c r="L19" i="16" s="1"/>
  <c r="J19" i="16"/>
  <c r="O16" i="16"/>
  <c r="N16" i="16"/>
  <c r="K16" i="16"/>
  <c r="J16" i="16"/>
  <c r="L16" i="16" s="1"/>
  <c r="O13" i="16"/>
  <c r="N13" i="16"/>
  <c r="K13" i="16"/>
  <c r="J13" i="16"/>
  <c r="L13" i="16" s="1"/>
  <c r="O10" i="16"/>
  <c r="O169" i="16" s="1"/>
  <c r="N10" i="16"/>
  <c r="N169" i="16" s="1"/>
  <c r="L10" i="16"/>
  <c r="K10" i="16"/>
  <c r="J10" i="16"/>
  <c r="C10" i="16"/>
  <c r="D10" i="16" s="1"/>
  <c r="E10" i="16" s="1"/>
  <c r="F10" i="16" s="1"/>
  <c r="G10" i="16" s="1"/>
  <c r="H10" i="16" s="1"/>
  <c r="I10" i="16" s="1"/>
  <c r="C13" i="16" s="1"/>
  <c r="D13" i="16" s="1"/>
  <c r="E13" i="16" s="1"/>
  <c r="F13" i="16" s="1"/>
  <c r="G13" i="16" s="1"/>
  <c r="H13" i="16" s="1"/>
  <c r="I13" i="16" s="1"/>
  <c r="C16" i="16" s="1"/>
  <c r="D16" i="16" s="1"/>
  <c r="E16" i="16" s="1"/>
  <c r="F16" i="16" s="1"/>
  <c r="G16" i="16" s="1"/>
  <c r="H16" i="16" s="1"/>
  <c r="I16" i="16" s="1"/>
  <c r="C19" i="16" s="1"/>
  <c r="D19" i="16" s="1"/>
  <c r="E19" i="16" s="1"/>
  <c r="F19" i="16" s="1"/>
  <c r="G19" i="16" s="1"/>
  <c r="H19" i="16" s="1"/>
  <c r="I19" i="16" s="1"/>
  <c r="C22" i="16" s="1"/>
  <c r="D22" i="16" s="1"/>
  <c r="E22" i="16" s="1"/>
  <c r="F22" i="16" s="1"/>
  <c r="G22" i="16" s="1"/>
  <c r="H22" i="16" s="1"/>
  <c r="I22" i="16" s="1"/>
  <c r="C25" i="16" s="1"/>
  <c r="D25" i="16" s="1"/>
  <c r="E25" i="16" s="1"/>
  <c r="F25" i="16" s="1"/>
  <c r="G25" i="16" s="1"/>
  <c r="H25" i="16" s="1"/>
  <c r="I25" i="16" s="1"/>
  <c r="C28" i="16" s="1"/>
  <c r="D28" i="16" s="1"/>
  <c r="E28" i="16" s="1"/>
  <c r="F28" i="16" s="1"/>
  <c r="G28" i="16" s="1"/>
  <c r="H28" i="16" s="1"/>
  <c r="I28" i="16" s="1"/>
  <c r="C31" i="16" s="1"/>
  <c r="D31" i="16" s="1"/>
  <c r="E31" i="16" s="1"/>
  <c r="F31" i="16" s="1"/>
  <c r="G31" i="16" s="1"/>
  <c r="H31" i="16" s="1"/>
  <c r="I31" i="16" s="1"/>
  <c r="C34" i="16" s="1"/>
  <c r="D34" i="16" s="1"/>
  <c r="E34" i="16" s="1"/>
  <c r="F34" i="16" s="1"/>
  <c r="G34" i="16" s="1"/>
  <c r="H34" i="16" s="1"/>
  <c r="I34" i="16" s="1"/>
  <c r="C37" i="16" s="1"/>
  <c r="D37" i="16" s="1"/>
  <c r="E37" i="16" s="1"/>
  <c r="F37" i="16" s="1"/>
  <c r="G37" i="16" s="1"/>
  <c r="H37" i="16" s="1"/>
  <c r="I37" i="16" s="1"/>
  <c r="C40" i="16" s="1"/>
  <c r="D40" i="16" s="1"/>
  <c r="E40" i="16" s="1"/>
  <c r="F40" i="16" s="1"/>
  <c r="G40" i="16" s="1"/>
  <c r="H40" i="16" s="1"/>
  <c r="I40" i="16" s="1"/>
  <c r="C43" i="16" s="1"/>
  <c r="D43" i="16" s="1"/>
  <c r="E43" i="16" s="1"/>
  <c r="F43" i="16" s="1"/>
  <c r="G43" i="16" s="1"/>
  <c r="H43" i="16" s="1"/>
  <c r="I43" i="16" s="1"/>
  <c r="C46" i="16" s="1"/>
  <c r="D46" i="16" s="1"/>
  <c r="E46" i="16" s="1"/>
  <c r="F46" i="16" s="1"/>
  <c r="G46" i="16" s="1"/>
  <c r="H46" i="16" s="1"/>
  <c r="I46" i="16" s="1"/>
  <c r="C49" i="16" s="1"/>
  <c r="D49" i="16" s="1"/>
  <c r="E49" i="16" s="1"/>
  <c r="F49" i="16" s="1"/>
  <c r="G49" i="16" s="1"/>
  <c r="H49" i="16" s="1"/>
  <c r="I49" i="16" s="1"/>
  <c r="C52" i="16" s="1"/>
  <c r="D52" i="16" s="1"/>
  <c r="E52" i="16" s="1"/>
  <c r="F52" i="16" s="1"/>
  <c r="G52" i="16" s="1"/>
  <c r="H52" i="16" s="1"/>
  <c r="I52" i="16" s="1"/>
  <c r="C55" i="16" s="1"/>
  <c r="D55" i="16" s="1"/>
  <c r="E55" i="16" s="1"/>
  <c r="F55" i="16" s="1"/>
  <c r="G55" i="16" s="1"/>
  <c r="H55" i="16" s="1"/>
  <c r="I55" i="16" s="1"/>
  <c r="C58" i="16" s="1"/>
  <c r="D58" i="16" s="1"/>
  <c r="E58" i="16" s="1"/>
  <c r="F58" i="16" s="1"/>
  <c r="G58" i="16" s="1"/>
  <c r="H58" i="16" s="1"/>
  <c r="I58" i="16" s="1"/>
  <c r="C61" i="16" s="1"/>
  <c r="D61" i="16" s="1"/>
  <c r="E61" i="16" s="1"/>
  <c r="F61" i="16" s="1"/>
  <c r="G61" i="16" s="1"/>
  <c r="H61" i="16" s="1"/>
  <c r="I61" i="16" s="1"/>
  <c r="C64" i="16" s="1"/>
  <c r="D64" i="16" s="1"/>
  <c r="E64" i="16" s="1"/>
  <c r="F64" i="16" s="1"/>
  <c r="G64" i="16" s="1"/>
  <c r="H64" i="16" s="1"/>
  <c r="I64" i="16" s="1"/>
  <c r="C67" i="16" s="1"/>
  <c r="D67" i="16" s="1"/>
  <c r="E67" i="16" s="1"/>
  <c r="F67" i="16" s="1"/>
  <c r="G67" i="16" s="1"/>
  <c r="H67" i="16" s="1"/>
  <c r="I67" i="16" s="1"/>
  <c r="C70" i="16" s="1"/>
  <c r="D70" i="16" s="1"/>
  <c r="E70" i="16" s="1"/>
  <c r="F70" i="16" s="1"/>
  <c r="G70" i="16" s="1"/>
  <c r="H70" i="16" s="1"/>
  <c r="I70" i="16" s="1"/>
  <c r="C73" i="16" s="1"/>
  <c r="D73" i="16" s="1"/>
  <c r="E73" i="16" s="1"/>
  <c r="F73" i="16" s="1"/>
  <c r="G73" i="16" s="1"/>
  <c r="H73" i="16" s="1"/>
  <c r="I73" i="16" s="1"/>
  <c r="C76" i="16" s="1"/>
  <c r="D76" i="16" s="1"/>
  <c r="E76" i="16" s="1"/>
  <c r="F76" i="16" s="1"/>
  <c r="G76" i="16" s="1"/>
  <c r="H76" i="16" s="1"/>
  <c r="I76" i="16" s="1"/>
  <c r="C79" i="16" s="1"/>
  <c r="D79" i="16" s="1"/>
  <c r="E79" i="16" s="1"/>
  <c r="F79" i="16" s="1"/>
  <c r="G79" i="16" s="1"/>
  <c r="H79" i="16" s="1"/>
  <c r="I79" i="16" s="1"/>
  <c r="C82" i="16" s="1"/>
  <c r="D82" i="16" s="1"/>
  <c r="E82" i="16" s="1"/>
  <c r="F82" i="16" s="1"/>
  <c r="G82" i="16" s="1"/>
  <c r="H82" i="16" s="1"/>
  <c r="I82" i="16" s="1"/>
  <c r="C85" i="16" s="1"/>
  <c r="D85" i="16" s="1"/>
  <c r="E85" i="16" s="1"/>
  <c r="F85" i="16" s="1"/>
  <c r="G85" i="16" s="1"/>
  <c r="H85" i="16" s="1"/>
  <c r="I85" i="16" s="1"/>
  <c r="C88" i="16" s="1"/>
  <c r="D88" i="16" s="1"/>
  <c r="E88" i="16" s="1"/>
  <c r="F88" i="16" s="1"/>
  <c r="G88" i="16" s="1"/>
  <c r="H88" i="16" s="1"/>
  <c r="I88" i="16" s="1"/>
  <c r="C91" i="16" s="1"/>
  <c r="D91" i="16" s="1"/>
  <c r="E91" i="16" s="1"/>
  <c r="F91" i="16" s="1"/>
  <c r="G91" i="16" s="1"/>
  <c r="H91" i="16" s="1"/>
  <c r="I91" i="16" s="1"/>
  <c r="C94" i="16" s="1"/>
  <c r="D94" i="16" s="1"/>
  <c r="E94" i="16" s="1"/>
  <c r="F94" i="16" s="1"/>
  <c r="G94" i="16" s="1"/>
  <c r="H94" i="16" s="1"/>
  <c r="I94" i="16" s="1"/>
  <c r="C97" i="16" s="1"/>
  <c r="D97" i="16" s="1"/>
  <c r="E97" i="16" s="1"/>
  <c r="F97" i="16" s="1"/>
  <c r="G97" i="16" s="1"/>
  <c r="H97" i="16" s="1"/>
  <c r="I97" i="16" s="1"/>
  <c r="C100" i="16" s="1"/>
  <c r="D100" i="16" s="1"/>
  <c r="E100" i="16" s="1"/>
  <c r="F100" i="16" s="1"/>
  <c r="G100" i="16" s="1"/>
  <c r="H100" i="16" s="1"/>
  <c r="I100" i="16" s="1"/>
  <c r="C103" i="16" s="1"/>
  <c r="D103" i="16" s="1"/>
  <c r="E103" i="16" s="1"/>
  <c r="F103" i="16" s="1"/>
  <c r="G103" i="16" s="1"/>
  <c r="H103" i="16" s="1"/>
  <c r="I103" i="16" s="1"/>
  <c r="C106" i="16" s="1"/>
  <c r="D106" i="16" s="1"/>
  <c r="E106" i="16" s="1"/>
  <c r="F106" i="16" s="1"/>
  <c r="G106" i="16" s="1"/>
  <c r="H106" i="16" s="1"/>
  <c r="I106" i="16" s="1"/>
  <c r="C109" i="16" s="1"/>
  <c r="D109" i="16" s="1"/>
  <c r="E109" i="16" s="1"/>
  <c r="F109" i="16" s="1"/>
  <c r="G109" i="16" s="1"/>
  <c r="H109" i="16" s="1"/>
  <c r="I109" i="16" s="1"/>
  <c r="C112" i="16" s="1"/>
  <c r="D112" i="16" s="1"/>
  <c r="E112" i="16" s="1"/>
  <c r="F112" i="16" s="1"/>
  <c r="G112" i="16" s="1"/>
  <c r="H112" i="16" s="1"/>
  <c r="I112" i="16" s="1"/>
  <c r="C115" i="16" s="1"/>
  <c r="D115" i="16" s="1"/>
  <c r="E115" i="16" s="1"/>
  <c r="F115" i="16" s="1"/>
  <c r="G115" i="16" s="1"/>
  <c r="H115" i="16" s="1"/>
  <c r="I115" i="16" s="1"/>
  <c r="C118" i="16" s="1"/>
  <c r="D118" i="16" s="1"/>
  <c r="E118" i="16" s="1"/>
  <c r="F118" i="16" s="1"/>
  <c r="G118" i="16" s="1"/>
  <c r="H118" i="16" s="1"/>
  <c r="I118" i="16" s="1"/>
  <c r="C121" i="16" s="1"/>
  <c r="D121" i="16" s="1"/>
  <c r="E121" i="16" s="1"/>
  <c r="F121" i="16" s="1"/>
  <c r="G121" i="16" s="1"/>
  <c r="H121" i="16" s="1"/>
  <c r="I121" i="16" s="1"/>
  <c r="C124" i="16" s="1"/>
  <c r="D124" i="16" s="1"/>
  <c r="E124" i="16" s="1"/>
  <c r="F124" i="16" s="1"/>
  <c r="G124" i="16" s="1"/>
  <c r="H124" i="16" s="1"/>
  <c r="I124" i="16" s="1"/>
  <c r="C127" i="16" s="1"/>
  <c r="D127" i="16" s="1"/>
  <c r="E127" i="16" s="1"/>
  <c r="F127" i="16" s="1"/>
  <c r="G127" i="16" s="1"/>
  <c r="H127" i="16" s="1"/>
  <c r="I127" i="16" s="1"/>
  <c r="C130" i="16" s="1"/>
  <c r="D130" i="16" s="1"/>
  <c r="E130" i="16" s="1"/>
  <c r="F130" i="16" s="1"/>
  <c r="G130" i="16" s="1"/>
  <c r="H130" i="16" s="1"/>
  <c r="I130" i="16" s="1"/>
  <c r="C133" i="16" s="1"/>
  <c r="D133" i="16" s="1"/>
  <c r="E133" i="16" s="1"/>
  <c r="F133" i="16" s="1"/>
  <c r="G133" i="16" s="1"/>
  <c r="H133" i="16" s="1"/>
  <c r="I133" i="16" s="1"/>
  <c r="C136" i="16" s="1"/>
  <c r="D136" i="16" s="1"/>
  <c r="E136" i="16" s="1"/>
  <c r="F136" i="16" s="1"/>
  <c r="G136" i="16" s="1"/>
  <c r="H136" i="16" s="1"/>
  <c r="I136" i="16" s="1"/>
  <c r="C139" i="16" s="1"/>
  <c r="D139" i="16" s="1"/>
  <c r="E139" i="16" s="1"/>
  <c r="F139" i="16" s="1"/>
  <c r="G139" i="16" s="1"/>
  <c r="H139" i="16" s="1"/>
  <c r="I139" i="16" s="1"/>
  <c r="C142" i="16" s="1"/>
  <c r="D142" i="16" s="1"/>
  <c r="E142" i="16" s="1"/>
  <c r="F142" i="16" s="1"/>
  <c r="G142" i="16" s="1"/>
  <c r="H142" i="16" s="1"/>
  <c r="I142" i="16" s="1"/>
  <c r="C145" i="16" s="1"/>
  <c r="D145" i="16" s="1"/>
  <c r="E145" i="16" s="1"/>
  <c r="F145" i="16" s="1"/>
  <c r="G145" i="16" s="1"/>
  <c r="H145" i="16" s="1"/>
  <c r="I145" i="16" s="1"/>
  <c r="C148" i="16" s="1"/>
  <c r="D148" i="16" s="1"/>
  <c r="E148" i="16" s="1"/>
  <c r="F148" i="16" s="1"/>
  <c r="G148" i="16" s="1"/>
  <c r="H148" i="16" s="1"/>
  <c r="I148" i="16" s="1"/>
  <c r="C151" i="16" s="1"/>
  <c r="D151" i="16" s="1"/>
  <c r="E151" i="16" s="1"/>
  <c r="F151" i="16" s="1"/>
  <c r="G151" i="16" s="1"/>
  <c r="H151" i="16" s="1"/>
  <c r="I151" i="16" s="1"/>
  <c r="C154" i="16" s="1"/>
  <c r="D154" i="16" s="1"/>
  <c r="E154" i="16" s="1"/>
  <c r="F154" i="16" s="1"/>
  <c r="G154" i="16" s="1"/>
  <c r="H154" i="16" s="1"/>
  <c r="I154" i="16" s="1"/>
  <c r="C157" i="16" s="1"/>
  <c r="D157" i="16" s="1"/>
  <c r="E157" i="16" s="1"/>
  <c r="F157" i="16" s="1"/>
  <c r="G157" i="16" s="1"/>
  <c r="H157" i="16" s="1"/>
  <c r="I157" i="16" s="1"/>
  <c r="C160" i="16" s="1"/>
  <c r="D160" i="16" s="1"/>
  <c r="E160" i="16" s="1"/>
  <c r="F160" i="16" s="1"/>
  <c r="G160" i="16" s="1"/>
  <c r="H160" i="16" s="1"/>
  <c r="I160" i="16" s="1"/>
  <c r="C163" i="16" s="1"/>
  <c r="D163" i="16" s="1"/>
  <c r="E163" i="16" s="1"/>
  <c r="F163" i="16" s="1"/>
  <c r="G163" i="16" s="1"/>
  <c r="H163" i="16" s="1"/>
  <c r="I163" i="16" s="1"/>
  <c r="C166" i="16" s="1"/>
  <c r="D166" i="16" s="1"/>
  <c r="E166" i="16" s="1"/>
  <c r="F166" i="16" s="1"/>
  <c r="G166" i="16" s="1"/>
  <c r="H166" i="16" s="1"/>
  <c r="I166" i="16" s="1"/>
  <c r="Q5" i="16"/>
  <c r="O22" i="15"/>
  <c r="N22" i="15"/>
  <c r="K22" i="15"/>
  <c r="J22" i="15"/>
  <c r="L22" i="15" s="1"/>
  <c r="O19" i="15"/>
  <c r="N19" i="15"/>
  <c r="K19" i="15"/>
  <c r="J19" i="15"/>
  <c r="L19" i="15" s="1"/>
  <c r="O16" i="15"/>
  <c r="N16" i="15"/>
  <c r="K16" i="15"/>
  <c r="J16" i="15"/>
  <c r="L16" i="15" s="1"/>
  <c r="O13" i="15"/>
  <c r="N13" i="15"/>
  <c r="K13" i="15"/>
  <c r="J13" i="15"/>
  <c r="L13" i="15" s="1"/>
  <c r="O10" i="15"/>
  <c r="O25" i="15" s="1"/>
  <c r="N10" i="15"/>
  <c r="N25" i="15" s="1"/>
  <c r="K10" i="15"/>
  <c r="J10" i="15"/>
  <c r="L10" i="15" s="1"/>
  <c r="Q5" i="15"/>
  <c r="C10" i="15" s="1"/>
  <c r="D10" i="15" s="1"/>
  <c r="E10" i="15" s="1"/>
  <c r="F10" i="15" s="1"/>
  <c r="G10" i="15" s="1"/>
  <c r="H10" i="15" s="1"/>
  <c r="I10" i="15" s="1"/>
  <c r="C13" i="15" s="1"/>
  <c r="D13" i="15" s="1"/>
  <c r="E13" i="15" s="1"/>
  <c r="F13" i="15" s="1"/>
  <c r="G13" i="15" s="1"/>
  <c r="H13" i="15" s="1"/>
  <c r="I13" i="15" s="1"/>
  <c r="C16" i="15" s="1"/>
  <c r="D16" i="15" s="1"/>
  <c r="E16" i="15" s="1"/>
  <c r="F16" i="15" s="1"/>
  <c r="G16" i="15" s="1"/>
  <c r="H16" i="15" s="1"/>
  <c r="I16" i="15" s="1"/>
  <c r="C19" i="15" s="1"/>
  <c r="D19" i="15" s="1"/>
  <c r="E19" i="15" s="1"/>
  <c r="F19" i="15" s="1"/>
  <c r="G19" i="15" s="1"/>
  <c r="H19" i="15" s="1"/>
  <c r="I19" i="15" s="1"/>
  <c r="C22" i="15" s="1"/>
  <c r="D22" i="15" s="1"/>
  <c r="E22" i="15" s="1"/>
  <c r="F22" i="15" s="1"/>
  <c r="G22" i="15" s="1"/>
  <c r="H22" i="15" s="1"/>
  <c r="I22" i="15" s="1"/>
  <c r="C166" i="7"/>
  <c r="D166" i="7" s="1"/>
  <c r="E166" i="7" s="1"/>
  <c r="F166" i="7" s="1"/>
  <c r="G166" i="7" s="1"/>
  <c r="H166" i="7" s="1"/>
  <c r="I166" i="7" s="1"/>
  <c r="C154" i="7"/>
  <c r="D154" i="7" s="1"/>
  <c r="E154" i="7" s="1"/>
  <c r="F154" i="7" s="1"/>
  <c r="G154" i="7" s="1"/>
  <c r="H154" i="7" s="1"/>
  <c r="I154" i="7" s="1"/>
  <c r="C157" i="7" s="1"/>
  <c r="D157" i="7" s="1"/>
  <c r="E157" i="7" s="1"/>
  <c r="F157" i="7" s="1"/>
  <c r="G157" i="7" s="1"/>
  <c r="H157" i="7" s="1"/>
  <c r="I157" i="7" s="1"/>
  <c r="C160" i="7" s="1"/>
  <c r="D160" i="7" s="1"/>
  <c r="E160" i="7" s="1"/>
  <c r="F160" i="7" s="1"/>
  <c r="G160" i="7" s="1"/>
  <c r="H160" i="7" s="1"/>
  <c r="I160" i="7" s="1"/>
  <c r="C163" i="7" s="1"/>
  <c r="D163" i="7" s="1"/>
  <c r="E163" i="7" s="1"/>
  <c r="F163" i="7" s="1"/>
  <c r="G163" i="7" s="1"/>
  <c r="H163" i="7" s="1"/>
  <c r="I163" i="7" s="1"/>
  <c r="C142" i="7"/>
  <c r="D142" i="7" s="1"/>
  <c r="E142" i="7" s="1"/>
  <c r="F142" i="7" s="1"/>
  <c r="G142" i="7" s="1"/>
  <c r="H142" i="7" s="1"/>
  <c r="I142" i="7" s="1"/>
  <c r="C145" i="7" s="1"/>
  <c r="D145" i="7" s="1"/>
  <c r="E145" i="7" s="1"/>
  <c r="F145" i="7" s="1"/>
  <c r="G145" i="7" s="1"/>
  <c r="H145" i="7" s="1"/>
  <c r="I145" i="7" s="1"/>
  <c r="C148" i="7" s="1"/>
  <c r="D148" i="7" s="1"/>
  <c r="E148" i="7" s="1"/>
  <c r="F148" i="7" s="1"/>
  <c r="G148" i="7" s="1"/>
  <c r="H148" i="7" s="1"/>
  <c r="I148" i="7" s="1"/>
  <c r="C151" i="7" s="1"/>
  <c r="D151" i="7" s="1"/>
  <c r="E151" i="7" s="1"/>
  <c r="F151" i="7" s="1"/>
  <c r="G151" i="7" s="1"/>
  <c r="H151" i="7" s="1"/>
  <c r="I151" i="7" s="1"/>
  <c r="D130" i="7"/>
  <c r="E130" i="7" s="1"/>
  <c r="F130" i="7" s="1"/>
  <c r="G130" i="7" s="1"/>
  <c r="H130" i="7" s="1"/>
  <c r="I130" i="7" s="1"/>
  <c r="C133" i="7" s="1"/>
  <c r="D133" i="7" s="1"/>
  <c r="E133" i="7" s="1"/>
  <c r="F133" i="7" s="1"/>
  <c r="G133" i="7" s="1"/>
  <c r="H133" i="7" s="1"/>
  <c r="I133" i="7" s="1"/>
  <c r="C136" i="7" s="1"/>
  <c r="D136" i="7" s="1"/>
  <c r="E136" i="7" s="1"/>
  <c r="F136" i="7" s="1"/>
  <c r="G136" i="7" s="1"/>
  <c r="H136" i="7" s="1"/>
  <c r="I136" i="7" s="1"/>
  <c r="C139" i="7" s="1"/>
  <c r="D139" i="7" s="1"/>
  <c r="E139" i="7" s="1"/>
  <c r="F139" i="7" s="1"/>
  <c r="G139" i="7" s="1"/>
  <c r="H139" i="7" s="1"/>
  <c r="I139" i="7" s="1"/>
  <c r="C130" i="7"/>
  <c r="C118" i="7"/>
  <c r="D118" i="7" s="1"/>
  <c r="E118" i="7" s="1"/>
  <c r="F118" i="7" s="1"/>
  <c r="G118" i="7" s="1"/>
  <c r="H118" i="7" s="1"/>
  <c r="I118" i="7" s="1"/>
  <c r="C121" i="7" s="1"/>
  <c r="D121" i="7" s="1"/>
  <c r="E121" i="7" s="1"/>
  <c r="F121" i="7" s="1"/>
  <c r="G121" i="7" s="1"/>
  <c r="H121" i="7" s="1"/>
  <c r="I121" i="7" s="1"/>
  <c r="C124" i="7" s="1"/>
  <c r="D124" i="7" s="1"/>
  <c r="E124" i="7" s="1"/>
  <c r="F124" i="7" s="1"/>
  <c r="G124" i="7" s="1"/>
  <c r="H124" i="7" s="1"/>
  <c r="I124" i="7" s="1"/>
  <c r="C127" i="7" s="1"/>
  <c r="D127" i="7" s="1"/>
  <c r="E127" i="7" s="1"/>
  <c r="F127" i="7" s="1"/>
  <c r="G127" i="7" s="1"/>
  <c r="H127" i="7" s="1"/>
  <c r="I127" i="7" s="1"/>
  <c r="C106" i="7"/>
  <c r="D106" i="7" s="1"/>
  <c r="E106" i="7" s="1"/>
  <c r="F106" i="7" s="1"/>
  <c r="G106" i="7" s="1"/>
  <c r="H106" i="7" s="1"/>
  <c r="I106" i="7" s="1"/>
  <c r="C109" i="7" s="1"/>
  <c r="D109" i="7" s="1"/>
  <c r="E109" i="7" s="1"/>
  <c r="F109" i="7" s="1"/>
  <c r="G109" i="7" s="1"/>
  <c r="H109" i="7" s="1"/>
  <c r="I109" i="7" s="1"/>
  <c r="C112" i="7" s="1"/>
  <c r="D112" i="7" s="1"/>
  <c r="E112" i="7" s="1"/>
  <c r="F112" i="7" s="1"/>
  <c r="G112" i="7" s="1"/>
  <c r="H112" i="7" s="1"/>
  <c r="I112" i="7" s="1"/>
  <c r="C115" i="7" s="1"/>
  <c r="D115" i="7" s="1"/>
  <c r="E115" i="7" s="1"/>
  <c r="F115" i="7" s="1"/>
  <c r="G115" i="7" s="1"/>
  <c r="H115" i="7" s="1"/>
  <c r="I115" i="7" s="1"/>
  <c r="C94" i="7"/>
  <c r="D94" i="7" s="1"/>
  <c r="E94" i="7" s="1"/>
  <c r="F94" i="7" s="1"/>
  <c r="G94" i="7" s="1"/>
  <c r="H94" i="7" s="1"/>
  <c r="I94" i="7" s="1"/>
  <c r="C97" i="7" s="1"/>
  <c r="D97" i="7" s="1"/>
  <c r="E97" i="7" s="1"/>
  <c r="F97" i="7" s="1"/>
  <c r="G97" i="7" s="1"/>
  <c r="H97" i="7" s="1"/>
  <c r="I97" i="7" s="1"/>
  <c r="C100" i="7" s="1"/>
  <c r="D100" i="7" s="1"/>
  <c r="E100" i="7" s="1"/>
  <c r="F100" i="7" s="1"/>
  <c r="G100" i="7" s="1"/>
  <c r="H100" i="7" s="1"/>
  <c r="I100" i="7" s="1"/>
  <c r="C103" i="7" s="1"/>
  <c r="D103" i="7" s="1"/>
  <c r="E103" i="7" s="1"/>
  <c r="F103" i="7" s="1"/>
  <c r="G103" i="7" s="1"/>
  <c r="H103" i="7" s="1"/>
  <c r="I103" i="7" s="1"/>
  <c r="C82" i="7"/>
  <c r="D82" i="7" s="1"/>
  <c r="E82" i="7" s="1"/>
  <c r="F82" i="7" s="1"/>
  <c r="G82" i="7" s="1"/>
  <c r="H82" i="7" s="1"/>
  <c r="I82" i="7" s="1"/>
  <c r="C85" i="7" s="1"/>
  <c r="D85" i="7" s="1"/>
  <c r="E85" i="7" s="1"/>
  <c r="F85" i="7" s="1"/>
  <c r="G85" i="7" s="1"/>
  <c r="H85" i="7" s="1"/>
  <c r="I85" i="7" s="1"/>
  <c r="C88" i="7" s="1"/>
  <c r="D88" i="7" s="1"/>
  <c r="E88" i="7" s="1"/>
  <c r="F88" i="7" s="1"/>
  <c r="G88" i="7" s="1"/>
  <c r="H88" i="7" s="1"/>
  <c r="I88" i="7" s="1"/>
  <c r="C91" i="7" s="1"/>
  <c r="D91" i="7" s="1"/>
  <c r="E91" i="7" s="1"/>
  <c r="F91" i="7" s="1"/>
  <c r="G91" i="7" s="1"/>
  <c r="H91" i="7" s="1"/>
  <c r="I91" i="7" s="1"/>
  <c r="C70" i="7"/>
  <c r="D70" i="7" s="1"/>
  <c r="E70" i="7" s="1"/>
  <c r="F70" i="7" s="1"/>
  <c r="G70" i="7" s="1"/>
  <c r="H70" i="7" s="1"/>
  <c r="I70" i="7" s="1"/>
  <c r="C73" i="7" s="1"/>
  <c r="D73" i="7" s="1"/>
  <c r="E73" i="7" s="1"/>
  <c r="F73" i="7" s="1"/>
  <c r="G73" i="7" s="1"/>
  <c r="H73" i="7" s="1"/>
  <c r="I73" i="7" s="1"/>
  <c r="C76" i="7" s="1"/>
  <c r="D76" i="7" s="1"/>
  <c r="E76" i="7" s="1"/>
  <c r="F76" i="7" s="1"/>
  <c r="G76" i="7" s="1"/>
  <c r="H76" i="7" s="1"/>
  <c r="I76" i="7" s="1"/>
  <c r="C79" i="7" s="1"/>
  <c r="D79" i="7" s="1"/>
  <c r="E79" i="7" s="1"/>
  <c r="F79" i="7" s="1"/>
  <c r="G79" i="7" s="1"/>
  <c r="H79" i="7" s="1"/>
  <c r="I79" i="7" s="1"/>
  <c r="O166" i="14"/>
  <c r="N166" i="14"/>
  <c r="K166" i="14"/>
  <c r="J166" i="14"/>
  <c r="L166" i="14" s="1"/>
  <c r="O163" i="14"/>
  <c r="N163" i="14"/>
  <c r="K163" i="14"/>
  <c r="J163" i="14"/>
  <c r="L163" i="14" s="1"/>
  <c r="O160" i="14"/>
  <c r="N160" i="14"/>
  <c r="K160" i="14"/>
  <c r="J160" i="14"/>
  <c r="L160" i="14" s="1"/>
  <c r="O157" i="14"/>
  <c r="N157" i="14"/>
  <c r="K157" i="14"/>
  <c r="J157" i="14"/>
  <c r="L157" i="14" s="1"/>
  <c r="O154" i="14"/>
  <c r="N154" i="14"/>
  <c r="K154" i="14"/>
  <c r="J154" i="14"/>
  <c r="L154" i="14" s="1"/>
  <c r="O151" i="14"/>
  <c r="N151" i="14"/>
  <c r="K151" i="14"/>
  <c r="J151" i="14"/>
  <c r="L151" i="14" s="1"/>
  <c r="O148" i="14"/>
  <c r="N148" i="14"/>
  <c r="K148" i="14"/>
  <c r="J148" i="14"/>
  <c r="L148" i="14" s="1"/>
  <c r="O145" i="14"/>
  <c r="N145" i="14"/>
  <c r="K145" i="14"/>
  <c r="J145" i="14"/>
  <c r="L145" i="14" s="1"/>
  <c r="O142" i="14"/>
  <c r="N142" i="14"/>
  <c r="K142" i="14"/>
  <c r="J142" i="14"/>
  <c r="L142" i="14" s="1"/>
  <c r="O139" i="14"/>
  <c r="N139" i="14"/>
  <c r="K139" i="14"/>
  <c r="J139" i="14"/>
  <c r="L139" i="14" s="1"/>
  <c r="O136" i="14"/>
  <c r="N136" i="14"/>
  <c r="K136" i="14"/>
  <c r="J136" i="14"/>
  <c r="O133" i="14"/>
  <c r="N133" i="14"/>
  <c r="K133" i="14"/>
  <c r="J133" i="14"/>
  <c r="L133" i="14" s="1"/>
  <c r="O130" i="14"/>
  <c r="N130" i="14"/>
  <c r="K130" i="14"/>
  <c r="J130" i="14"/>
  <c r="O127" i="14"/>
  <c r="N127" i="14"/>
  <c r="K127" i="14"/>
  <c r="J127" i="14"/>
  <c r="L127" i="14" s="1"/>
  <c r="O124" i="14"/>
  <c r="N124" i="14"/>
  <c r="K124" i="14"/>
  <c r="J124" i="14"/>
  <c r="O121" i="14"/>
  <c r="N121" i="14"/>
  <c r="K121" i="14"/>
  <c r="J121" i="14"/>
  <c r="O118" i="14"/>
  <c r="N118" i="14"/>
  <c r="K118" i="14"/>
  <c r="J118" i="14"/>
  <c r="O115" i="14"/>
  <c r="N115" i="14"/>
  <c r="K115" i="14"/>
  <c r="J115" i="14"/>
  <c r="O112" i="14"/>
  <c r="N112" i="14"/>
  <c r="K112" i="14"/>
  <c r="J112" i="14"/>
  <c r="O109" i="14"/>
  <c r="N109" i="14"/>
  <c r="K109" i="14"/>
  <c r="J109" i="14"/>
  <c r="O106" i="14"/>
  <c r="N106" i="14"/>
  <c r="K106" i="14"/>
  <c r="J106" i="14"/>
  <c r="O103" i="14"/>
  <c r="N103" i="14"/>
  <c r="K103" i="14"/>
  <c r="J103" i="14"/>
  <c r="L103" i="14" s="1"/>
  <c r="O100" i="14"/>
  <c r="N100" i="14"/>
  <c r="K100" i="14"/>
  <c r="J100" i="14"/>
  <c r="L100" i="14" s="1"/>
  <c r="O97" i="14"/>
  <c r="N97" i="14"/>
  <c r="K97" i="14"/>
  <c r="J97" i="14"/>
  <c r="L97" i="14" s="1"/>
  <c r="O94" i="14"/>
  <c r="N94" i="14"/>
  <c r="K94" i="14"/>
  <c r="J94" i="14"/>
  <c r="L94" i="14" s="1"/>
  <c r="O91" i="14"/>
  <c r="N91" i="14"/>
  <c r="K91" i="14"/>
  <c r="J91" i="14"/>
  <c r="O88" i="14"/>
  <c r="N88" i="14"/>
  <c r="K88" i="14"/>
  <c r="J88" i="14"/>
  <c r="O85" i="14"/>
  <c r="N85" i="14"/>
  <c r="K85" i="14"/>
  <c r="J85" i="14"/>
  <c r="L85" i="14" s="1"/>
  <c r="O82" i="14"/>
  <c r="N82" i="14"/>
  <c r="K82" i="14"/>
  <c r="J82" i="14"/>
  <c r="L82" i="14" s="1"/>
  <c r="O79" i="14"/>
  <c r="N79" i="14"/>
  <c r="K79" i="14"/>
  <c r="J79" i="14"/>
  <c r="L79" i="14" s="1"/>
  <c r="O76" i="14"/>
  <c r="N76" i="14"/>
  <c r="K76" i="14"/>
  <c r="J76" i="14"/>
  <c r="L76" i="14" s="1"/>
  <c r="O73" i="14"/>
  <c r="N73" i="14"/>
  <c r="K73" i="14"/>
  <c r="J73" i="14"/>
  <c r="O70" i="14"/>
  <c r="N70" i="14"/>
  <c r="K70" i="14"/>
  <c r="J70" i="14"/>
  <c r="L70" i="14" s="1"/>
  <c r="O67" i="14"/>
  <c r="N67" i="14"/>
  <c r="K67" i="14"/>
  <c r="J67" i="14"/>
  <c r="L67" i="14" s="1"/>
  <c r="O64" i="14"/>
  <c r="N64" i="14"/>
  <c r="K64" i="14"/>
  <c r="J64" i="14"/>
  <c r="O61" i="14"/>
  <c r="N61" i="14"/>
  <c r="K61" i="14"/>
  <c r="J61" i="14"/>
  <c r="L61" i="14" s="1"/>
  <c r="O58" i="14"/>
  <c r="N58" i="14"/>
  <c r="K58" i="14"/>
  <c r="J58" i="14"/>
  <c r="O55" i="14"/>
  <c r="N55" i="14"/>
  <c r="K55" i="14"/>
  <c r="J55" i="14"/>
  <c r="L55" i="14" s="1"/>
  <c r="O52" i="14"/>
  <c r="N52" i="14"/>
  <c r="K52" i="14"/>
  <c r="J52" i="14"/>
  <c r="L52" i="14" s="1"/>
  <c r="O49" i="14"/>
  <c r="N49" i="14"/>
  <c r="K49" i="14"/>
  <c r="J49" i="14"/>
  <c r="L49" i="14" s="1"/>
  <c r="O46" i="14"/>
  <c r="N46" i="14"/>
  <c r="K46" i="14"/>
  <c r="J46" i="14"/>
  <c r="L46" i="14" s="1"/>
  <c r="O43" i="14"/>
  <c r="N43" i="14"/>
  <c r="K43" i="14"/>
  <c r="J43" i="14"/>
  <c r="L43" i="14" s="1"/>
  <c r="O40" i="14"/>
  <c r="N40" i="14"/>
  <c r="K40" i="14"/>
  <c r="J40" i="14"/>
  <c r="L40" i="14" s="1"/>
  <c r="O37" i="14"/>
  <c r="N37" i="14"/>
  <c r="K37" i="14"/>
  <c r="J37" i="14"/>
  <c r="L37" i="14" s="1"/>
  <c r="O34" i="14"/>
  <c r="N34" i="14"/>
  <c r="K34" i="14"/>
  <c r="J34" i="14"/>
  <c r="L34" i="14" s="1"/>
  <c r="O31" i="14"/>
  <c r="N31" i="14"/>
  <c r="K31" i="14"/>
  <c r="J31" i="14"/>
  <c r="O28" i="14"/>
  <c r="N28" i="14"/>
  <c r="K28" i="14"/>
  <c r="J28" i="14"/>
  <c r="O25" i="14"/>
  <c r="N25" i="14"/>
  <c r="K25" i="14"/>
  <c r="J25" i="14"/>
  <c r="L25" i="14" s="1"/>
  <c r="O22" i="14"/>
  <c r="N22" i="14"/>
  <c r="K22" i="14"/>
  <c r="J22" i="14"/>
  <c r="L22" i="14" s="1"/>
  <c r="O19" i="14"/>
  <c r="N19" i="14"/>
  <c r="K19" i="14"/>
  <c r="J19" i="14"/>
  <c r="L19" i="14" s="1"/>
  <c r="O16" i="14"/>
  <c r="N16" i="14"/>
  <c r="K16" i="14"/>
  <c r="J16" i="14"/>
  <c r="O13" i="14"/>
  <c r="N13" i="14"/>
  <c r="K13" i="14"/>
  <c r="J13" i="14"/>
  <c r="O10" i="14"/>
  <c r="N10" i="14"/>
  <c r="K10" i="14"/>
  <c r="J10" i="14"/>
  <c r="L10" i="14" s="1"/>
  <c r="Q5" i="14"/>
  <c r="C10" i="14" s="1"/>
  <c r="D10" i="14" s="1"/>
  <c r="E10" i="14" s="1"/>
  <c r="F10" i="14" s="1"/>
  <c r="G10" i="14" s="1"/>
  <c r="H10" i="14" s="1"/>
  <c r="I10" i="14" s="1"/>
  <c r="C13" i="14" s="1"/>
  <c r="D13" i="14" s="1"/>
  <c r="E13" i="14" s="1"/>
  <c r="F13" i="14" s="1"/>
  <c r="G13" i="14" s="1"/>
  <c r="H13" i="14" s="1"/>
  <c r="I13" i="14" s="1"/>
  <c r="C16" i="14" s="1"/>
  <c r="D16" i="14" s="1"/>
  <c r="E16" i="14" s="1"/>
  <c r="F16" i="14" s="1"/>
  <c r="G16" i="14" s="1"/>
  <c r="H16" i="14" s="1"/>
  <c r="I16" i="14" s="1"/>
  <c r="C19" i="14" s="1"/>
  <c r="D19" i="14" s="1"/>
  <c r="E19" i="14" s="1"/>
  <c r="F19" i="14" s="1"/>
  <c r="G19" i="14" s="1"/>
  <c r="H19" i="14" s="1"/>
  <c r="I19" i="14" s="1"/>
  <c r="C22" i="14" s="1"/>
  <c r="D22" i="14" s="1"/>
  <c r="E22" i="14" s="1"/>
  <c r="F22" i="14" s="1"/>
  <c r="G22" i="14" s="1"/>
  <c r="H22" i="14" s="1"/>
  <c r="I22" i="14" s="1"/>
  <c r="C25" i="14" s="1"/>
  <c r="D25" i="14" s="1"/>
  <c r="E25" i="14" s="1"/>
  <c r="F25" i="14" s="1"/>
  <c r="G25" i="14" s="1"/>
  <c r="H25" i="14" s="1"/>
  <c r="I25" i="14" s="1"/>
  <c r="C28" i="14" s="1"/>
  <c r="D28" i="14" s="1"/>
  <c r="E28" i="14" s="1"/>
  <c r="F28" i="14" s="1"/>
  <c r="G28" i="14" s="1"/>
  <c r="H28" i="14" s="1"/>
  <c r="I28" i="14" s="1"/>
  <c r="C31" i="14" s="1"/>
  <c r="D31" i="14" s="1"/>
  <c r="E31" i="14" s="1"/>
  <c r="F31" i="14" s="1"/>
  <c r="G31" i="14" s="1"/>
  <c r="H31" i="14" s="1"/>
  <c r="I31" i="14" s="1"/>
  <c r="C34" i="14" s="1"/>
  <c r="D34" i="14" s="1"/>
  <c r="E34" i="14" s="1"/>
  <c r="F34" i="14" s="1"/>
  <c r="G34" i="14" s="1"/>
  <c r="H34" i="14" s="1"/>
  <c r="I34" i="14" s="1"/>
  <c r="C37" i="14" s="1"/>
  <c r="D37" i="14" s="1"/>
  <c r="E37" i="14" s="1"/>
  <c r="F37" i="14" s="1"/>
  <c r="G37" i="14" s="1"/>
  <c r="H37" i="14" s="1"/>
  <c r="I37" i="14" s="1"/>
  <c r="C40" i="14" s="1"/>
  <c r="D40" i="14" s="1"/>
  <c r="E40" i="14" s="1"/>
  <c r="F40" i="14" s="1"/>
  <c r="G40" i="14" s="1"/>
  <c r="H40" i="14" s="1"/>
  <c r="I40" i="14" s="1"/>
  <c r="C43" i="14" s="1"/>
  <c r="D43" i="14" s="1"/>
  <c r="E43" i="14" s="1"/>
  <c r="F43" i="14" s="1"/>
  <c r="G43" i="14" s="1"/>
  <c r="H43" i="14" s="1"/>
  <c r="I43" i="14" s="1"/>
  <c r="C46" i="14" s="1"/>
  <c r="D46" i="14" s="1"/>
  <c r="E46" i="14" s="1"/>
  <c r="F46" i="14" s="1"/>
  <c r="G46" i="14" s="1"/>
  <c r="H46" i="14" s="1"/>
  <c r="I46" i="14" s="1"/>
  <c r="C49" i="14" s="1"/>
  <c r="D49" i="14" s="1"/>
  <c r="E49" i="14" s="1"/>
  <c r="F49" i="14" s="1"/>
  <c r="G49" i="14" s="1"/>
  <c r="H49" i="14" s="1"/>
  <c r="I49" i="14" s="1"/>
  <c r="C52" i="14" s="1"/>
  <c r="D52" i="14" s="1"/>
  <c r="E52" i="14" s="1"/>
  <c r="F52" i="14" s="1"/>
  <c r="G52" i="14" s="1"/>
  <c r="H52" i="14" s="1"/>
  <c r="I52" i="14" s="1"/>
  <c r="C55" i="14" s="1"/>
  <c r="D55" i="14" s="1"/>
  <c r="E55" i="14" s="1"/>
  <c r="F55" i="14" s="1"/>
  <c r="G55" i="14" s="1"/>
  <c r="H55" i="14" s="1"/>
  <c r="I55" i="14" s="1"/>
  <c r="C58" i="14" s="1"/>
  <c r="D58" i="14" s="1"/>
  <c r="E58" i="14" s="1"/>
  <c r="F58" i="14" s="1"/>
  <c r="G58" i="14" s="1"/>
  <c r="H58" i="14" s="1"/>
  <c r="I58" i="14" s="1"/>
  <c r="C61" i="14" s="1"/>
  <c r="D61" i="14" s="1"/>
  <c r="E61" i="14" s="1"/>
  <c r="F61" i="14" s="1"/>
  <c r="G61" i="14" s="1"/>
  <c r="H61" i="14" s="1"/>
  <c r="I61" i="14" s="1"/>
  <c r="C64" i="14" s="1"/>
  <c r="D64" i="14" s="1"/>
  <c r="E64" i="14" s="1"/>
  <c r="F64" i="14" s="1"/>
  <c r="G64" i="14" s="1"/>
  <c r="H64" i="14" s="1"/>
  <c r="I64" i="14" s="1"/>
  <c r="C67" i="14" s="1"/>
  <c r="D67" i="14" s="1"/>
  <c r="E67" i="14" s="1"/>
  <c r="F67" i="14" s="1"/>
  <c r="G67" i="14" s="1"/>
  <c r="H67" i="14" s="1"/>
  <c r="I67" i="14" s="1"/>
  <c r="C70" i="14" s="1"/>
  <c r="D70" i="14" s="1"/>
  <c r="E70" i="14" s="1"/>
  <c r="F70" i="14" s="1"/>
  <c r="G70" i="14" s="1"/>
  <c r="H70" i="14" s="1"/>
  <c r="I70" i="14" s="1"/>
  <c r="C73" i="14" s="1"/>
  <c r="D73" i="14" s="1"/>
  <c r="E73" i="14" s="1"/>
  <c r="F73" i="14" s="1"/>
  <c r="G73" i="14" s="1"/>
  <c r="H73" i="14" s="1"/>
  <c r="I73" i="14" s="1"/>
  <c r="C76" i="14" s="1"/>
  <c r="D76" i="14" s="1"/>
  <c r="E76" i="14" s="1"/>
  <c r="F76" i="14" s="1"/>
  <c r="G76" i="14" s="1"/>
  <c r="H76" i="14" s="1"/>
  <c r="I76" i="14" s="1"/>
  <c r="C79" i="14" s="1"/>
  <c r="D79" i="14" s="1"/>
  <c r="E79" i="14" s="1"/>
  <c r="F79" i="14" s="1"/>
  <c r="G79" i="14" s="1"/>
  <c r="H79" i="14" s="1"/>
  <c r="I79" i="14" s="1"/>
  <c r="C82" i="14" s="1"/>
  <c r="D82" i="14" s="1"/>
  <c r="E82" i="14" s="1"/>
  <c r="F82" i="14" s="1"/>
  <c r="G82" i="14" s="1"/>
  <c r="H82" i="14" s="1"/>
  <c r="I82" i="14" s="1"/>
  <c r="C85" i="14" s="1"/>
  <c r="D85" i="14" s="1"/>
  <c r="E85" i="14" s="1"/>
  <c r="F85" i="14" s="1"/>
  <c r="G85" i="14" s="1"/>
  <c r="H85" i="14" s="1"/>
  <c r="I85" i="14" s="1"/>
  <c r="C88" i="14" s="1"/>
  <c r="D88" i="14" s="1"/>
  <c r="E88" i="14" s="1"/>
  <c r="F88" i="14" s="1"/>
  <c r="G88" i="14" s="1"/>
  <c r="H88" i="14" s="1"/>
  <c r="I88" i="14" s="1"/>
  <c r="C91" i="14" s="1"/>
  <c r="D91" i="14" s="1"/>
  <c r="E91" i="14" s="1"/>
  <c r="F91" i="14" s="1"/>
  <c r="G91" i="14" s="1"/>
  <c r="H91" i="14" s="1"/>
  <c r="I91" i="14" s="1"/>
  <c r="C94" i="14" s="1"/>
  <c r="D94" i="14" s="1"/>
  <c r="E94" i="14" s="1"/>
  <c r="F94" i="14" s="1"/>
  <c r="G94" i="14" s="1"/>
  <c r="H94" i="14" s="1"/>
  <c r="I94" i="14" s="1"/>
  <c r="C97" i="14" s="1"/>
  <c r="D97" i="14" s="1"/>
  <c r="E97" i="14" s="1"/>
  <c r="F97" i="14" s="1"/>
  <c r="G97" i="14" s="1"/>
  <c r="H97" i="14" s="1"/>
  <c r="I97" i="14" s="1"/>
  <c r="C100" i="14" s="1"/>
  <c r="D100" i="14" s="1"/>
  <c r="E100" i="14" s="1"/>
  <c r="F100" i="14" s="1"/>
  <c r="G100" i="14" s="1"/>
  <c r="H100" i="14" s="1"/>
  <c r="I100" i="14" s="1"/>
  <c r="C103" i="14" s="1"/>
  <c r="D103" i="14" s="1"/>
  <c r="E103" i="14" s="1"/>
  <c r="F103" i="14" s="1"/>
  <c r="G103" i="14" s="1"/>
  <c r="H103" i="14" s="1"/>
  <c r="I103" i="14" s="1"/>
  <c r="C106" i="14" s="1"/>
  <c r="D106" i="14" s="1"/>
  <c r="E106" i="14" s="1"/>
  <c r="F106" i="14" s="1"/>
  <c r="G106" i="14" s="1"/>
  <c r="H106" i="14" s="1"/>
  <c r="I106" i="14" s="1"/>
  <c r="C109" i="14" s="1"/>
  <c r="D109" i="14" s="1"/>
  <c r="E109" i="14" s="1"/>
  <c r="F109" i="14" s="1"/>
  <c r="G109" i="14" s="1"/>
  <c r="H109" i="14" s="1"/>
  <c r="I109" i="14" s="1"/>
  <c r="C112" i="14" s="1"/>
  <c r="D112" i="14" s="1"/>
  <c r="E112" i="14" s="1"/>
  <c r="F112" i="14" s="1"/>
  <c r="G112" i="14" s="1"/>
  <c r="H112" i="14" s="1"/>
  <c r="I112" i="14" s="1"/>
  <c r="C115" i="14" s="1"/>
  <c r="D115" i="14" s="1"/>
  <c r="E115" i="14" s="1"/>
  <c r="F115" i="14" s="1"/>
  <c r="G115" i="14" s="1"/>
  <c r="H115" i="14" s="1"/>
  <c r="I115" i="14" s="1"/>
  <c r="C118" i="14" s="1"/>
  <c r="D118" i="14" s="1"/>
  <c r="E118" i="14" s="1"/>
  <c r="F118" i="14" s="1"/>
  <c r="G118" i="14" s="1"/>
  <c r="H118" i="14" s="1"/>
  <c r="I118" i="14" s="1"/>
  <c r="C121" i="14" s="1"/>
  <c r="D121" i="14" s="1"/>
  <c r="E121" i="14" s="1"/>
  <c r="F121" i="14" s="1"/>
  <c r="G121" i="14" s="1"/>
  <c r="H121" i="14" s="1"/>
  <c r="I121" i="14" s="1"/>
  <c r="C124" i="14" s="1"/>
  <c r="D124" i="14" s="1"/>
  <c r="E124" i="14" s="1"/>
  <c r="F124" i="14" s="1"/>
  <c r="G124" i="14" s="1"/>
  <c r="H124" i="14" s="1"/>
  <c r="I124" i="14" s="1"/>
  <c r="C127" i="14" s="1"/>
  <c r="D127" i="14" s="1"/>
  <c r="E127" i="14" s="1"/>
  <c r="F127" i="14" s="1"/>
  <c r="G127" i="14" s="1"/>
  <c r="H127" i="14" s="1"/>
  <c r="I127" i="14" s="1"/>
  <c r="C130" i="14" s="1"/>
  <c r="D130" i="14" s="1"/>
  <c r="E130" i="14" s="1"/>
  <c r="F130" i="14" s="1"/>
  <c r="G130" i="14" s="1"/>
  <c r="H130" i="14" s="1"/>
  <c r="I130" i="14" s="1"/>
  <c r="C133" i="14" s="1"/>
  <c r="D133" i="14" s="1"/>
  <c r="E133" i="14" s="1"/>
  <c r="F133" i="14" s="1"/>
  <c r="G133" i="14" s="1"/>
  <c r="H133" i="14" s="1"/>
  <c r="I133" i="14" s="1"/>
  <c r="C136" i="14" s="1"/>
  <c r="D136" i="14" s="1"/>
  <c r="E136" i="14" s="1"/>
  <c r="F136" i="14" s="1"/>
  <c r="G136" i="14" s="1"/>
  <c r="H136" i="14" s="1"/>
  <c r="I136" i="14" s="1"/>
  <c r="C139" i="14" s="1"/>
  <c r="D139" i="14" s="1"/>
  <c r="E139" i="14" s="1"/>
  <c r="F139" i="14" s="1"/>
  <c r="G139" i="14" s="1"/>
  <c r="H139" i="14" s="1"/>
  <c r="I139" i="14" s="1"/>
  <c r="C142" i="14" s="1"/>
  <c r="D142" i="14" s="1"/>
  <c r="E142" i="14" s="1"/>
  <c r="F142" i="14" s="1"/>
  <c r="G142" i="14" s="1"/>
  <c r="H142" i="14" s="1"/>
  <c r="I142" i="14" s="1"/>
  <c r="C145" i="14" s="1"/>
  <c r="D145" i="14" s="1"/>
  <c r="E145" i="14" s="1"/>
  <c r="F145" i="14" s="1"/>
  <c r="G145" i="14" s="1"/>
  <c r="H145" i="14" s="1"/>
  <c r="I145" i="14" s="1"/>
  <c r="C148" i="14" s="1"/>
  <c r="D148" i="14" s="1"/>
  <c r="E148" i="14" s="1"/>
  <c r="F148" i="14" s="1"/>
  <c r="G148" i="14" s="1"/>
  <c r="H148" i="14" s="1"/>
  <c r="I148" i="14" s="1"/>
  <c r="C151" i="14" s="1"/>
  <c r="D151" i="14" s="1"/>
  <c r="E151" i="14" s="1"/>
  <c r="F151" i="14" s="1"/>
  <c r="G151" i="14" s="1"/>
  <c r="H151" i="14" s="1"/>
  <c r="I151" i="14" s="1"/>
  <c r="C154" i="14" s="1"/>
  <c r="D154" i="14" s="1"/>
  <c r="E154" i="14" s="1"/>
  <c r="F154" i="14" s="1"/>
  <c r="G154" i="14" s="1"/>
  <c r="H154" i="14" s="1"/>
  <c r="I154" i="14" s="1"/>
  <c r="C157" i="14" s="1"/>
  <c r="D157" i="14" s="1"/>
  <c r="E157" i="14" s="1"/>
  <c r="F157" i="14" s="1"/>
  <c r="G157" i="14" s="1"/>
  <c r="H157" i="14" s="1"/>
  <c r="I157" i="14" s="1"/>
  <c r="C160" i="14" s="1"/>
  <c r="D160" i="14" s="1"/>
  <c r="E160" i="14" s="1"/>
  <c r="F160" i="14" s="1"/>
  <c r="G160" i="14" s="1"/>
  <c r="H160" i="14" s="1"/>
  <c r="I160" i="14" s="1"/>
  <c r="C163" i="14" s="1"/>
  <c r="D163" i="14" s="1"/>
  <c r="E163" i="14" s="1"/>
  <c r="F163" i="14" s="1"/>
  <c r="G163" i="14" s="1"/>
  <c r="H163" i="14" s="1"/>
  <c r="I163" i="14" s="1"/>
  <c r="C166" i="14" s="1"/>
  <c r="D166" i="14" s="1"/>
  <c r="E166" i="14" s="1"/>
  <c r="F166" i="14" s="1"/>
  <c r="G166" i="14" s="1"/>
  <c r="H166" i="14" s="1"/>
  <c r="I166" i="14" s="1"/>
  <c r="L169" i="16" l="1"/>
  <c r="G171" i="16" s="1"/>
  <c r="N173" i="16"/>
  <c r="I171" i="16"/>
  <c r="I27" i="15"/>
  <c r="L25" i="15"/>
  <c r="G27" i="15" s="1"/>
  <c r="N29" i="15"/>
  <c r="L64" i="14"/>
  <c r="L73" i="14"/>
  <c r="L109" i="14"/>
  <c r="L115" i="14"/>
  <c r="L121" i="14"/>
  <c r="L28" i="14"/>
  <c r="L58" i="14"/>
  <c r="L13" i="14"/>
  <c r="L106" i="14"/>
  <c r="L169" i="14"/>
  <c r="G171" i="14" s="1"/>
  <c r="O169" i="14"/>
  <c r="N173" i="14" s="1"/>
  <c r="L31" i="14"/>
  <c r="L16" i="14"/>
  <c r="I171" i="14" s="1"/>
  <c r="L91" i="14"/>
  <c r="L112" i="14"/>
  <c r="L118" i="14"/>
  <c r="L124" i="14"/>
  <c r="L130" i="14"/>
  <c r="L136" i="14"/>
  <c r="N169" i="14"/>
  <c r="L88" i="14"/>
  <c r="N13" i="7"/>
  <c r="O166" i="13"/>
  <c r="N166" i="13"/>
  <c r="K166" i="13"/>
  <c r="J166" i="13"/>
  <c r="O163" i="13"/>
  <c r="N163" i="13"/>
  <c r="K163" i="13"/>
  <c r="J163" i="13"/>
  <c r="O160" i="13"/>
  <c r="N160" i="13"/>
  <c r="K160" i="13"/>
  <c r="J160" i="13"/>
  <c r="L160" i="13" s="1"/>
  <c r="O157" i="13"/>
  <c r="N157" i="13"/>
  <c r="K157" i="13"/>
  <c r="J157" i="13"/>
  <c r="O154" i="13"/>
  <c r="N154" i="13"/>
  <c r="K154" i="13"/>
  <c r="J154" i="13"/>
  <c r="L154" i="13" s="1"/>
  <c r="O151" i="13"/>
  <c r="N151" i="13"/>
  <c r="K151" i="13"/>
  <c r="J151" i="13"/>
  <c r="L151" i="13" s="1"/>
  <c r="O148" i="13"/>
  <c r="N148" i="13"/>
  <c r="K148" i="13"/>
  <c r="J148" i="13"/>
  <c r="O145" i="13"/>
  <c r="N145" i="13"/>
  <c r="K145" i="13"/>
  <c r="J145" i="13"/>
  <c r="L145" i="13" s="1"/>
  <c r="O142" i="13"/>
  <c r="N142" i="13"/>
  <c r="K142" i="13"/>
  <c r="J142" i="13"/>
  <c r="O139" i="13"/>
  <c r="N139" i="13"/>
  <c r="K139" i="13"/>
  <c r="J139" i="13"/>
  <c r="L139" i="13" s="1"/>
  <c r="O136" i="13"/>
  <c r="N136" i="13"/>
  <c r="K136" i="13"/>
  <c r="J136" i="13"/>
  <c r="L136" i="13" s="1"/>
  <c r="O133" i="13"/>
  <c r="N133" i="13"/>
  <c r="K133" i="13"/>
  <c r="J133" i="13"/>
  <c r="L133" i="13" s="1"/>
  <c r="O130" i="13"/>
  <c r="N130" i="13"/>
  <c r="K130" i="13"/>
  <c r="J130" i="13"/>
  <c r="L130" i="13" s="1"/>
  <c r="O127" i="13"/>
  <c r="N127" i="13"/>
  <c r="K127" i="13"/>
  <c r="J127" i="13"/>
  <c r="L127" i="13" s="1"/>
  <c r="O124" i="13"/>
  <c r="N124" i="13"/>
  <c r="K124" i="13"/>
  <c r="J124" i="13"/>
  <c r="L124" i="13" s="1"/>
  <c r="O121" i="13"/>
  <c r="N121" i="13"/>
  <c r="K121" i="13"/>
  <c r="J121" i="13"/>
  <c r="L121" i="13" s="1"/>
  <c r="O118" i="13"/>
  <c r="N118" i="13"/>
  <c r="K118" i="13"/>
  <c r="J118" i="13"/>
  <c r="O115" i="13"/>
  <c r="N115" i="13"/>
  <c r="K115" i="13"/>
  <c r="J115" i="13"/>
  <c r="O112" i="13"/>
  <c r="N112" i="13"/>
  <c r="K112" i="13"/>
  <c r="J112" i="13"/>
  <c r="L112" i="13" s="1"/>
  <c r="O109" i="13"/>
  <c r="N109" i="13"/>
  <c r="K109" i="13"/>
  <c r="J109" i="13"/>
  <c r="O106" i="13"/>
  <c r="N106" i="13"/>
  <c r="K106" i="13"/>
  <c r="J106" i="13"/>
  <c r="O103" i="13"/>
  <c r="N103" i="13"/>
  <c r="K103" i="13"/>
  <c r="J103" i="13"/>
  <c r="O100" i="13"/>
  <c r="N100" i="13"/>
  <c r="K100" i="13"/>
  <c r="J100" i="13"/>
  <c r="L100" i="13" s="1"/>
  <c r="O97" i="13"/>
  <c r="N97" i="13"/>
  <c r="K97" i="13"/>
  <c r="J97" i="13"/>
  <c r="O94" i="13"/>
  <c r="N94" i="13"/>
  <c r="K94" i="13"/>
  <c r="J94" i="13"/>
  <c r="O91" i="13"/>
  <c r="N91" i="13"/>
  <c r="K91" i="13"/>
  <c r="J91" i="13"/>
  <c r="O88" i="13"/>
  <c r="N88" i="13"/>
  <c r="K88" i="13"/>
  <c r="J88" i="13"/>
  <c r="O85" i="13"/>
  <c r="N85" i="13"/>
  <c r="K85" i="13"/>
  <c r="J85" i="13"/>
  <c r="O82" i="13"/>
  <c r="N82" i="13"/>
  <c r="K82" i="13"/>
  <c r="J82" i="13"/>
  <c r="L82" i="13" s="1"/>
  <c r="O79" i="13"/>
  <c r="N79" i="13"/>
  <c r="K79" i="13"/>
  <c r="J79" i="13"/>
  <c r="O76" i="13"/>
  <c r="N76" i="13"/>
  <c r="K76" i="13"/>
  <c r="J76" i="13"/>
  <c r="O73" i="13"/>
  <c r="N73" i="13"/>
  <c r="K73" i="13"/>
  <c r="J73" i="13"/>
  <c r="O70" i="13"/>
  <c r="N70" i="13"/>
  <c r="K70" i="13"/>
  <c r="J70" i="13"/>
  <c r="O67" i="13"/>
  <c r="N67" i="13"/>
  <c r="K67" i="13"/>
  <c r="J67" i="13"/>
  <c r="L67" i="13" s="1"/>
  <c r="O64" i="13"/>
  <c r="N64" i="13"/>
  <c r="K64" i="13"/>
  <c r="J64" i="13"/>
  <c r="L64" i="13" s="1"/>
  <c r="O61" i="13"/>
  <c r="N61" i="13"/>
  <c r="K61" i="13"/>
  <c r="J61" i="13"/>
  <c r="O58" i="13"/>
  <c r="N58" i="13"/>
  <c r="K58" i="13"/>
  <c r="J58" i="13"/>
  <c r="O55" i="13"/>
  <c r="N55" i="13"/>
  <c r="K55" i="13"/>
  <c r="J55" i="13"/>
  <c r="L55" i="13" s="1"/>
  <c r="O52" i="13"/>
  <c r="N52" i="13"/>
  <c r="K52" i="13"/>
  <c r="J52" i="13"/>
  <c r="O49" i="13"/>
  <c r="N49" i="13"/>
  <c r="K49" i="13"/>
  <c r="J49" i="13"/>
  <c r="O46" i="13"/>
  <c r="N46" i="13"/>
  <c r="K46" i="13"/>
  <c r="J46" i="13"/>
  <c r="O43" i="13"/>
  <c r="N43" i="13"/>
  <c r="K43" i="13"/>
  <c r="J43" i="13"/>
  <c r="O40" i="13"/>
  <c r="N40" i="13"/>
  <c r="K40" i="13"/>
  <c r="J40" i="13"/>
  <c r="L40" i="13" s="1"/>
  <c r="O37" i="13"/>
  <c r="N37" i="13"/>
  <c r="K37" i="13"/>
  <c r="J37" i="13"/>
  <c r="O34" i="13"/>
  <c r="N34" i="13"/>
  <c r="K34" i="13"/>
  <c r="J34" i="13"/>
  <c r="L34" i="13" s="1"/>
  <c r="O31" i="13"/>
  <c r="N31" i="13"/>
  <c r="K31" i="13"/>
  <c r="J31" i="13"/>
  <c r="O28" i="13"/>
  <c r="N28" i="13"/>
  <c r="K28" i="13"/>
  <c r="J28" i="13"/>
  <c r="O25" i="13"/>
  <c r="N25" i="13"/>
  <c r="K25" i="13"/>
  <c r="J25" i="13"/>
  <c r="L25" i="13" s="1"/>
  <c r="O22" i="13"/>
  <c r="N22" i="13"/>
  <c r="K22" i="13"/>
  <c r="J22" i="13"/>
  <c r="L22" i="13" s="1"/>
  <c r="O19" i="13"/>
  <c r="N19" i="13"/>
  <c r="K19" i="13"/>
  <c r="J19" i="13"/>
  <c r="O16" i="13"/>
  <c r="N16" i="13"/>
  <c r="K16" i="13"/>
  <c r="J16" i="13"/>
  <c r="L16" i="13" s="1"/>
  <c r="O13" i="13"/>
  <c r="N13" i="13"/>
  <c r="K13" i="13"/>
  <c r="J13" i="13"/>
  <c r="O10" i="13"/>
  <c r="N10" i="13"/>
  <c r="K10" i="13"/>
  <c r="J10" i="13"/>
  <c r="Q5" i="13"/>
  <c r="C10" i="13" s="1"/>
  <c r="D10" i="13" s="1"/>
  <c r="E10" i="13" s="1"/>
  <c r="F10" i="13" s="1"/>
  <c r="G10" i="13" s="1"/>
  <c r="H10" i="13" s="1"/>
  <c r="I10" i="13" s="1"/>
  <c r="C13" i="13" s="1"/>
  <c r="D13" i="13" s="1"/>
  <c r="E13" i="13" s="1"/>
  <c r="F13" i="13" s="1"/>
  <c r="G13" i="13" s="1"/>
  <c r="H13" i="13" s="1"/>
  <c r="I13" i="13" s="1"/>
  <c r="C16" i="13" s="1"/>
  <c r="D16" i="13" s="1"/>
  <c r="E16" i="13" s="1"/>
  <c r="F16" i="13" s="1"/>
  <c r="G16" i="13" s="1"/>
  <c r="H16" i="13" s="1"/>
  <c r="I16" i="13" s="1"/>
  <c r="C19" i="13" s="1"/>
  <c r="D19" i="13" s="1"/>
  <c r="E19" i="13" s="1"/>
  <c r="F19" i="13" s="1"/>
  <c r="G19" i="13" s="1"/>
  <c r="H19" i="13" s="1"/>
  <c r="I19" i="13" s="1"/>
  <c r="O22" i="12"/>
  <c r="N22" i="12"/>
  <c r="K22" i="12"/>
  <c r="J22" i="12"/>
  <c r="O19" i="12"/>
  <c r="N19" i="12"/>
  <c r="K19" i="12"/>
  <c r="J19" i="12"/>
  <c r="O16" i="12"/>
  <c r="N16" i="12"/>
  <c r="K16" i="12"/>
  <c r="J16" i="12"/>
  <c r="O13" i="12"/>
  <c r="N13" i="12"/>
  <c r="K13" i="12"/>
  <c r="J13" i="12"/>
  <c r="O10" i="12"/>
  <c r="N10" i="12"/>
  <c r="K10" i="12"/>
  <c r="J10" i="12"/>
  <c r="Q5" i="12"/>
  <c r="C10" i="12" s="1"/>
  <c r="D10" i="12" s="1"/>
  <c r="E10" i="12" s="1"/>
  <c r="F10" i="12" s="1"/>
  <c r="G10" i="12" s="1"/>
  <c r="H10" i="12" s="1"/>
  <c r="I10" i="12" s="1"/>
  <c r="C13" i="12" s="1"/>
  <c r="D13" i="12" s="1"/>
  <c r="E13" i="12" s="1"/>
  <c r="F13" i="12" s="1"/>
  <c r="G13" i="12" s="1"/>
  <c r="H13" i="12" s="1"/>
  <c r="I13" i="12" s="1"/>
  <c r="C16" i="12" s="1"/>
  <c r="D16" i="12" s="1"/>
  <c r="E16" i="12" s="1"/>
  <c r="F16" i="12" s="1"/>
  <c r="G16" i="12" s="1"/>
  <c r="H16" i="12" s="1"/>
  <c r="I16" i="12" s="1"/>
  <c r="C19" i="12" s="1"/>
  <c r="D19" i="12" s="1"/>
  <c r="E19" i="12" s="1"/>
  <c r="F19" i="12" s="1"/>
  <c r="G19" i="12" s="1"/>
  <c r="H19" i="12" s="1"/>
  <c r="I19" i="12" s="1"/>
  <c r="C22" i="12" s="1"/>
  <c r="D22" i="12" s="1"/>
  <c r="E22" i="12" s="1"/>
  <c r="F22" i="12" s="1"/>
  <c r="G22" i="12" s="1"/>
  <c r="H22" i="12" s="1"/>
  <c r="I22" i="12" s="1"/>
  <c r="L163" i="13" l="1"/>
  <c r="L166" i="13"/>
  <c r="L157" i="13"/>
  <c r="L148" i="13"/>
  <c r="L142" i="13"/>
  <c r="L118" i="13"/>
  <c r="L109" i="13"/>
  <c r="L103" i="13"/>
  <c r="L115" i="13"/>
  <c r="L106" i="13"/>
  <c r="L91" i="13"/>
  <c r="L88" i="13"/>
  <c r="L85" i="13"/>
  <c r="L94" i="13"/>
  <c r="L97" i="13"/>
  <c r="L73" i="13"/>
  <c r="L76" i="13"/>
  <c r="L70" i="13"/>
  <c r="L79" i="13"/>
  <c r="L58" i="13"/>
  <c r="L49" i="13"/>
  <c r="L52" i="13"/>
  <c r="L61" i="13"/>
  <c r="L46" i="13"/>
  <c r="L37" i="13"/>
  <c r="L31" i="13"/>
  <c r="L43" i="13"/>
  <c r="L28" i="13"/>
  <c r="O169" i="13"/>
  <c r="L19" i="13"/>
  <c r="L10" i="13"/>
  <c r="N169" i="13"/>
  <c r="L13" i="13"/>
  <c r="N175" i="16"/>
  <c r="P173" i="16"/>
  <c r="E171" i="16"/>
  <c r="E27" i="15"/>
  <c r="P29" i="15"/>
  <c r="N31" i="15"/>
  <c r="E171" i="14"/>
  <c r="N175" i="14"/>
  <c r="P173" i="14"/>
  <c r="I171" i="13"/>
  <c r="L169" i="13"/>
  <c r="G171" i="13" s="1"/>
  <c r="L10" i="12"/>
  <c r="L16" i="12"/>
  <c r="N25" i="12"/>
  <c r="O25" i="12"/>
  <c r="L13" i="12"/>
  <c r="L22" i="12"/>
  <c r="L19" i="12"/>
  <c r="J166" i="7"/>
  <c r="K166" i="7"/>
  <c r="J16" i="7"/>
  <c r="K16" i="7"/>
  <c r="J19" i="7"/>
  <c r="K19" i="7"/>
  <c r="J22" i="7"/>
  <c r="K22" i="7"/>
  <c r="J25" i="7"/>
  <c r="K25" i="7"/>
  <c r="J28" i="7"/>
  <c r="L28" i="7" s="1"/>
  <c r="K28" i="7"/>
  <c r="J31" i="7"/>
  <c r="K31" i="7"/>
  <c r="J34" i="7"/>
  <c r="K34" i="7"/>
  <c r="J37" i="7"/>
  <c r="K37" i="7"/>
  <c r="J40" i="7"/>
  <c r="K40" i="7"/>
  <c r="J43" i="7"/>
  <c r="K43" i="7"/>
  <c r="J46" i="7"/>
  <c r="K46" i="7"/>
  <c r="J49" i="7"/>
  <c r="L49" i="7" s="1"/>
  <c r="K49" i="7"/>
  <c r="J52" i="7"/>
  <c r="K52" i="7"/>
  <c r="J55" i="7"/>
  <c r="K55" i="7"/>
  <c r="J58" i="7"/>
  <c r="K58" i="7"/>
  <c r="J61" i="7"/>
  <c r="K61" i="7"/>
  <c r="J64" i="7"/>
  <c r="K64" i="7"/>
  <c r="J67" i="7"/>
  <c r="K67" i="7"/>
  <c r="J70" i="7"/>
  <c r="K70" i="7"/>
  <c r="L70" i="7" s="1"/>
  <c r="J73" i="7"/>
  <c r="K73" i="7"/>
  <c r="J76" i="7"/>
  <c r="L76" i="7" s="1"/>
  <c r="K76" i="7"/>
  <c r="J79" i="7"/>
  <c r="L79" i="7" s="1"/>
  <c r="K79" i="7"/>
  <c r="J82" i="7"/>
  <c r="K82" i="7"/>
  <c r="J85" i="7"/>
  <c r="K85" i="7"/>
  <c r="J88" i="7"/>
  <c r="K88" i="7"/>
  <c r="J91" i="7"/>
  <c r="K91" i="7"/>
  <c r="J94" i="7"/>
  <c r="K94" i="7"/>
  <c r="L94" i="7" s="1"/>
  <c r="J97" i="7"/>
  <c r="K97" i="7"/>
  <c r="J100" i="7"/>
  <c r="K100" i="7"/>
  <c r="J103" i="7"/>
  <c r="K103" i="7"/>
  <c r="J106" i="7"/>
  <c r="K106" i="7"/>
  <c r="L106" i="7" s="1"/>
  <c r="J109" i="7"/>
  <c r="K109" i="7"/>
  <c r="J112" i="7"/>
  <c r="K112" i="7"/>
  <c r="J115" i="7"/>
  <c r="L115" i="7" s="1"/>
  <c r="K115" i="7"/>
  <c r="J118" i="7"/>
  <c r="K118" i="7"/>
  <c r="L118" i="7" s="1"/>
  <c r="J121" i="7"/>
  <c r="K121" i="7"/>
  <c r="J124" i="7"/>
  <c r="K124" i="7"/>
  <c r="J127" i="7"/>
  <c r="K127" i="7"/>
  <c r="J130" i="7"/>
  <c r="K130" i="7"/>
  <c r="J133" i="7"/>
  <c r="K133" i="7"/>
  <c r="J136" i="7"/>
  <c r="K136" i="7"/>
  <c r="J139" i="7"/>
  <c r="K139" i="7"/>
  <c r="J142" i="7"/>
  <c r="K142" i="7"/>
  <c r="J145" i="7"/>
  <c r="K145" i="7"/>
  <c r="J148" i="7"/>
  <c r="K148" i="7"/>
  <c r="J151" i="7"/>
  <c r="K151" i="7"/>
  <c r="L151" i="7" s="1"/>
  <c r="J154" i="7"/>
  <c r="K154" i="7"/>
  <c r="J157" i="7"/>
  <c r="K157" i="7"/>
  <c r="J160" i="7"/>
  <c r="K160" i="7"/>
  <c r="J163" i="7"/>
  <c r="K163" i="7"/>
  <c r="K13" i="7"/>
  <c r="J13" i="7"/>
  <c r="J10" i="7"/>
  <c r="K10" i="7"/>
  <c r="N10" i="7"/>
  <c r="N173" i="13" l="1"/>
  <c r="P173" i="13" s="1"/>
  <c r="G175" i="16"/>
  <c r="G173" i="16"/>
  <c r="G29" i="15"/>
  <c r="G31" i="15"/>
  <c r="G175" i="14"/>
  <c r="G173" i="14"/>
  <c r="L112" i="7"/>
  <c r="L34" i="7"/>
  <c r="L16" i="7"/>
  <c r="L25" i="12"/>
  <c r="G27" i="12" s="1"/>
  <c r="N29" i="12"/>
  <c r="N31" i="12" s="1"/>
  <c r="E171" i="13"/>
  <c r="P29" i="12"/>
  <c r="I27" i="12"/>
  <c r="E27" i="12" s="1"/>
  <c r="L31" i="7"/>
  <c r="L154" i="7"/>
  <c r="L124" i="7"/>
  <c r="L88" i="7"/>
  <c r="L166" i="7"/>
  <c r="L25" i="7"/>
  <c r="L22" i="7"/>
  <c r="L19" i="7"/>
  <c r="L67" i="7"/>
  <c r="L127" i="7"/>
  <c r="L136" i="7"/>
  <c r="L121" i="7"/>
  <c r="L103" i="7"/>
  <c r="L100" i="7"/>
  <c r="L97" i="7"/>
  <c r="L85" i="7"/>
  <c r="L82" i="7"/>
  <c r="L73" i="7"/>
  <c r="L58" i="7"/>
  <c r="L61" i="7"/>
  <c r="L52" i="7"/>
  <c r="L55" i="7"/>
  <c r="L46" i="7"/>
  <c r="L13" i="7"/>
  <c r="L10" i="7"/>
  <c r="L148" i="7"/>
  <c r="L163" i="7"/>
  <c r="L160" i="7"/>
  <c r="L157" i="7"/>
  <c r="L142" i="7"/>
  <c r="L139" i="7"/>
  <c r="L133" i="7"/>
  <c r="L130" i="7"/>
  <c r="L145" i="7"/>
  <c r="L109" i="7"/>
  <c r="L91" i="7"/>
  <c r="L64" i="7"/>
  <c r="L43" i="7"/>
  <c r="L40" i="7"/>
  <c r="L37" i="7"/>
  <c r="N175" i="13" l="1"/>
  <c r="G175" i="13"/>
  <c r="G173" i="13"/>
  <c r="G31" i="12"/>
  <c r="G29" i="12"/>
  <c r="I171" i="7"/>
  <c r="L169" i="7"/>
  <c r="G171" i="7" s="1"/>
  <c r="E171" i="7" l="1"/>
  <c r="G175" i="7" l="1"/>
  <c r="G173" i="7"/>
  <c r="O10" i="7"/>
  <c r="O166" i="7"/>
  <c r="N166" i="7"/>
  <c r="O163" i="7"/>
  <c r="N163" i="7"/>
  <c r="O160" i="7"/>
  <c r="N160" i="7"/>
  <c r="O157" i="7"/>
  <c r="N157" i="7"/>
  <c r="O154" i="7"/>
  <c r="N154" i="7"/>
  <c r="O151" i="7"/>
  <c r="N151" i="7"/>
  <c r="O148" i="7"/>
  <c r="N148" i="7"/>
  <c r="O145" i="7"/>
  <c r="N145" i="7"/>
  <c r="O142" i="7"/>
  <c r="N142" i="7"/>
  <c r="O139" i="7"/>
  <c r="N139" i="7"/>
  <c r="O136" i="7"/>
  <c r="N136" i="7"/>
  <c r="O133" i="7"/>
  <c r="N133" i="7"/>
  <c r="O130" i="7"/>
  <c r="N130" i="7"/>
  <c r="O127" i="7"/>
  <c r="N127" i="7"/>
  <c r="O124" i="7"/>
  <c r="N124" i="7"/>
  <c r="O121" i="7"/>
  <c r="N121" i="7"/>
  <c r="O118" i="7"/>
  <c r="N118" i="7"/>
  <c r="O115" i="7"/>
  <c r="N115" i="7"/>
  <c r="O112" i="7"/>
  <c r="N112" i="7"/>
  <c r="O109" i="7"/>
  <c r="N109" i="7"/>
  <c r="O106" i="7"/>
  <c r="N106" i="7"/>
  <c r="O103" i="7"/>
  <c r="N103" i="7"/>
  <c r="O100" i="7"/>
  <c r="N100" i="7"/>
  <c r="O97" i="7"/>
  <c r="N97" i="7"/>
  <c r="O94" i="7"/>
  <c r="N94" i="7"/>
  <c r="O91" i="7"/>
  <c r="N91" i="7"/>
  <c r="O88" i="7"/>
  <c r="N88" i="7"/>
  <c r="O85" i="7"/>
  <c r="N85" i="7"/>
  <c r="O82" i="7"/>
  <c r="N82" i="7"/>
  <c r="O79" i="7"/>
  <c r="N79" i="7"/>
  <c r="O76" i="7"/>
  <c r="N76" i="7"/>
  <c r="O73" i="7"/>
  <c r="N73" i="7"/>
  <c r="O70" i="7"/>
  <c r="N70" i="7"/>
  <c r="O67" i="7"/>
  <c r="N67" i="7"/>
  <c r="O64" i="7"/>
  <c r="N64" i="7"/>
  <c r="O61" i="7"/>
  <c r="N61" i="7"/>
  <c r="O58" i="7"/>
  <c r="N58" i="7"/>
  <c r="O55" i="7"/>
  <c r="N55" i="7"/>
  <c r="O52" i="7"/>
  <c r="N52" i="7"/>
  <c r="O49" i="7"/>
  <c r="N49" i="7"/>
  <c r="O46" i="7"/>
  <c r="N46" i="7"/>
  <c r="O43" i="7"/>
  <c r="N43" i="7"/>
  <c r="O40" i="7"/>
  <c r="N40" i="7"/>
  <c r="O37" i="7"/>
  <c r="N37" i="7"/>
  <c r="O34" i="7"/>
  <c r="N34" i="7"/>
  <c r="O31" i="7"/>
  <c r="N31" i="7"/>
  <c r="O28" i="7"/>
  <c r="N28" i="7"/>
  <c r="O25" i="7"/>
  <c r="N25" i="7"/>
  <c r="O22" i="7"/>
  <c r="N22" i="7"/>
  <c r="O19" i="7"/>
  <c r="N19" i="7"/>
  <c r="O16" i="7"/>
  <c r="N16" i="7"/>
  <c r="O13" i="7"/>
  <c r="Q5" i="7"/>
  <c r="C10" i="7" s="1"/>
  <c r="N169" i="7" l="1"/>
  <c r="O169" i="7"/>
  <c r="D10" i="7"/>
  <c r="E10" i="7" s="1"/>
  <c r="F10" i="7" s="1"/>
  <c r="G10" i="7" s="1"/>
  <c r="H10" i="7" s="1"/>
  <c r="I10" i="7" s="1"/>
  <c r="C13" i="7" s="1"/>
  <c r="D13" i="7" s="1"/>
  <c r="E13" i="7" s="1"/>
  <c r="F13" i="7" s="1"/>
  <c r="G13" i="7" s="1"/>
  <c r="H13" i="7" s="1"/>
  <c r="I13" i="7" s="1"/>
  <c r="C16" i="7" s="1"/>
  <c r="D16" i="7" s="1"/>
  <c r="E16" i="7" s="1"/>
  <c r="F16" i="7" s="1"/>
  <c r="G16" i="7" s="1"/>
  <c r="H16" i="7" s="1"/>
  <c r="I16" i="7" s="1"/>
  <c r="C19" i="7" s="1"/>
  <c r="N173" i="7" l="1"/>
  <c r="N175" i="7" s="1"/>
  <c r="D19" i="7"/>
  <c r="E19" i="7" s="1"/>
  <c r="F19" i="7" s="1"/>
  <c r="G19" i="7" s="1"/>
  <c r="H19" i="7" s="1"/>
  <c r="I19" i="7" s="1"/>
  <c r="C22" i="7" s="1"/>
  <c r="D22" i="7" s="1"/>
  <c r="E22" i="7" s="1"/>
  <c r="F22" i="7" s="1"/>
  <c r="G22" i="7" s="1"/>
  <c r="H22" i="7" s="1"/>
  <c r="I22" i="7" s="1"/>
  <c r="C25" i="7" s="1"/>
  <c r="D25" i="7" s="1"/>
  <c r="E25" i="7" s="1"/>
  <c r="F25" i="7" s="1"/>
  <c r="G25" i="7" s="1"/>
  <c r="H25" i="7" s="1"/>
  <c r="I25" i="7" s="1"/>
  <c r="C28" i="7" s="1"/>
  <c r="D28" i="7" s="1"/>
  <c r="E28" i="7" s="1"/>
  <c r="F28" i="7" s="1"/>
  <c r="G28" i="7" s="1"/>
  <c r="H28" i="7" s="1"/>
  <c r="I28" i="7" s="1"/>
  <c r="C31" i="7" s="1"/>
  <c r="D31" i="7" s="1"/>
  <c r="E31" i="7" s="1"/>
  <c r="F31" i="7" s="1"/>
  <c r="G31" i="7" s="1"/>
  <c r="H31" i="7" s="1"/>
  <c r="I31" i="7" s="1"/>
  <c r="C34" i="7" s="1"/>
  <c r="D34" i="7" s="1"/>
  <c r="E34" i="7" s="1"/>
  <c r="F34" i="7" s="1"/>
  <c r="G34" i="7" s="1"/>
  <c r="H34" i="7" s="1"/>
  <c r="I34" i="7" s="1"/>
  <c r="C37" i="7" s="1"/>
  <c r="D37" i="7" s="1"/>
  <c r="E37" i="7" s="1"/>
  <c r="F37" i="7" s="1"/>
  <c r="G37" i="7" s="1"/>
  <c r="H37" i="7" s="1"/>
  <c r="I37" i="7" s="1"/>
  <c r="C40" i="7" s="1"/>
  <c r="D40" i="7" s="1"/>
  <c r="E40" i="7" s="1"/>
  <c r="F40" i="7" s="1"/>
  <c r="G40" i="7" s="1"/>
  <c r="H40" i="7" s="1"/>
  <c r="I40" i="7" s="1"/>
  <c r="C43" i="7" s="1"/>
  <c r="D43" i="7" s="1"/>
  <c r="E43" i="7" s="1"/>
  <c r="F43" i="7" s="1"/>
  <c r="G43" i="7" s="1"/>
  <c r="H43" i="7" s="1"/>
  <c r="I43" i="7" s="1"/>
  <c r="C46" i="7" s="1"/>
  <c r="D46" i="7" s="1"/>
  <c r="E46" i="7" s="1"/>
  <c r="F46" i="7" s="1"/>
  <c r="G46" i="7" s="1"/>
  <c r="H46" i="7" s="1"/>
  <c r="I46" i="7" s="1"/>
  <c r="C49" i="7" s="1"/>
  <c r="D49" i="7" s="1"/>
  <c r="E49" i="7" s="1"/>
  <c r="F49" i="7" s="1"/>
  <c r="G49" i="7" s="1"/>
  <c r="H49" i="7" s="1"/>
  <c r="I49" i="7" s="1"/>
  <c r="C52" i="7" s="1"/>
  <c r="D52" i="7" s="1"/>
  <c r="E52" i="7" s="1"/>
  <c r="F52" i="7" s="1"/>
  <c r="G52" i="7" s="1"/>
  <c r="H52" i="7" s="1"/>
  <c r="I52" i="7" s="1"/>
  <c r="C55" i="7" s="1"/>
  <c r="D55" i="7" s="1"/>
  <c r="E55" i="7" s="1"/>
  <c r="F55" i="7" s="1"/>
  <c r="G55" i="7" s="1"/>
  <c r="H55" i="7" s="1"/>
  <c r="I55" i="7" s="1"/>
  <c r="C58" i="7" s="1"/>
  <c r="D58" i="7" s="1"/>
  <c r="E58" i="7" s="1"/>
  <c r="F58" i="7" s="1"/>
  <c r="G58" i="7" s="1"/>
  <c r="H58" i="7" s="1"/>
  <c r="I58" i="7" s="1"/>
  <c r="C61" i="7" s="1"/>
  <c r="D61" i="7" s="1"/>
  <c r="E61" i="7" s="1"/>
  <c r="F61" i="7" s="1"/>
  <c r="G61" i="7" s="1"/>
  <c r="H61" i="7" s="1"/>
  <c r="I61" i="7" s="1"/>
  <c r="C64" i="7" s="1"/>
  <c r="D64" i="7" s="1"/>
  <c r="E64" i="7" s="1"/>
  <c r="F64" i="7" s="1"/>
  <c r="G64" i="7" s="1"/>
  <c r="H64" i="7" s="1"/>
  <c r="I64" i="7" s="1"/>
  <c r="C67" i="7" s="1"/>
  <c r="D67" i="7" s="1"/>
  <c r="E67" i="7" s="1"/>
  <c r="F67" i="7" s="1"/>
  <c r="G67" i="7" s="1"/>
  <c r="H67" i="7" s="1"/>
  <c r="I67" i="7" s="1"/>
  <c r="P173" i="7" l="1"/>
</calcChain>
</file>

<file path=xl/sharedStrings.xml><?xml version="1.0" encoding="utf-8"?>
<sst xmlns="http://schemas.openxmlformats.org/spreadsheetml/2006/main" count="1731" uniqueCount="65">
  <si>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</si>
  <si>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</si>
  <si>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</si>
  <si>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</si>
  <si>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</si>
  <si>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</si>
  <si>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</si>
  <si>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</si>
  <si>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</si>
  <si>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</si>
  <si>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</si>
  <si>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</si>
  <si>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</si>
  <si>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</si>
  <si>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</si>
  <si>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</si>
  <si>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</si>
  <si>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</si>
  <si>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天候休工</t>
    <rPh sb="0" eb="2">
      <t>テンコウ</t>
    </rPh>
    <rPh sb="2" eb="4">
      <t>キュウコウ</t>
    </rPh>
    <phoneticPr fontId="2"/>
  </si>
  <si>
    <t>工　期：</t>
    <rPh sb="0" eb="1">
      <t>コウ</t>
    </rPh>
    <rPh sb="2" eb="3">
      <t>キ</t>
    </rPh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</si>
  <si>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</si>
  <si>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</si>
  <si>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休工状況</t>
    <rPh sb="0" eb="4">
      <t>キュウコウジョウキョウ</t>
    </rPh>
    <phoneticPr fontId="2"/>
  </si>
  <si>
    <t>地元条件による同一週の振替休工は認める。</t>
    <rPh sb="0" eb="4">
      <t>ジモトジョウケン</t>
    </rPh>
    <rPh sb="7" eb="10">
      <t>ドウイチシュウ</t>
    </rPh>
    <rPh sb="11" eb="15">
      <t>フリカエキュウコウ</t>
    </rPh>
    <rPh sb="16" eb="17">
      <t>ミト</t>
    </rPh>
    <phoneticPr fontId="2"/>
  </si>
  <si>
    <t>みよし市△△△△課</t>
    <rPh sb="3" eb="4">
      <t>シ</t>
    </rPh>
    <rPh sb="8" eb="9">
      <t>カ</t>
    </rPh>
    <phoneticPr fontId="2"/>
  </si>
  <si>
    <t>夏季休暇</t>
    <rPh sb="0" eb="4">
      <t>カキキュウカ</t>
    </rPh>
    <phoneticPr fontId="2"/>
  </si>
  <si>
    <t>施工開始予定日</t>
    <rPh sb="0" eb="2">
      <t>セコウ</t>
    </rPh>
    <rPh sb="2" eb="4">
      <t>カイシ</t>
    </rPh>
    <rPh sb="4" eb="7">
      <t>ヨテイビ</t>
    </rPh>
    <phoneticPr fontId="2"/>
  </si>
  <si>
    <t>土日祝日
の日数</t>
    <rPh sb="0" eb="4">
      <t>ドニチシュクジツ</t>
    </rPh>
    <rPh sb="6" eb="8">
      <t>ニッスウ</t>
    </rPh>
    <phoneticPr fontId="2"/>
  </si>
  <si>
    <t>完全週休2日
実施の有無</t>
    <rPh sb="0" eb="4">
      <t>カンゼンシュウキュウ</t>
    </rPh>
    <rPh sb="5" eb="6">
      <t>ニチ</t>
    </rPh>
    <rPh sb="7" eb="9">
      <t>ジッシ</t>
    </rPh>
    <rPh sb="10" eb="12">
      <t>ウム</t>
    </rPh>
    <phoneticPr fontId="2"/>
  </si>
  <si>
    <t>備考</t>
    <rPh sb="0" eb="2">
      <t>ビコウ</t>
    </rPh>
    <phoneticPr fontId="2"/>
  </si>
  <si>
    <t>完全週休２日実施有無</t>
    <rPh sb="0" eb="2">
      <t>カンゼン</t>
    </rPh>
    <rPh sb="2" eb="4">
      <t>シュウキュウ</t>
    </rPh>
    <rPh sb="5" eb="6">
      <t>ニチ</t>
    </rPh>
    <rPh sb="6" eb="8">
      <t>ジッシ</t>
    </rPh>
    <rPh sb="8" eb="10">
      <t>ウム</t>
    </rPh>
    <phoneticPr fontId="2"/>
  </si>
  <si>
    <t>休工率</t>
    <rPh sb="0" eb="3">
      <t>キュウコウリツ</t>
    </rPh>
    <phoneticPr fontId="2"/>
  </si>
  <si>
    <t>休工日数</t>
    <rPh sb="0" eb="2">
      <t>キュウコウ</t>
    </rPh>
    <rPh sb="2" eb="4">
      <t>ニッスウ</t>
    </rPh>
    <phoneticPr fontId="2"/>
  </si>
  <si>
    <t>土日祝日の
休工日数</t>
    <rPh sb="0" eb="2">
      <t>ドニチ</t>
    </rPh>
    <rPh sb="2" eb="4">
      <t>シュクジツ</t>
    </rPh>
    <rPh sb="6" eb="8">
      <t>キュウコウ</t>
    </rPh>
    <rPh sb="8" eb="9">
      <t>ニチ</t>
    </rPh>
    <rPh sb="9" eb="10">
      <t>シュウスウ</t>
    </rPh>
    <phoneticPr fontId="2"/>
  </si>
  <si>
    <t>完全週休２日取得率</t>
    <rPh sb="0" eb="2">
      <t>カンゼン</t>
    </rPh>
    <rPh sb="2" eb="4">
      <t>シュウキュウ</t>
    </rPh>
    <rPh sb="5" eb="6">
      <t>ニチ</t>
    </rPh>
    <rPh sb="6" eb="9">
      <t>シュトクリツ</t>
    </rPh>
    <phoneticPr fontId="2"/>
  </si>
  <si>
    <t>=（</t>
    <phoneticPr fontId="2"/>
  </si>
  <si>
    <t>完全週休２日の達成週</t>
    <phoneticPr fontId="2"/>
  </si>
  <si>
    <t>／</t>
    <phoneticPr fontId="2"/>
  </si>
  <si>
    <t>対象期間中の全週間数</t>
    <phoneticPr fontId="2"/>
  </si>
  <si>
    <t>）</t>
    <phoneticPr fontId="2"/>
  </si>
  <si>
    <t>■</t>
  </si>
  <si>
    <t>■</t>
    <phoneticPr fontId="2"/>
  </si>
  <si>
    <t>対象期間
開始日</t>
    <rPh sb="0" eb="4">
      <t>タイショウキカン</t>
    </rPh>
    <rPh sb="5" eb="8">
      <t>カイシビ</t>
    </rPh>
    <phoneticPr fontId="2"/>
  </si>
  <si>
    <t>4/20振替</t>
    <rPh sb="4" eb="6">
      <t>フリカエ</t>
    </rPh>
    <phoneticPr fontId="2"/>
  </si>
  <si>
    <t>振替休工(同一週)</t>
    <rPh sb="0" eb="4">
      <t>フリカエキュウコウ</t>
    </rPh>
    <rPh sb="5" eb="7">
      <t>ドウイツ</t>
    </rPh>
    <rPh sb="7" eb="8">
      <t>シュウ</t>
    </rPh>
    <phoneticPr fontId="2"/>
  </si>
  <si>
    <t>振替休工(別週)</t>
    <rPh sb="0" eb="4">
      <t>フリカエキュウコウ</t>
    </rPh>
    <rPh sb="5" eb="6">
      <t>ベツ</t>
    </rPh>
    <rPh sb="6" eb="7">
      <t>シュウ</t>
    </rPh>
    <phoneticPr fontId="2"/>
  </si>
  <si>
    <t>祝日休工</t>
    <rPh sb="0" eb="2">
      <t>シュクジツ</t>
    </rPh>
    <rPh sb="2" eb="3">
      <t>キュウ</t>
    </rPh>
    <rPh sb="3" eb="4">
      <t>コウ</t>
    </rPh>
    <phoneticPr fontId="2"/>
  </si>
  <si>
    <t>年末年始休暇</t>
    <rPh sb="0" eb="2">
      <t>ネンマツ</t>
    </rPh>
    <rPh sb="2" eb="6">
      <t>ネンシキュウカ</t>
    </rPh>
    <phoneticPr fontId="2"/>
  </si>
  <si>
    <t>→完全週休２日</t>
    <rPh sb="1" eb="3">
      <t>カンゼン</t>
    </rPh>
    <rPh sb="3" eb="5">
      <t>シュウキュウ</t>
    </rPh>
    <rPh sb="6" eb="7">
      <t>ニチ</t>
    </rPh>
    <phoneticPr fontId="2"/>
  </si>
  <si>
    <t>休工率</t>
    <rPh sb="0" eb="3">
      <t>キュウコウリツ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</si>
  <si>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</si>
  <si>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…週休２日達成週</t>
    <rPh sb="1" eb="3">
      <t>シュウキュウ</t>
    </rPh>
    <rPh sb="4" eb="5">
      <t>ニチ</t>
    </rPh>
    <rPh sb="5" eb="8">
      <t>タッセイシュウ</t>
    </rPh>
    <phoneticPr fontId="2"/>
  </si>
  <si>
    <t>休工取得計画表</t>
    <rPh sb="0" eb="2">
      <t>キュウコウ</t>
    </rPh>
    <rPh sb="2" eb="4">
      <t>シュトク</t>
    </rPh>
    <rPh sb="4" eb="6">
      <t>ケイカク</t>
    </rPh>
    <rPh sb="6" eb="7">
      <t>ヒョウ</t>
    </rPh>
    <phoneticPr fontId="2"/>
  </si>
  <si>
    <t>後片付け期間→</t>
    <rPh sb="0" eb="3">
      <t>アトカタヅ</t>
    </rPh>
    <rPh sb="4" eb="6">
      <t>キカン</t>
    </rPh>
    <phoneticPr fontId="2"/>
  </si>
  <si>
    <t>12/21振替</t>
    <rPh sb="5" eb="7">
      <t>フリカエ</t>
    </rPh>
    <phoneticPr fontId="2"/>
  </si>
  <si>
    <t>11/8振替</t>
    <rPh sb="4" eb="6">
      <t>フリカエ</t>
    </rPh>
    <phoneticPr fontId="2"/>
  </si>
  <si>
    <t>降雨、積雪等による振り替え休工について、休工取得率の休工日数としては認めるが、完全週休２日取得率での土日休工としては認めない。</t>
    <phoneticPr fontId="2"/>
  </si>
  <si>
    <t>地元条件による休工であるが、振替が同一週でないことからカウントしない。</t>
    <phoneticPr fontId="2"/>
  </si>
  <si>
    <t>5/24振替</t>
    <rPh sb="4" eb="6">
      <t>フリカエ</t>
    </rPh>
    <phoneticPr fontId="2"/>
  </si>
  <si>
    <t>6/1振替</t>
    <rPh sb="3" eb="5">
      <t>フリカエ</t>
    </rPh>
    <phoneticPr fontId="2"/>
  </si>
  <si>
    <t>施工完了日</t>
    <rPh sb="0" eb="5">
      <t>セコウカンリョウビ</t>
    </rPh>
    <phoneticPr fontId="2"/>
  </si>
  <si>
    <t>施工完了日が日～木の場合、施工完了日を含む週を対象期間から除く。</t>
    <phoneticPr fontId="2"/>
  </si>
  <si>
    <t>合　　計</t>
    <rPh sb="0" eb="1">
      <t>ゴウ</t>
    </rPh>
    <rPh sb="3" eb="4">
      <t>ケイ</t>
    </rPh>
    <phoneticPr fontId="2"/>
  </si>
  <si>
    <t>対象期間開始日</t>
    <rPh sb="0" eb="2">
      <t>タイショウ</t>
    </rPh>
    <rPh sb="2" eb="4">
      <t>キカン</t>
    </rPh>
    <rPh sb="4" eb="6">
      <t>カイシ</t>
    </rPh>
    <rPh sb="6" eb="7">
      <t>ビ</t>
    </rPh>
    <phoneticPr fontId="2"/>
  </si>
  <si>
    <t>休工実績報告書（毎月報告用）</t>
    <rPh sb="0" eb="2">
      <t>キュウコウ</t>
    </rPh>
    <rPh sb="2" eb="4">
      <t>ジッセキ</t>
    </rPh>
    <rPh sb="4" eb="7">
      <t>ホウコクショ</t>
    </rPh>
    <rPh sb="8" eb="10">
      <t>マイツキ</t>
    </rPh>
    <rPh sb="10" eb="13">
      <t>ホウコクヨウ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</si>
</sst>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/&quot;d&quot;&quot;"/>
    <numFmt numFmtId="177" formatCode="0.0%"/>
    <numFmt numFmtId="178" formatCode="General&quot;週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7" fontId="15" fillId="0" borderId="0" xfId="1" applyNumberFormat="1" applyFont="1" applyAlignment="1">
      <alignment vertical="center" wrapText="1"/>
    </xf>
    <xf numFmtId="178" fontId="15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4" xfId="0" applyFont="1" applyBorder="1" applyAlignment="1">
      <alignment vertical="center" wrapText="1"/>
    </xf>
    <xf numFmtId="14" fontId="3" fillId="8" borderId="25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177" fontId="17" fillId="8" borderId="5" xfId="1" applyNumberFormat="1" applyFont="1" applyFill="1" applyBorder="1" applyAlignment="1">
      <alignment horizontal="center" vertical="center" wrapText="1"/>
    </xf>
    <xf numFmtId="177" fontId="17" fillId="8" borderId="6" xfId="1" applyNumberFormat="1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3" fillId="8" borderId="17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2728"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9999"/>
      <color rgb="FFFFCC66"/>
      <color rgb="FFFFFFCC"/>
      <color rgb="FFFFCCCC"/>
      <color rgb="FFFFCCFF"/>
      <color rgb="FFFF99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pageSetUpPr fitToPage="1"/>
  </sheetPr>
  <dimension ref="B1:R175"/>
  <sheetViews>
    <sheetView tabSelected="1" view="pageBreakPreview" zoomScaleNormal="100" zoomScaleSheetLayoutView="100" workbookViewId="0">
      <pane ySplit="9" topLeftCell="A160" activePane="bottomLeft" state="frozen"/>
      <selection pane="bottomLeft" activeCell="K170" sqref="K170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52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101" t="s">
        <v>17</v>
      </c>
      <c r="D3" s="101"/>
      <c r="E3" s="101"/>
      <c r="F3" s="101"/>
      <c r="G3" s="101"/>
      <c r="H3" s="45"/>
      <c r="I3" s="46"/>
      <c r="J3" s="27"/>
      <c r="K3" s="27"/>
      <c r="L3" s="27"/>
      <c r="M3" s="27"/>
      <c r="N3" s="27"/>
    </row>
    <row r="4" spans="2:18" ht="14.25" customHeight="1" thickBot="1" x14ac:dyDescent="0.45">
      <c r="B4" s="9" t="s">
        <v>19</v>
      </c>
      <c r="C4" s="102" t="s">
        <v>20</v>
      </c>
      <c r="D4" s="102"/>
      <c r="E4" s="102"/>
      <c r="F4" s="102"/>
      <c r="G4" s="102"/>
      <c r="H4" s="47"/>
    </row>
    <row r="5" spans="2:18" ht="14.25" customHeight="1" thickBot="1" x14ac:dyDescent="0.45">
      <c r="B5" s="9" t="s">
        <v>14</v>
      </c>
      <c r="C5" s="101" t="s">
        <v>16</v>
      </c>
      <c r="D5" s="101"/>
      <c r="E5" s="101"/>
      <c r="F5" s="101"/>
      <c r="G5" s="101"/>
      <c r="J5" s="45" t="s">
        <v>15</v>
      </c>
      <c r="K5" s="61" t="s">
        <v>24</v>
      </c>
      <c r="L5" s="61"/>
      <c r="M5" s="61"/>
      <c r="O5" s="9" t="s">
        <v>26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1"/>
      <c r="C8" s="95" t="s">
        <v>0</v>
      </c>
      <c r="D8" s="97" t="s">
        <v>1</v>
      </c>
      <c r="E8" s="97" t="s">
        <v>2</v>
      </c>
      <c r="F8" s="97" t="s">
        <v>3</v>
      </c>
      <c r="G8" s="97" t="s">
        <v>4</v>
      </c>
      <c r="H8" s="97" t="s">
        <v>5</v>
      </c>
      <c r="I8" s="99" t="s">
        <v>6</v>
      </c>
      <c r="J8" s="81" t="s">
        <v>30</v>
      </c>
      <c r="K8" s="82"/>
      <c r="L8" s="82"/>
      <c r="M8" s="83"/>
      <c r="N8" s="84" t="s">
        <v>31</v>
      </c>
      <c r="O8" s="85"/>
      <c r="P8" s="86"/>
    </row>
    <row r="9" spans="2:18" s="6" customFormat="1" ht="26.25" customHeight="1" thickBot="1" x14ac:dyDescent="0.45">
      <c r="B9" s="94"/>
      <c r="C9" s="96"/>
      <c r="D9" s="98"/>
      <c r="E9" s="98"/>
      <c r="F9" s="98"/>
      <c r="G9" s="98"/>
      <c r="H9" s="98"/>
      <c r="I9" s="100"/>
      <c r="J9" s="24" t="s">
        <v>27</v>
      </c>
      <c r="K9" s="25" t="s">
        <v>33</v>
      </c>
      <c r="L9" s="26" t="s">
        <v>28</v>
      </c>
      <c r="M9" s="31" t="s">
        <v>29</v>
      </c>
      <c r="N9" s="28" t="s">
        <v>10</v>
      </c>
      <c r="O9" s="29" t="s">
        <v>32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87">
        <f>COUNTIF(C11,"&lt;&gt;対象外")+COUNTIF(I11,"&lt;&gt;対象外")+COUNTIF(D11:H11,"祝日休工")</f>
        <v>2</v>
      </c>
      <c r="K10" s="89">
        <f>COUNTIF(C11,"*休工*")+COUNTIF(I11,"*休工*")+COUNTIF(D11:H11,"振替休工(同一週)")+COUNTIF(D11:H11,"祝日休工")</f>
        <v>0</v>
      </c>
      <c r="L10" s="91" t="str">
        <f>IF(J10=0,"―",IF(J10=K10,"○","×"))</f>
        <v>×</v>
      </c>
      <c r="M10" s="93"/>
      <c r="N10" s="75">
        <f>COUNTIF(C11:I11,"&lt;&gt;対象外")</f>
        <v>7</v>
      </c>
      <c r="O10" s="78">
        <f>COUNTIF(C11:I11,"*休工*")</f>
        <v>0</v>
      </c>
      <c r="P10" s="69"/>
    </row>
    <row r="11" spans="2:18" s="6" customFormat="1" ht="26.25" customHeight="1" x14ac:dyDescent="0.4">
      <c r="B11" s="10" t="s">
        <v>22</v>
      </c>
      <c r="C11" s="43"/>
      <c r="D11" s="43"/>
      <c r="E11" s="43"/>
      <c r="F11" s="43"/>
      <c r="G11" s="43"/>
      <c r="H11" s="43"/>
      <c r="I11" s="43"/>
      <c r="J11" s="88"/>
      <c r="K11" s="90"/>
      <c r="L11" s="92"/>
      <c r="M11" s="73"/>
      <c r="N11" s="76"/>
      <c r="O11" s="79"/>
      <c r="P11" s="70"/>
    </row>
    <row r="12" spans="2:18" s="6" customFormat="1" ht="26.25" customHeight="1" thickBot="1" x14ac:dyDescent="0.45">
      <c r="B12" s="13" t="s">
        <v>8</v>
      </c>
      <c r="C12" s="51"/>
      <c r="D12" s="51"/>
      <c r="E12" s="51"/>
      <c r="F12" s="51"/>
      <c r="G12" s="51"/>
      <c r="H12" s="51"/>
      <c r="I12" s="51"/>
      <c r="J12" s="88"/>
      <c r="K12" s="90"/>
      <c r="L12" s="92"/>
      <c r="M12" s="74"/>
      <c r="N12" s="77"/>
      <c r="O12" s="80"/>
      <c r="P12" s="71"/>
    </row>
    <row r="13" spans="2:18" s="6" customFormat="1" ht="18.75" customHeight="1" thickBot="1" x14ac:dyDescent="0.45">
      <c r="B13" s="15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103">
        <f>COUNTIF(C14,"&lt;&gt;対象外")+COUNTIF(I14,"&lt;&gt;対象外")+COUNTIF(D14:H14,"祝日休工")</f>
        <v>2</v>
      </c>
      <c r="K13" s="104">
        <f>COUNTIF(C14,"*休工*")+COUNTIF(I14,"*休工*")+COUNTIF(D14:H14,"振替休工(同一週)")+COUNTIF(D14:H14,"祝日休工")</f>
        <v>0</v>
      </c>
      <c r="L13" s="105" t="str">
        <f t="shared" ref="L13" si="2">IF(J13=0,"―",IF(J13=K13,"○","×"))</f>
        <v>×</v>
      </c>
      <c r="M13" s="72"/>
      <c r="N13" s="75">
        <f>COUNTIF(C14:I14,"&lt;&gt;対象外")</f>
        <v>7</v>
      </c>
      <c r="O13" s="78">
        <f>COUNTIF(C14:I14,"*休工*")</f>
        <v>0</v>
      </c>
      <c r="P13" s="69"/>
    </row>
    <row r="14" spans="2:18" s="6" customFormat="1" ht="26.25" customHeight="1" thickBot="1" x14ac:dyDescent="0.45">
      <c r="B14" s="10" t="s">
        <v>22</v>
      </c>
      <c r="C14" s="43"/>
      <c r="D14" s="43"/>
      <c r="E14" s="43"/>
      <c r="F14" s="43"/>
      <c r="G14" s="43"/>
      <c r="H14" s="43"/>
      <c r="I14" s="43"/>
      <c r="J14" s="103"/>
      <c r="K14" s="104"/>
      <c r="L14" s="105"/>
      <c r="M14" s="73"/>
      <c r="N14" s="76"/>
      <c r="O14" s="79"/>
      <c r="P14" s="70"/>
    </row>
    <row r="15" spans="2:18" s="6" customFormat="1" ht="26.25" customHeight="1" thickBot="1" x14ac:dyDescent="0.45">
      <c r="B15" s="14" t="s">
        <v>8</v>
      </c>
      <c r="C15" s="41"/>
      <c r="D15" s="41"/>
      <c r="E15" s="41"/>
      <c r="F15" s="41"/>
      <c r="G15" s="41"/>
      <c r="H15" s="41"/>
      <c r="I15" s="41"/>
      <c r="J15" s="103"/>
      <c r="K15" s="104"/>
      <c r="L15" s="105"/>
      <c r="M15" s="74"/>
      <c r="N15" s="77"/>
      <c r="O15" s="80"/>
      <c r="P15" s="71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103">
        <f t="shared" ref="J16" si="4">COUNTIF(C17,"&lt;&gt;対象外")+COUNTIF(I17,"&lt;&gt;対象外")+COUNTIF(D17:H17,"祝日休工")</f>
        <v>2</v>
      </c>
      <c r="K16" s="104">
        <f t="shared" ref="K16" si="5">COUNTIF(C17,"*休工*")+COUNTIF(I17,"*休工*")+COUNTIF(D17:H17,"振替休工(同一週)")+COUNTIF(D17:H17,"祝日休工")</f>
        <v>0</v>
      </c>
      <c r="L16" s="105" t="str">
        <f>IF(J16=0,"―",IF(J16=K16,"○","×"))</f>
        <v>×</v>
      </c>
      <c r="M16" s="72"/>
      <c r="N16" s="75">
        <f t="shared" ref="N16" si="6">COUNTIF(C17:I17,"&lt;&gt;対象外")</f>
        <v>7</v>
      </c>
      <c r="O16" s="78">
        <f>COUNTIF(C17:I17,"*休工*")</f>
        <v>0</v>
      </c>
      <c r="P16" s="69"/>
    </row>
    <row r="17" spans="2:16" s="6" customFormat="1" ht="26.25" customHeight="1" thickBot="1" x14ac:dyDescent="0.45">
      <c r="B17" s="10" t="s">
        <v>22</v>
      </c>
      <c r="C17" s="43"/>
      <c r="D17" s="43"/>
      <c r="E17" s="43"/>
      <c r="F17" s="43"/>
      <c r="G17" s="43"/>
      <c r="H17" s="43"/>
      <c r="I17" s="43"/>
      <c r="J17" s="103"/>
      <c r="K17" s="104"/>
      <c r="L17" s="105"/>
      <c r="M17" s="73"/>
      <c r="N17" s="76"/>
      <c r="O17" s="79"/>
      <c r="P17" s="70"/>
    </row>
    <row r="18" spans="2:16" s="6" customFormat="1" ht="26.25" customHeight="1" thickBot="1" x14ac:dyDescent="0.45">
      <c r="B18" s="14" t="s">
        <v>8</v>
      </c>
      <c r="C18" s="41"/>
      <c r="D18" s="41"/>
      <c r="E18" s="41"/>
      <c r="F18" s="41"/>
      <c r="G18" s="41"/>
      <c r="H18" s="41"/>
      <c r="I18" s="41"/>
      <c r="J18" s="103"/>
      <c r="K18" s="104"/>
      <c r="L18" s="105"/>
      <c r="M18" s="74"/>
      <c r="N18" s="77"/>
      <c r="O18" s="80"/>
      <c r="P18" s="71"/>
    </row>
    <row r="19" spans="2:16" s="6" customFormat="1" ht="18.75" customHeight="1" thickBot="1" x14ac:dyDescent="0.45">
      <c r="B19" s="15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103">
        <f t="shared" ref="J19" si="8">COUNTIF(C20,"&lt;&gt;対象外")+COUNTIF(I20,"&lt;&gt;対象外")+COUNTIF(D20:H20,"祝日休工")</f>
        <v>2</v>
      </c>
      <c r="K19" s="104">
        <f t="shared" ref="K19" si="9">COUNTIF(C20,"*休工*")+COUNTIF(I20,"*休工*")+COUNTIF(D20:H20,"振替休工(同一週)")+COUNTIF(D20:H20,"祝日休工")</f>
        <v>0</v>
      </c>
      <c r="L19" s="105" t="str">
        <f t="shared" ref="L19" si="10">IF(J19=0,"―",IF(J19=K19,"○","×"))</f>
        <v>×</v>
      </c>
      <c r="M19" s="72"/>
      <c r="N19" s="75">
        <f t="shared" ref="N19" si="11">COUNTIF(C20:I20,"&lt;&gt;対象外")</f>
        <v>7</v>
      </c>
      <c r="O19" s="78">
        <f t="shared" ref="O19" si="12">COUNTIF(C20:I20,"*休工*")</f>
        <v>0</v>
      </c>
      <c r="P19" s="69"/>
    </row>
    <row r="20" spans="2:16" s="6" customFormat="1" ht="26.25" customHeight="1" thickBot="1" x14ac:dyDescent="0.45">
      <c r="B20" s="10" t="s">
        <v>22</v>
      </c>
      <c r="C20" s="43"/>
      <c r="D20" s="43"/>
      <c r="E20" s="43"/>
      <c r="F20" s="43"/>
      <c r="G20" s="43"/>
      <c r="H20" s="43"/>
      <c r="I20" s="43"/>
      <c r="J20" s="103"/>
      <c r="K20" s="104"/>
      <c r="L20" s="105"/>
      <c r="M20" s="73"/>
      <c r="N20" s="76"/>
      <c r="O20" s="79"/>
      <c r="P20" s="70"/>
    </row>
    <row r="21" spans="2:16" s="6" customFormat="1" ht="26.25" customHeight="1" thickBot="1" x14ac:dyDescent="0.45">
      <c r="B21" s="14" t="s">
        <v>8</v>
      </c>
      <c r="C21" s="41"/>
      <c r="D21" s="41"/>
      <c r="E21" s="41"/>
      <c r="F21" s="41"/>
      <c r="G21" s="41"/>
      <c r="H21" s="41"/>
      <c r="I21" s="41"/>
      <c r="J21" s="103"/>
      <c r="K21" s="104"/>
      <c r="L21" s="105"/>
      <c r="M21" s="74"/>
      <c r="N21" s="77"/>
      <c r="O21" s="80"/>
      <c r="P21" s="71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103">
        <f t="shared" ref="J22" si="14">COUNTIF(C23,"&lt;&gt;対象外")+COUNTIF(I23,"&lt;&gt;対象外")+COUNTIF(D23:H23,"祝日休工")</f>
        <v>2</v>
      </c>
      <c r="K22" s="104">
        <f t="shared" ref="K22" si="15">COUNTIF(C23,"*休工*")+COUNTIF(I23,"*休工*")+COUNTIF(D23:H23,"振替休工(同一週)")+COUNTIF(D23:H23,"祝日休工")</f>
        <v>0</v>
      </c>
      <c r="L22" s="105" t="str">
        <f t="shared" ref="L22:L82" si="16">IF(J22=0,"―",IF(J22=K22,"○","×"))</f>
        <v>×</v>
      </c>
      <c r="M22" s="72"/>
      <c r="N22" s="75">
        <f t="shared" ref="N22" si="17">COUNTIF(C23:I23,"&lt;&gt;対象外")</f>
        <v>7</v>
      </c>
      <c r="O22" s="78">
        <f t="shared" ref="O22" si="18">COUNTIF(C23:I23,"*休工*")</f>
        <v>0</v>
      </c>
      <c r="P22" s="69"/>
    </row>
    <row r="23" spans="2:16" s="6" customFormat="1" ht="26.25" customHeight="1" thickBot="1" x14ac:dyDescent="0.45">
      <c r="B23" s="10" t="s">
        <v>22</v>
      </c>
      <c r="C23" s="43"/>
      <c r="D23" s="43"/>
      <c r="E23" s="43"/>
      <c r="F23" s="43"/>
      <c r="G23" s="43"/>
      <c r="H23" s="43"/>
      <c r="I23" s="43"/>
      <c r="J23" s="103"/>
      <c r="K23" s="104"/>
      <c r="L23" s="105"/>
      <c r="M23" s="73"/>
      <c r="N23" s="76"/>
      <c r="O23" s="79"/>
      <c r="P23" s="70"/>
    </row>
    <row r="24" spans="2:16" s="6" customFormat="1" ht="26.25" customHeight="1" thickBot="1" x14ac:dyDescent="0.45">
      <c r="B24" s="14" t="s">
        <v>8</v>
      </c>
      <c r="C24" s="41"/>
      <c r="D24" s="41"/>
      <c r="E24" s="41"/>
      <c r="F24" s="41"/>
      <c r="G24" s="41"/>
      <c r="H24" s="41"/>
      <c r="I24" s="41"/>
      <c r="J24" s="103"/>
      <c r="K24" s="104"/>
      <c r="L24" s="105"/>
      <c r="M24" s="74"/>
      <c r="N24" s="77"/>
      <c r="O24" s="80"/>
      <c r="P24" s="71"/>
    </row>
    <row r="25" spans="2:16" s="6" customFormat="1" ht="18.75" customHeight="1" thickBot="1" x14ac:dyDescent="0.45">
      <c r="B25" s="15" t="s">
        <v>7</v>
      </c>
      <c r="C25" s="52">
        <f>I22+1</f>
        <v>45781</v>
      </c>
      <c r="D25" s="52">
        <f>C25+1</f>
        <v>45782</v>
      </c>
      <c r="E25" s="52">
        <f t="shared" ref="E25:I25" si="19">D25+1</f>
        <v>45783</v>
      </c>
      <c r="F25" s="52">
        <f t="shared" si="19"/>
        <v>45784</v>
      </c>
      <c r="G25" s="52">
        <f t="shared" si="19"/>
        <v>45785</v>
      </c>
      <c r="H25" s="52">
        <f t="shared" si="19"/>
        <v>45786</v>
      </c>
      <c r="I25" s="52">
        <f t="shared" si="19"/>
        <v>45787</v>
      </c>
      <c r="J25" s="103">
        <f t="shared" ref="J25" si="20">COUNTIF(C26,"&lt;&gt;対象外")+COUNTIF(I26,"&lt;&gt;対象外")+COUNTIF(D26:H26,"祝日休工")</f>
        <v>2</v>
      </c>
      <c r="K25" s="104">
        <f t="shared" ref="K25" si="21">COUNTIF(C26,"*休工*")+COUNTIF(I26,"*休工*")+COUNTIF(D26:H26,"振替休工(同一週)")+COUNTIF(D26:H26,"祝日休工")</f>
        <v>0</v>
      </c>
      <c r="L25" s="105" t="str">
        <f t="shared" ref="L25:L85" si="22">IF(J25=0,"―",IF(J25=K25,"○","×"))</f>
        <v>×</v>
      </c>
      <c r="M25" s="72" t="s">
        <v>56</v>
      </c>
      <c r="N25" s="75">
        <f t="shared" ref="N25" si="23">COUNTIF(C26:I26,"&lt;&gt;対象外")</f>
        <v>7</v>
      </c>
      <c r="O25" s="78">
        <f t="shared" ref="O25" si="24">COUNTIF(C26:I26,"*休工*")</f>
        <v>0</v>
      </c>
      <c r="P25" s="69"/>
    </row>
    <row r="26" spans="2:16" s="6" customFormat="1" ht="26.25" customHeight="1" thickBot="1" x14ac:dyDescent="0.45">
      <c r="B26" s="10" t="s">
        <v>22</v>
      </c>
      <c r="C26" s="43"/>
      <c r="D26" s="43"/>
      <c r="E26" s="43"/>
      <c r="F26" s="43"/>
      <c r="G26" s="43"/>
      <c r="H26" s="43"/>
      <c r="I26" s="43"/>
      <c r="J26" s="103"/>
      <c r="K26" s="104"/>
      <c r="L26" s="105"/>
      <c r="M26" s="73"/>
      <c r="N26" s="76"/>
      <c r="O26" s="79"/>
      <c r="P26" s="70"/>
    </row>
    <row r="27" spans="2:16" s="6" customFormat="1" ht="26.25" customHeight="1" thickBot="1" x14ac:dyDescent="0.45">
      <c r="B27" s="14" t="s">
        <v>8</v>
      </c>
      <c r="C27" s="41"/>
      <c r="D27" s="41"/>
      <c r="E27" s="41"/>
      <c r="F27" s="41"/>
      <c r="G27" s="41"/>
      <c r="H27" s="41"/>
      <c r="I27" s="41"/>
      <c r="J27" s="103"/>
      <c r="K27" s="104"/>
      <c r="L27" s="105"/>
      <c r="M27" s="74"/>
      <c r="N27" s="77"/>
      <c r="O27" s="80"/>
      <c r="P27" s="71"/>
    </row>
    <row r="28" spans="2:16" s="6" customFormat="1" ht="18.75" customHeight="1" thickBot="1" x14ac:dyDescent="0.45">
      <c r="B28" s="15" t="s">
        <v>21</v>
      </c>
      <c r="C28" s="50">
        <f>I25+1</f>
        <v>45788</v>
      </c>
      <c r="D28" s="50">
        <f>C28+1</f>
        <v>45789</v>
      </c>
      <c r="E28" s="50">
        <f t="shared" ref="E28" si="25">D28+1</f>
        <v>45790</v>
      </c>
      <c r="F28" s="50">
        <f t="shared" ref="F28" si="26">E28+1</f>
        <v>45791</v>
      </c>
      <c r="G28" s="50">
        <f t="shared" ref="G28" si="27">F28+1</f>
        <v>45792</v>
      </c>
      <c r="H28" s="50">
        <f t="shared" ref="H28" si="28">G28+1</f>
        <v>45793</v>
      </c>
      <c r="I28" s="50">
        <f t="shared" ref="I28" si="29">H28+1</f>
        <v>45794</v>
      </c>
      <c r="J28" s="103">
        <f t="shared" ref="J28" si="30">COUNTIF(C29,"&lt;&gt;対象外")+COUNTIF(I29,"&lt;&gt;対象外")+COUNTIF(D29:H29,"祝日休工")</f>
        <v>2</v>
      </c>
      <c r="K28" s="104">
        <f t="shared" ref="K28" si="31">COUNTIF(C29,"*休工*")+COUNTIF(I29,"*休工*")+COUNTIF(D29:H29,"振替休工(同一週)")+COUNTIF(D29:H29,"祝日休工")</f>
        <v>0</v>
      </c>
      <c r="L28" s="105" t="str">
        <f t="shared" si="16"/>
        <v>×</v>
      </c>
      <c r="M28" s="72"/>
      <c r="N28" s="75">
        <f t="shared" ref="N28" si="32">COUNTIF(C29:I29,"&lt;&gt;対象外")</f>
        <v>7</v>
      </c>
      <c r="O28" s="78">
        <f t="shared" ref="O28" si="33">COUNTIF(C29:I29,"*休工*")</f>
        <v>0</v>
      </c>
      <c r="P28" s="69"/>
    </row>
    <row r="29" spans="2:16" s="6" customFormat="1" ht="26.25" customHeight="1" thickBot="1" x14ac:dyDescent="0.45">
      <c r="B29" s="10" t="s">
        <v>22</v>
      </c>
      <c r="C29" s="43"/>
      <c r="D29" s="43"/>
      <c r="E29" s="43"/>
      <c r="F29" s="43"/>
      <c r="G29" s="43"/>
      <c r="H29" s="43"/>
      <c r="I29" s="43"/>
      <c r="J29" s="103"/>
      <c r="K29" s="104"/>
      <c r="L29" s="105"/>
      <c r="M29" s="73"/>
      <c r="N29" s="76"/>
      <c r="O29" s="79"/>
      <c r="P29" s="70"/>
    </row>
    <row r="30" spans="2:16" s="6" customFormat="1" ht="26.25" customHeight="1" thickBot="1" x14ac:dyDescent="0.45">
      <c r="B30" s="14" t="s">
        <v>8</v>
      </c>
      <c r="C30" s="41"/>
      <c r="D30" s="41"/>
      <c r="E30" s="41"/>
      <c r="F30" s="41"/>
      <c r="G30" s="41"/>
      <c r="H30" s="41"/>
      <c r="I30" s="41"/>
      <c r="J30" s="103"/>
      <c r="K30" s="104"/>
      <c r="L30" s="105"/>
      <c r="M30" s="74"/>
      <c r="N30" s="77"/>
      <c r="O30" s="80"/>
      <c r="P30" s="71"/>
    </row>
    <row r="31" spans="2:16" s="6" customFormat="1" ht="18.75" customHeight="1" thickBot="1" x14ac:dyDescent="0.45">
      <c r="B31" s="11" t="s">
        <v>7</v>
      </c>
      <c r="C31" s="52">
        <f>I28+1</f>
        <v>45795</v>
      </c>
      <c r="D31" s="52">
        <f>C31+1</f>
        <v>45796</v>
      </c>
      <c r="E31" s="52">
        <f t="shared" ref="E31" si="34">D31+1</f>
        <v>45797</v>
      </c>
      <c r="F31" s="52">
        <f t="shared" ref="F31" si="35">E31+1</f>
        <v>45798</v>
      </c>
      <c r="G31" s="52">
        <f t="shared" ref="G31" si="36">F31+1</f>
        <v>45799</v>
      </c>
      <c r="H31" s="52">
        <f t="shared" ref="H31" si="37">G31+1</f>
        <v>45800</v>
      </c>
      <c r="I31" s="52">
        <f t="shared" ref="I31" si="38">H31+1</f>
        <v>45801</v>
      </c>
      <c r="J31" s="103">
        <f t="shared" ref="J31" si="39">COUNTIF(C32,"&lt;&gt;対象外")+COUNTIF(I32,"&lt;&gt;対象外")+COUNTIF(D32:H32,"祝日休工")</f>
        <v>2</v>
      </c>
      <c r="K31" s="104">
        <f t="shared" ref="K31" si="40">COUNTIF(C32,"*休工*")+COUNTIF(I32,"*休工*")+COUNTIF(D32:H32,"振替休工(同一週)")+COUNTIF(D32:H32,"祝日休工")</f>
        <v>0</v>
      </c>
      <c r="L31" s="105" t="str">
        <f t="shared" si="22"/>
        <v>×</v>
      </c>
      <c r="M31" s="72" t="s">
        <v>57</v>
      </c>
      <c r="N31" s="75">
        <f t="shared" ref="N31" si="41">COUNTIF(C32:I32,"&lt;&gt;対象外")</f>
        <v>7</v>
      </c>
      <c r="O31" s="78">
        <f t="shared" ref="O31" si="42">COUNTIF(C32:I32,"*休工*")</f>
        <v>0</v>
      </c>
      <c r="P31" s="69"/>
    </row>
    <row r="32" spans="2:16" s="6" customFormat="1" ht="26.25" customHeight="1" thickBot="1" x14ac:dyDescent="0.45">
      <c r="B32" s="10" t="s">
        <v>22</v>
      </c>
      <c r="C32" s="43"/>
      <c r="D32" s="43"/>
      <c r="E32" s="43"/>
      <c r="F32" s="43"/>
      <c r="G32" s="43"/>
      <c r="H32" s="43"/>
      <c r="I32" s="43"/>
      <c r="J32" s="103"/>
      <c r="K32" s="104"/>
      <c r="L32" s="105"/>
      <c r="M32" s="73"/>
      <c r="N32" s="76"/>
      <c r="O32" s="79"/>
      <c r="P32" s="70"/>
    </row>
    <row r="33" spans="2:16" s="6" customFormat="1" ht="26.25" customHeight="1" thickBot="1" x14ac:dyDescent="0.45">
      <c r="B33" s="14" t="s">
        <v>8</v>
      </c>
      <c r="C33" s="41"/>
      <c r="D33" s="41"/>
      <c r="E33" s="41"/>
      <c r="F33" s="41"/>
      <c r="G33" s="41"/>
      <c r="H33" s="41"/>
      <c r="I33" s="41"/>
      <c r="J33" s="103"/>
      <c r="K33" s="104"/>
      <c r="L33" s="105"/>
      <c r="M33" s="74"/>
      <c r="N33" s="77"/>
      <c r="O33" s="80"/>
      <c r="P33" s="71"/>
    </row>
    <row r="34" spans="2:16" s="6" customFormat="1" ht="18.75" customHeight="1" thickBot="1" x14ac:dyDescent="0.45">
      <c r="B34" s="15" t="s">
        <v>7</v>
      </c>
      <c r="C34" s="52">
        <f>I31+1</f>
        <v>45802</v>
      </c>
      <c r="D34" s="52">
        <f>C34+1</f>
        <v>45803</v>
      </c>
      <c r="E34" s="52">
        <f t="shared" ref="E34" si="43">D34+1</f>
        <v>45804</v>
      </c>
      <c r="F34" s="52">
        <f t="shared" ref="F34" si="44">E34+1</f>
        <v>45805</v>
      </c>
      <c r="G34" s="52">
        <f t="shared" ref="G34" si="45">F34+1</f>
        <v>45806</v>
      </c>
      <c r="H34" s="52">
        <f t="shared" ref="H34" si="46">G34+1</f>
        <v>45807</v>
      </c>
      <c r="I34" s="52">
        <f t="shared" ref="I34" si="47">H34+1</f>
        <v>45808</v>
      </c>
      <c r="J34" s="103">
        <f t="shared" ref="J34" si="48">COUNTIF(C35,"&lt;&gt;対象外")+COUNTIF(I35,"&lt;&gt;対象外")+COUNTIF(D35:H35,"祝日休工")</f>
        <v>2</v>
      </c>
      <c r="K34" s="104">
        <f t="shared" ref="K34" si="49">COUNTIF(C35,"*休工*")+COUNTIF(I35,"*休工*")+COUNTIF(D35:H35,"振替休工(同一週)")+COUNTIF(D35:H35,"祝日休工")</f>
        <v>0</v>
      </c>
      <c r="L34" s="105" t="str">
        <f t="shared" si="16"/>
        <v>×</v>
      </c>
      <c r="M34" s="72"/>
      <c r="N34" s="75">
        <f t="shared" ref="N34" si="50">COUNTIF(C35:I35,"&lt;&gt;対象外")</f>
        <v>7</v>
      </c>
      <c r="O34" s="78">
        <f t="shared" ref="O34" si="51">COUNTIF(C35:I35,"*休工*")</f>
        <v>0</v>
      </c>
      <c r="P34" s="69"/>
    </row>
    <row r="35" spans="2:16" s="6" customFormat="1" ht="26.25" customHeight="1" thickBot="1" x14ac:dyDescent="0.45">
      <c r="B35" s="10" t="s">
        <v>22</v>
      </c>
      <c r="C35" s="43"/>
      <c r="D35" s="43"/>
      <c r="E35" s="43"/>
      <c r="F35" s="43"/>
      <c r="G35" s="43"/>
      <c r="H35" s="43"/>
      <c r="I35" s="43"/>
      <c r="J35" s="103"/>
      <c r="K35" s="104"/>
      <c r="L35" s="105"/>
      <c r="M35" s="73"/>
      <c r="N35" s="76"/>
      <c r="O35" s="79"/>
      <c r="P35" s="70"/>
    </row>
    <row r="36" spans="2:16" s="6" customFormat="1" ht="26.25" customHeight="1" thickBot="1" x14ac:dyDescent="0.45">
      <c r="B36" s="14" t="s">
        <v>8</v>
      </c>
      <c r="C36" s="41"/>
      <c r="D36" s="41"/>
      <c r="E36" s="41"/>
      <c r="F36" s="41"/>
      <c r="G36" s="41"/>
      <c r="H36" s="41"/>
      <c r="I36" s="41"/>
      <c r="J36" s="103"/>
      <c r="K36" s="104"/>
      <c r="L36" s="105"/>
      <c r="M36" s="74"/>
      <c r="N36" s="77"/>
      <c r="O36" s="80"/>
      <c r="P36" s="71"/>
    </row>
    <row r="37" spans="2:16" s="6" customFormat="1" ht="18.75" customHeight="1" thickBot="1" x14ac:dyDescent="0.45">
      <c r="B37" s="11" t="s">
        <v>7</v>
      </c>
      <c r="C37" s="52">
        <f>I34+1</f>
        <v>45809</v>
      </c>
      <c r="D37" s="52">
        <f>C37+1</f>
        <v>45810</v>
      </c>
      <c r="E37" s="52">
        <f t="shared" ref="E37" si="52">D37+1</f>
        <v>45811</v>
      </c>
      <c r="F37" s="52">
        <f t="shared" ref="F37" si="53">E37+1</f>
        <v>45812</v>
      </c>
      <c r="G37" s="52">
        <f t="shared" ref="G37" si="54">F37+1</f>
        <v>45813</v>
      </c>
      <c r="H37" s="52">
        <f t="shared" ref="H37" si="55">G37+1</f>
        <v>45814</v>
      </c>
      <c r="I37" s="52">
        <f t="shared" ref="I37" si="56">H37+1</f>
        <v>45815</v>
      </c>
      <c r="J37" s="103">
        <f t="shared" ref="J37" si="57">COUNTIF(C38,"&lt;&gt;対象外")+COUNTIF(I38,"&lt;&gt;対象外")+COUNTIF(D38:H38,"祝日休工")</f>
        <v>2</v>
      </c>
      <c r="K37" s="104">
        <f t="shared" ref="K37" si="58">COUNTIF(C38,"*休工*")+COUNTIF(I38,"*休工*")+COUNTIF(D38:H38,"振替休工(同一週)")+COUNTIF(D38:H38,"祝日休工")</f>
        <v>0</v>
      </c>
      <c r="L37" s="105" t="str">
        <f t="shared" si="22"/>
        <v>×</v>
      </c>
      <c r="M37" s="72" t="s">
        <v>23</v>
      </c>
      <c r="N37" s="75">
        <f t="shared" ref="N37" si="59">COUNTIF(C38:I38,"&lt;&gt;対象外")</f>
        <v>7</v>
      </c>
      <c r="O37" s="78">
        <f t="shared" ref="O37" si="60">COUNTIF(C38:I38,"*休工*")</f>
        <v>0</v>
      </c>
      <c r="P37" s="69"/>
    </row>
    <row r="38" spans="2:16" s="6" customFormat="1" ht="26.25" customHeight="1" thickBot="1" x14ac:dyDescent="0.45">
      <c r="B38" s="10" t="s">
        <v>22</v>
      </c>
      <c r="C38" s="43"/>
      <c r="D38" s="43"/>
      <c r="E38" s="43"/>
      <c r="F38" s="43"/>
      <c r="G38" s="43"/>
      <c r="H38" s="43"/>
      <c r="I38" s="43"/>
      <c r="J38" s="103"/>
      <c r="K38" s="104"/>
      <c r="L38" s="105"/>
      <c r="M38" s="73"/>
      <c r="N38" s="76"/>
      <c r="O38" s="79"/>
      <c r="P38" s="70"/>
    </row>
    <row r="39" spans="2:16" s="6" customFormat="1" ht="26.25" customHeight="1" thickBot="1" x14ac:dyDescent="0.45">
      <c r="B39" s="14" t="s">
        <v>8</v>
      </c>
      <c r="C39" s="41"/>
      <c r="D39" s="41"/>
      <c r="E39" s="41"/>
      <c r="F39" s="41"/>
      <c r="G39" s="41"/>
      <c r="H39" s="41"/>
      <c r="I39" s="41"/>
      <c r="J39" s="103"/>
      <c r="K39" s="104"/>
      <c r="L39" s="105"/>
      <c r="M39" s="74"/>
      <c r="N39" s="77"/>
      <c r="O39" s="80"/>
      <c r="P39" s="71"/>
    </row>
    <row r="40" spans="2:16" s="6" customFormat="1" ht="18.75" customHeight="1" thickBot="1" x14ac:dyDescent="0.45">
      <c r="B40" s="15" t="s">
        <v>21</v>
      </c>
      <c r="C40" s="50">
        <f>I37+1</f>
        <v>45816</v>
      </c>
      <c r="D40" s="50">
        <f>C40+1</f>
        <v>45817</v>
      </c>
      <c r="E40" s="50">
        <f t="shared" ref="E40" si="61">D40+1</f>
        <v>45818</v>
      </c>
      <c r="F40" s="50">
        <f t="shared" ref="F40" si="62">E40+1</f>
        <v>45819</v>
      </c>
      <c r="G40" s="50">
        <f t="shared" ref="G40" si="63">F40+1</f>
        <v>45820</v>
      </c>
      <c r="H40" s="50">
        <f t="shared" ref="H40" si="64">G40+1</f>
        <v>45821</v>
      </c>
      <c r="I40" s="50">
        <f t="shared" ref="I40" si="65">H40+1</f>
        <v>45822</v>
      </c>
      <c r="J40" s="103">
        <f t="shared" ref="J40" si="66">COUNTIF(C41,"&lt;&gt;対象外")+COUNTIF(I41,"&lt;&gt;対象外")+COUNTIF(D41:H41,"祝日休工")</f>
        <v>2</v>
      </c>
      <c r="K40" s="104">
        <f t="shared" ref="K40" si="67">COUNTIF(C41,"*休工*")+COUNTIF(I41,"*休工*")+COUNTIF(D41:H41,"振替休工(同一週)")+COUNTIF(D41:H41,"祝日休工")</f>
        <v>0</v>
      </c>
      <c r="L40" s="105" t="str">
        <f t="shared" si="16"/>
        <v>×</v>
      </c>
      <c r="M40" s="72"/>
      <c r="N40" s="75">
        <f>COUNTIF(C41:I41,"&lt;&gt;対象外")</f>
        <v>7</v>
      </c>
      <c r="O40" s="78">
        <f>COUNTIF(C41:I41,"*休工*")</f>
        <v>0</v>
      </c>
      <c r="P40" s="69"/>
    </row>
    <row r="41" spans="2:16" s="6" customFormat="1" ht="26.25" customHeight="1" thickBot="1" x14ac:dyDescent="0.45">
      <c r="B41" s="10" t="s">
        <v>22</v>
      </c>
      <c r="C41" s="43"/>
      <c r="D41" s="43"/>
      <c r="E41" s="43"/>
      <c r="F41" s="43"/>
      <c r="G41" s="43"/>
      <c r="H41" s="43"/>
      <c r="I41" s="43"/>
      <c r="J41" s="103"/>
      <c r="K41" s="104"/>
      <c r="L41" s="105"/>
      <c r="M41" s="73"/>
      <c r="N41" s="76"/>
      <c r="O41" s="79"/>
      <c r="P41" s="70"/>
    </row>
    <row r="42" spans="2:16" s="6" customFormat="1" ht="26.25" customHeight="1" thickBot="1" x14ac:dyDescent="0.45">
      <c r="B42" s="14" t="s">
        <v>8</v>
      </c>
      <c r="C42" s="41"/>
      <c r="D42" s="41"/>
      <c r="E42" s="41"/>
      <c r="F42" s="41"/>
      <c r="G42" s="41"/>
      <c r="H42" s="41"/>
      <c r="I42" s="41"/>
      <c r="J42" s="103"/>
      <c r="K42" s="104"/>
      <c r="L42" s="105"/>
      <c r="M42" s="74"/>
      <c r="N42" s="77"/>
      <c r="O42" s="80"/>
      <c r="P42" s="71"/>
    </row>
    <row r="43" spans="2:16" s="6" customFormat="1" ht="18.75" customHeight="1" thickBot="1" x14ac:dyDescent="0.45">
      <c r="B43" s="11" t="s">
        <v>7</v>
      </c>
      <c r="C43" s="52">
        <f>I40+1</f>
        <v>45823</v>
      </c>
      <c r="D43" s="52">
        <f>C43+1</f>
        <v>45824</v>
      </c>
      <c r="E43" s="52">
        <f t="shared" ref="E43" si="68">D43+1</f>
        <v>45825</v>
      </c>
      <c r="F43" s="52">
        <f t="shared" ref="F43" si="69">E43+1</f>
        <v>45826</v>
      </c>
      <c r="G43" s="52">
        <f t="shared" ref="G43" si="70">F43+1</f>
        <v>45827</v>
      </c>
      <c r="H43" s="52">
        <f t="shared" ref="H43" si="71">G43+1</f>
        <v>45828</v>
      </c>
      <c r="I43" s="52">
        <f t="shared" ref="I43" si="72">H43+1</f>
        <v>45829</v>
      </c>
      <c r="J43" s="103">
        <f t="shared" ref="J43" si="73">COUNTIF(C44,"&lt;&gt;対象外")+COUNTIF(I44,"&lt;&gt;対象外")+COUNTIF(D44:H44,"祝日休工")</f>
        <v>2</v>
      </c>
      <c r="K43" s="104">
        <f t="shared" ref="K43" si="74">COUNTIF(C44,"*休工*")+COUNTIF(I44,"*休工*")+COUNTIF(D44:H44,"振替休工(同一週)")+COUNTIF(D44:H44,"祝日休工")</f>
        <v>0</v>
      </c>
      <c r="L43" s="105" t="str">
        <f t="shared" si="22"/>
        <v>×</v>
      </c>
      <c r="M43" s="72"/>
      <c r="N43" s="75">
        <f t="shared" ref="N43" si="75">COUNTIF(C44:I44,"&lt;&gt;対象外")</f>
        <v>7</v>
      </c>
      <c r="O43" s="78">
        <f>COUNTIF(C44:I44,"*休工*")</f>
        <v>0</v>
      </c>
      <c r="P43" s="69"/>
    </row>
    <row r="44" spans="2:16" s="6" customFormat="1" ht="26.25" customHeight="1" thickBot="1" x14ac:dyDescent="0.45">
      <c r="B44" s="10" t="s">
        <v>22</v>
      </c>
      <c r="C44" s="43"/>
      <c r="D44" s="43"/>
      <c r="E44" s="43"/>
      <c r="F44" s="43"/>
      <c r="G44" s="43"/>
      <c r="H44" s="43"/>
      <c r="I44" s="43"/>
      <c r="J44" s="103"/>
      <c r="K44" s="104"/>
      <c r="L44" s="105"/>
      <c r="M44" s="73"/>
      <c r="N44" s="76"/>
      <c r="O44" s="79"/>
      <c r="P44" s="70"/>
    </row>
    <row r="45" spans="2:16" s="6" customFormat="1" ht="26.25" customHeight="1" thickBot="1" x14ac:dyDescent="0.45">
      <c r="B45" s="14" t="s">
        <v>8</v>
      </c>
      <c r="C45" s="41"/>
      <c r="D45" s="41"/>
      <c r="E45" s="41"/>
      <c r="F45" s="41"/>
      <c r="G45" s="41"/>
      <c r="H45" s="41"/>
      <c r="I45" s="41"/>
      <c r="J45" s="103"/>
      <c r="K45" s="104"/>
      <c r="L45" s="105"/>
      <c r="M45" s="74"/>
      <c r="N45" s="77"/>
      <c r="O45" s="80"/>
      <c r="P45" s="71"/>
    </row>
    <row r="46" spans="2:16" s="6" customFormat="1" ht="18.75" customHeight="1" thickBot="1" x14ac:dyDescent="0.45">
      <c r="B46" s="15" t="s">
        <v>7</v>
      </c>
      <c r="C46" s="52">
        <f>I43+1</f>
        <v>45830</v>
      </c>
      <c r="D46" s="52">
        <f>C46+1</f>
        <v>45831</v>
      </c>
      <c r="E46" s="52">
        <f t="shared" ref="E46" si="76">D46+1</f>
        <v>45832</v>
      </c>
      <c r="F46" s="52">
        <f t="shared" ref="F46" si="77">E46+1</f>
        <v>45833</v>
      </c>
      <c r="G46" s="52">
        <f t="shared" ref="G46" si="78">F46+1</f>
        <v>45834</v>
      </c>
      <c r="H46" s="52">
        <f t="shared" ref="H46" si="79">G46+1</f>
        <v>45835</v>
      </c>
      <c r="I46" s="52">
        <f t="shared" ref="I46" si="80">H46+1</f>
        <v>45836</v>
      </c>
      <c r="J46" s="103">
        <f t="shared" ref="J46" si="81">COUNTIF(C47,"&lt;&gt;対象外")+COUNTIF(I47,"&lt;&gt;対象外")+COUNTIF(D47:H47,"祝日休工")</f>
        <v>2</v>
      </c>
      <c r="K46" s="104">
        <f t="shared" ref="K46" si="82">COUNTIF(C47,"*休工*")+COUNTIF(I47,"*休工*")+COUNTIF(D47:H47,"振替休工(同一週)")+COUNTIF(D47:H47,"祝日休工")</f>
        <v>0</v>
      </c>
      <c r="L46" s="105" t="str">
        <f t="shared" si="16"/>
        <v>×</v>
      </c>
      <c r="M46" s="72"/>
      <c r="N46" s="75">
        <f t="shared" ref="N46" si="83">COUNTIF(C47:I47,"&lt;&gt;対象外")</f>
        <v>7</v>
      </c>
      <c r="O46" s="78">
        <f t="shared" ref="O46" si="84">COUNTIF(C47:I47,"*休工*")</f>
        <v>0</v>
      </c>
      <c r="P46" s="69"/>
    </row>
    <row r="47" spans="2:16" s="6" customFormat="1" ht="26.25" customHeight="1" thickBot="1" x14ac:dyDescent="0.45">
      <c r="B47" s="10" t="s">
        <v>22</v>
      </c>
      <c r="C47" s="43"/>
      <c r="D47" s="43"/>
      <c r="E47" s="43"/>
      <c r="F47" s="43"/>
      <c r="G47" s="43"/>
      <c r="H47" s="43"/>
      <c r="I47" s="43"/>
      <c r="J47" s="103"/>
      <c r="K47" s="104"/>
      <c r="L47" s="105"/>
      <c r="M47" s="73"/>
      <c r="N47" s="76"/>
      <c r="O47" s="79"/>
      <c r="P47" s="70"/>
    </row>
    <row r="48" spans="2:16" s="6" customFormat="1" ht="26.25" customHeight="1" thickBot="1" x14ac:dyDescent="0.45">
      <c r="B48" s="14" t="s">
        <v>8</v>
      </c>
      <c r="C48" s="41"/>
      <c r="D48" s="41"/>
      <c r="E48" s="41"/>
      <c r="F48" s="41"/>
      <c r="G48" s="41"/>
      <c r="H48" s="41"/>
      <c r="I48" s="41"/>
      <c r="J48" s="103"/>
      <c r="K48" s="104"/>
      <c r="L48" s="105"/>
      <c r="M48" s="74"/>
      <c r="N48" s="77"/>
      <c r="O48" s="80"/>
      <c r="P48" s="71"/>
    </row>
    <row r="49" spans="2:16" s="6" customFormat="1" ht="18.75" customHeight="1" thickBot="1" x14ac:dyDescent="0.45">
      <c r="B49" s="11" t="s">
        <v>7</v>
      </c>
      <c r="C49" s="52">
        <f>I46+1</f>
        <v>45837</v>
      </c>
      <c r="D49" s="52">
        <f>C49+1</f>
        <v>45838</v>
      </c>
      <c r="E49" s="52">
        <f t="shared" ref="E49" si="85">D49+1</f>
        <v>45839</v>
      </c>
      <c r="F49" s="52">
        <f t="shared" ref="F49" si="86">E49+1</f>
        <v>45840</v>
      </c>
      <c r="G49" s="52">
        <f t="shared" ref="G49" si="87">F49+1</f>
        <v>45841</v>
      </c>
      <c r="H49" s="52">
        <f t="shared" ref="H49" si="88">G49+1</f>
        <v>45842</v>
      </c>
      <c r="I49" s="52">
        <f t="shared" ref="I49" si="89">H49+1</f>
        <v>45843</v>
      </c>
      <c r="J49" s="103">
        <f t="shared" ref="J49" si="90">COUNTIF(C50,"&lt;&gt;対象外")+COUNTIF(I50,"&lt;&gt;対象外")+COUNTIF(D50:H50,"祝日休工")</f>
        <v>2</v>
      </c>
      <c r="K49" s="104">
        <f t="shared" ref="K49" si="91">COUNTIF(C50,"*休工*")+COUNTIF(I50,"*休工*")+COUNTIF(D50:H50,"振替休工(同一週)")+COUNTIF(D50:H50,"祝日休工")</f>
        <v>0</v>
      </c>
      <c r="L49" s="105" t="str">
        <f t="shared" si="22"/>
        <v>×</v>
      </c>
      <c r="M49" s="72"/>
      <c r="N49" s="75">
        <f t="shared" ref="N49" si="92">COUNTIF(C50:I50,"&lt;&gt;対象外")</f>
        <v>7</v>
      </c>
      <c r="O49" s="78">
        <f t="shared" ref="O49" si="93">COUNTIF(C50:I50,"*休工*")</f>
        <v>0</v>
      </c>
      <c r="P49" s="69"/>
    </row>
    <row r="50" spans="2:16" s="6" customFormat="1" ht="26.25" customHeight="1" thickBot="1" x14ac:dyDescent="0.45">
      <c r="B50" s="10" t="s">
        <v>22</v>
      </c>
      <c r="C50" s="43"/>
      <c r="D50" s="43"/>
      <c r="E50" s="43"/>
      <c r="F50" s="43"/>
      <c r="G50" s="43"/>
      <c r="H50" s="43"/>
      <c r="I50" s="43"/>
      <c r="J50" s="103"/>
      <c r="K50" s="104"/>
      <c r="L50" s="105"/>
      <c r="M50" s="73"/>
      <c r="N50" s="76"/>
      <c r="O50" s="79"/>
      <c r="P50" s="70"/>
    </row>
    <row r="51" spans="2:16" s="6" customFormat="1" ht="26.25" customHeight="1" thickBot="1" x14ac:dyDescent="0.45">
      <c r="B51" s="14" t="s">
        <v>8</v>
      </c>
      <c r="C51" s="41"/>
      <c r="D51" s="41"/>
      <c r="E51" s="41"/>
      <c r="F51" s="41"/>
      <c r="G51" s="41"/>
      <c r="H51" s="41"/>
      <c r="I51" s="41"/>
      <c r="J51" s="103"/>
      <c r="K51" s="104"/>
      <c r="L51" s="105"/>
      <c r="M51" s="74"/>
      <c r="N51" s="77"/>
      <c r="O51" s="80"/>
      <c r="P51" s="71"/>
    </row>
    <row r="52" spans="2:16" s="6" customFormat="1" ht="18.75" customHeight="1" thickBot="1" x14ac:dyDescent="0.45">
      <c r="B52" s="15" t="s">
        <v>7</v>
      </c>
      <c r="C52" s="50">
        <f>I49+1</f>
        <v>45844</v>
      </c>
      <c r="D52" s="50">
        <f>C52+1</f>
        <v>45845</v>
      </c>
      <c r="E52" s="50">
        <f t="shared" ref="E52" si="94">D52+1</f>
        <v>45846</v>
      </c>
      <c r="F52" s="50">
        <f t="shared" ref="F52" si="95">E52+1</f>
        <v>45847</v>
      </c>
      <c r="G52" s="50">
        <f t="shared" ref="G52" si="96">F52+1</f>
        <v>45848</v>
      </c>
      <c r="H52" s="50">
        <f t="shared" ref="H52" si="97">G52+1</f>
        <v>45849</v>
      </c>
      <c r="I52" s="50">
        <f t="shared" ref="I52" si="98">H52+1</f>
        <v>45850</v>
      </c>
      <c r="J52" s="103">
        <f t="shared" ref="J52" si="99">COUNTIF(C53,"&lt;&gt;対象外")+COUNTIF(I53,"&lt;&gt;対象外")+COUNTIF(D53:H53,"祝日休工")</f>
        <v>2</v>
      </c>
      <c r="K52" s="104">
        <f t="shared" ref="K52" si="100">COUNTIF(C53,"*休工*")+COUNTIF(I53,"*休工*")+COUNTIF(D53:H53,"振替休工(同一週)")+COUNTIF(D53:H53,"祝日休工")</f>
        <v>0</v>
      </c>
      <c r="L52" s="105" t="str">
        <f t="shared" si="16"/>
        <v>×</v>
      </c>
      <c r="M52" s="72"/>
      <c r="N52" s="75">
        <f t="shared" ref="N52" si="101">COUNTIF(C53:I53,"&lt;&gt;対象外")</f>
        <v>7</v>
      </c>
      <c r="O52" s="78">
        <f t="shared" ref="O52" si="102">COUNTIF(C53:I53,"*休工*")</f>
        <v>0</v>
      </c>
      <c r="P52" s="69"/>
    </row>
    <row r="53" spans="2:16" s="6" customFormat="1" ht="26.25" customHeight="1" thickBot="1" x14ac:dyDescent="0.45">
      <c r="B53" s="10" t="s">
        <v>22</v>
      </c>
      <c r="C53" s="43"/>
      <c r="D53" s="43"/>
      <c r="E53" s="43"/>
      <c r="F53" s="43"/>
      <c r="G53" s="43"/>
      <c r="H53" s="43"/>
      <c r="I53" s="43"/>
      <c r="J53" s="103"/>
      <c r="K53" s="104"/>
      <c r="L53" s="105"/>
      <c r="M53" s="73"/>
      <c r="N53" s="76"/>
      <c r="O53" s="79"/>
      <c r="P53" s="70"/>
    </row>
    <row r="54" spans="2:16" s="6" customFormat="1" ht="26.25" customHeight="1" thickBot="1" x14ac:dyDescent="0.45">
      <c r="B54" s="14" t="s">
        <v>8</v>
      </c>
      <c r="C54" s="41"/>
      <c r="D54" s="41"/>
      <c r="E54" s="41"/>
      <c r="F54" s="41"/>
      <c r="G54" s="41"/>
      <c r="H54" s="41"/>
      <c r="I54" s="41"/>
      <c r="J54" s="103"/>
      <c r="K54" s="104"/>
      <c r="L54" s="105"/>
      <c r="M54" s="74"/>
      <c r="N54" s="77"/>
      <c r="O54" s="80"/>
      <c r="P54" s="71"/>
    </row>
    <row r="55" spans="2:16" s="6" customFormat="1" ht="18.75" customHeight="1" thickBot="1" x14ac:dyDescent="0.45">
      <c r="B55" s="15" t="s">
        <v>21</v>
      </c>
      <c r="C55" s="52">
        <f>I52+1</f>
        <v>45851</v>
      </c>
      <c r="D55" s="52">
        <f>C55+1</f>
        <v>45852</v>
      </c>
      <c r="E55" s="52">
        <f t="shared" ref="E55" si="103">D55+1</f>
        <v>45853</v>
      </c>
      <c r="F55" s="52">
        <f t="shared" ref="F55" si="104">E55+1</f>
        <v>45854</v>
      </c>
      <c r="G55" s="52">
        <f t="shared" ref="G55" si="105">F55+1</f>
        <v>45855</v>
      </c>
      <c r="H55" s="52">
        <f t="shared" ref="H55" si="106">G55+1</f>
        <v>45856</v>
      </c>
      <c r="I55" s="52">
        <f t="shared" ref="I55" si="107">H55+1</f>
        <v>45857</v>
      </c>
      <c r="J55" s="103">
        <f t="shared" ref="J55" si="108">COUNTIF(C56,"&lt;&gt;対象外")+COUNTIF(I56,"&lt;&gt;対象外")+COUNTIF(D56:H56,"祝日休工")</f>
        <v>2</v>
      </c>
      <c r="K55" s="104">
        <f t="shared" ref="K55" si="109">COUNTIF(C56,"*休工*")+COUNTIF(I56,"*休工*")+COUNTIF(D56:H56,"振替休工(同一週)")+COUNTIF(D56:H56,"祝日休工")</f>
        <v>0</v>
      </c>
      <c r="L55" s="105" t="str">
        <f t="shared" si="22"/>
        <v>×</v>
      </c>
      <c r="M55" s="72"/>
      <c r="N55" s="75">
        <f t="shared" ref="N55" si="110">COUNTIF(C56:I56,"&lt;&gt;対象外")</f>
        <v>7</v>
      </c>
      <c r="O55" s="78">
        <f t="shared" ref="O55" si="111">COUNTIF(C56:I56,"*休工*")</f>
        <v>0</v>
      </c>
      <c r="P55" s="69"/>
    </row>
    <row r="56" spans="2:16" s="6" customFormat="1" ht="26.25" customHeight="1" thickBot="1" x14ac:dyDescent="0.45">
      <c r="B56" s="10" t="s">
        <v>22</v>
      </c>
      <c r="C56" s="43"/>
      <c r="D56" s="43"/>
      <c r="E56" s="43"/>
      <c r="F56" s="43"/>
      <c r="G56" s="43"/>
      <c r="H56" s="43"/>
      <c r="I56" s="43"/>
      <c r="J56" s="103"/>
      <c r="K56" s="104"/>
      <c r="L56" s="105"/>
      <c r="M56" s="73"/>
      <c r="N56" s="76"/>
      <c r="O56" s="79"/>
      <c r="P56" s="70"/>
    </row>
    <row r="57" spans="2:16" s="6" customFormat="1" ht="26.25" customHeight="1" thickBot="1" x14ac:dyDescent="0.45">
      <c r="B57" s="14" t="s">
        <v>8</v>
      </c>
      <c r="C57" s="41"/>
      <c r="D57" s="41"/>
      <c r="E57" s="41"/>
      <c r="F57" s="41"/>
      <c r="G57" s="41"/>
      <c r="H57" s="41"/>
      <c r="I57" s="41"/>
      <c r="J57" s="103"/>
      <c r="K57" s="104"/>
      <c r="L57" s="105"/>
      <c r="M57" s="74"/>
      <c r="N57" s="77"/>
      <c r="O57" s="80"/>
      <c r="P57" s="71"/>
    </row>
    <row r="58" spans="2:16" s="6" customFormat="1" ht="18.75" customHeight="1" thickBot="1" x14ac:dyDescent="0.45">
      <c r="B58" s="11" t="s">
        <v>7</v>
      </c>
      <c r="C58" s="52">
        <f>I55+1</f>
        <v>45858</v>
      </c>
      <c r="D58" s="52">
        <f>C58+1</f>
        <v>45859</v>
      </c>
      <c r="E58" s="52">
        <f t="shared" ref="E58" si="112">D58+1</f>
        <v>45860</v>
      </c>
      <c r="F58" s="52">
        <f t="shared" ref="F58" si="113">E58+1</f>
        <v>45861</v>
      </c>
      <c r="G58" s="52">
        <f t="shared" ref="G58" si="114">F58+1</f>
        <v>45862</v>
      </c>
      <c r="H58" s="52">
        <f t="shared" ref="H58" si="115">G58+1</f>
        <v>45863</v>
      </c>
      <c r="I58" s="52">
        <f t="shared" ref="I58" si="116">H58+1</f>
        <v>45864</v>
      </c>
      <c r="J58" s="103">
        <f t="shared" ref="J58" si="117">COUNTIF(C59,"&lt;&gt;対象外")+COUNTIF(I59,"&lt;&gt;対象外")+COUNTIF(D59:H59,"祝日休工")</f>
        <v>2</v>
      </c>
      <c r="K58" s="104">
        <f t="shared" ref="K58" si="118">COUNTIF(C59,"*休工*")+COUNTIF(I59,"*休工*")+COUNTIF(D59:H59,"振替休工(同一週)")+COUNTIF(D59:H59,"祝日休工")</f>
        <v>0</v>
      </c>
      <c r="L58" s="105" t="str">
        <f t="shared" si="16"/>
        <v>×</v>
      </c>
      <c r="M58" s="72"/>
      <c r="N58" s="75">
        <f t="shared" ref="N58" si="119">COUNTIF(C59:I59,"&lt;&gt;対象外")</f>
        <v>7</v>
      </c>
      <c r="O58" s="78">
        <f t="shared" ref="O58" si="120">COUNTIF(C59:I59,"*休工*")</f>
        <v>0</v>
      </c>
      <c r="P58" s="69"/>
    </row>
    <row r="59" spans="2:16" s="6" customFormat="1" ht="26.25" customHeight="1" thickBot="1" x14ac:dyDescent="0.45">
      <c r="B59" s="10" t="s">
        <v>22</v>
      </c>
      <c r="C59" s="43"/>
      <c r="D59" s="43"/>
      <c r="E59" s="43"/>
      <c r="F59" s="43"/>
      <c r="G59" s="43"/>
      <c r="H59" s="43"/>
      <c r="I59" s="43"/>
      <c r="J59" s="103"/>
      <c r="K59" s="104"/>
      <c r="L59" s="105"/>
      <c r="M59" s="73"/>
      <c r="N59" s="76"/>
      <c r="O59" s="79"/>
      <c r="P59" s="70"/>
    </row>
    <row r="60" spans="2:16" s="6" customFormat="1" ht="26.25" customHeight="1" thickBot="1" x14ac:dyDescent="0.45">
      <c r="B60" s="14" t="s">
        <v>8</v>
      </c>
      <c r="C60" s="41"/>
      <c r="D60" s="41"/>
      <c r="E60" s="41"/>
      <c r="F60" s="41"/>
      <c r="G60" s="41"/>
      <c r="H60" s="41"/>
      <c r="I60" s="41"/>
      <c r="J60" s="103"/>
      <c r="K60" s="104"/>
      <c r="L60" s="105"/>
      <c r="M60" s="74"/>
      <c r="N60" s="77"/>
      <c r="O60" s="80"/>
      <c r="P60" s="71"/>
    </row>
    <row r="61" spans="2:16" s="6" customFormat="1" ht="18.75" customHeight="1" thickBot="1" x14ac:dyDescent="0.45">
      <c r="B61" s="15" t="s">
        <v>7</v>
      </c>
      <c r="C61" s="52">
        <f>I58+1</f>
        <v>45865</v>
      </c>
      <c r="D61" s="52">
        <f>C61+1</f>
        <v>45866</v>
      </c>
      <c r="E61" s="52">
        <f t="shared" ref="E61" si="121">D61+1</f>
        <v>45867</v>
      </c>
      <c r="F61" s="52">
        <f t="shared" ref="F61" si="122">E61+1</f>
        <v>45868</v>
      </c>
      <c r="G61" s="52">
        <f t="shared" ref="G61" si="123">F61+1</f>
        <v>45869</v>
      </c>
      <c r="H61" s="52">
        <f t="shared" ref="H61" si="124">G61+1</f>
        <v>45870</v>
      </c>
      <c r="I61" s="52">
        <f t="shared" ref="I61" si="125">H61+1</f>
        <v>45871</v>
      </c>
      <c r="J61" s="103">
        <f t="shared" ref="J61" si="126">COUNTIF(C62,"&lt;&gt;対象外")+COUNTIF(I62,"&lt;&gt;対象外")+COUNTIF(D62:H62,"祝日休工")</f>
        <v>2</v>
      </c>
      <c r="K61" s="104">
        <f t="shared" ref="K61" si="127">COUNTIF(C62,"*休工*")+COUNTIF(I62,"*休工*")+COUNTIF(D62:H62,"振替休工(同一週)")+COUNTIF(D62:H62,"祝日休工")</f>
        <v>0</v>
      </c>
      <c r="L61" s="105" t="str">
        <f t="shared" si="22"/>
        <v>×</v>
      </c>
      <c r="M61" s="72"/>
      <c r="N61" s="75">
        <f t="shared" ref="N61" si="128">COUNTIF(C62:I62,"&lt;&gt;対象外")</f>
        <v>7</v>
      </c>
      <c r="O61" s="78">
        <f t="shared" ref="O61" si="129">COUNTIF(C62:I62,"*休工*")</f>
        <v>0</v>
      </c>
      <c r="P61" s="69"/>
    </row>
    <row r="62" spans="2:16" s="6" customFormat="1" ht="26.25" customHeight="1" thickBot="1" x14ac:dyDescent="0.45">
      <c r="B62" s="10" t="s">
        <v>22</v>
      </c>
      <c r="C62" s="43"/>
      <c r="D62" s="43"/>
      <c r="E62" s="43"/>
      <c r="F62" s="43"/>
      <c r="G62" s="43"/>
      <c r="H62" s="43"/>
      <c r="I62" s="43"/>
      <c r="J62" s="103"/>
      <c r="K62" s="104"/>
      <c r="L62" s="105"/>
      <c r="M62" s="73"/>
      <c r="N62" s="76"/>
      <c r="O62" s="79"/>
      <c r="P62" s="70"/>
    </row>
    <row r="63" spans="2:16" s="6" customFormat="1" ht="26.25" customHeight="1" thickBot="1" x14ac:dyDescent="0.45">
      <c r="B63" s="14" t="s">
        <v>8</v>
      </c>
      <c r="C63" s="41"/>
      <c r="D63" s="41"/>
      <c r="E63" s="41"/>
      <c r="F63" s="41"/>
      <c r="G63" s="41"/>
      <c r="H63" s="41"/>
      <c r="I63" s="41"/>
      <c r="J63" s="103"/>
      <c r="K63" s="104"/>
      <c r="L63" s="105"/>
      <c r="M63" s="74"/>
      <c r="N63" s="77"/>
      <c r="O63" s="80"/>
      <c r="P63" s="71"/>
    </row>
    <row r="64" spans="2:16" s="6" customFormat="1" ht="18.75" customHeight="1" thickBot="1" x14ac:dyDescent="0.45">
      <c r="B64" s="11" t="s">
        <v>7</v>
      </c>
      <c r="C64" s="50">
        <f>I61+1</f>
        <v>45872</v>
      </c>
      <c r="D64" s="50">
        <f>C64+1</f>
        <v>45873</v>
      </c>
      <c r="E64" s="50">
        <f t="shared" ref="E64" si="130">D64+1</f>
        <v>45874</v>
      </c>
      <c r="F64" s="50">
        <f t="shared" ref="F64" si="131">E64+1</f>
        <v>45875</v>
      </c>
      <c r="G64" s="50">
        <f t="shared" ref="G64" si="132">F64+1</f>
        <v>45876</v>
      </c>
      <c r="H64" s="50">
        <f t="shared" ref="H64" si="133">G64+1</f>
        <v>45877</v>
      </c>
      <c r="I64" s="50">
        <f t="shared" ref="I64" si="134">H64+1</f>
        <v>45878</v>
      </c>
      <c r="J64" s="103">
        <f t="shared" ref="J64" si="135">COUNTIF(C65,"&lt;&gt;対象外")+COUNTIF(I65,"&lt;&gt;対象外")+COUNTIF(D65:H65,"祝日休工")</f>
        <v>2</v>
      </c>
      <c r="K64" s="104">
        <f t="shared" ref="K64" si="136">COUNTIF(C65,"*休工*")+COUNTIF(I65,"*休工*")+COUNTIF(D65:H65,"振替休工(同一週)")+COUNTIF(D65:H65,"祝日休工")</f>
        <v>0</v>
      </c>
      <c r="L64" s="105" t="str">
        <f t="shared" si="16"/>
        <v>×</v>
      </c>
      <c r="M64" s="72"/>
      <c r="N64" s="75">
        <f t="shared" ref="N64" si="137">COUNTIF(C65:I65,"&lt;&gt;対象外")</f>
        <v>7</v>
      </c>
      <c r="O64" s="78">
        <f t="shared" ref="O64" si="138">COUNTIF(C65:I65,"*休工*")</f>
        <v>0</v>
      </c>
      <c r="P64" s="69"/>
    </row>
    <row r="65" spans="2:16" s="6" customFormat="1" ht="26.25" customHeight="1" thickBot="1" x14ac:dyDescent="0.45">
      <c r="B65" s="10" t="s">
        <v>22</v>
      </c>
      <c r="C65" s="43"/>
      <c r="D65" s="43"/>
      <c r="E65" s="43"/>
      <c r="F65" s="43"/>
      <c r="G65" s="43"/>
      <c r="H65" s="43"/>
      <c r="I65" s="43"/>
      <c r="J65" s="103"/>
      <c r="K65" s="104"/>
      <c r="L65" s="105"/>
      <c r="M65" s="73"/>
      <c r="N65" s="76"/>
      <c r="O65" s="79"/>
      <c r="P65" s="70"/>
    </row>
    <row r="66" spans="2:16" s="6" customFormat="1" ht="26.25" customHeight="1" thickBot="1" x14ac:dyDescent="0.45">
      <c r="B66" s="14" t="s">
        <v>8</v>
      </c>
      <c r="C66" s="41"/>
      <c r="D66" s="41"/>
      <c r="E66" s="41"/>
      <c r="F66" s="41"/>
      <c r="G66" s="41"/>
      <c r="H66" s="41"/>
      <c r="I66" s="41"/>
      <c r="J66" s="103"/>
      <c r="K66" s="104"/>
      <c r="L66" s="105"/>
      <c r="M66" s="74"/>
      <c r="N66" s="77"/>
      <c r="O66" s="80"/>
      <c r="P66" s="71"/>
    </row>
    <row r="67" spans="2:16" s="6" customFormat="1" ht="18.75" customHeight="1" thickBot="1" x14ac:dyDescent="0.45">
      <c r="B67" s="15" t="s">
        <v>21</v>
      </c>
      <c r="C67" s="52">
        <f>I64+1</f>
        <v>45879</v>
      </c>
      <c r="D67" s="52">
        <f>C67+1</f>
        <v>45880</v>
      </c>
      <c r="E67" s="52">
        <f t="shared" ref="E67" si="139">D67+1</f>
        <v>45881</v>
      </c>
      <c r="F67" s="52">
        <f t="shared" ref="F67" si="140">E67+1</f>
        <v>45882</v>
      </c>
      <c r="G67" s="52">
        <f t="shared" ref="G67" si="141">F67+1</f>
        <v>45883</v>
      </c>
      <c r="H67" s="52">
        <f t="shared" ref="H67" si="142">G67+1</f>
        <v>45884</v>
      </c>
      <c r="I67" s="52">
        <f t="shared" ref="I67" si="143">H67+1</f>
        <v>45885</v>
      </c>
      <c r="J67" s="103">
        <f t="shared" ref="J67" si="144">COUNTIF(C68,"&lt;&gt;対象外")+COUNTIF(I68,"&lt;&gt;対象外")+COUNTIF(D68:H68,"祝日休工")</f>
        <v>2</v>
      </c>
      <c r="K67" s="104">
        <f t="shared" ref="K67" si="145">COUNTIF(C68,"*休工*")+COUNTIF(I68,"*休工*")+COUNTIF(D68:H68,"振替休工(同一週)")+COUNTIF(D68:H68,"祝日休工")</f>
        <v>0</v>
      </c>
      <c r="L67" s="105" t="str">
        <f t="shared" si="22"/>
        <v>×</v>
      </c>
      <c r="M67" s="72"/>
      <c r="N67" s="75">
        <f>COUNTIF(C68:I68,"&lt;&gt;対象外")</f>
        <v>7</v>
      </c>
      <c r="O67" s="78">
        <f>COUNTIF(C68:I68,"*休工*")</f>
        <v>0</v>
      </c>
      <c r="P67" s="69"/>
    </row>
    <row r="68" spans="2:16" s="6" customFormat="1" ht="26.25" customHeight="1" thickBot="1" x14ac:dyDescent="0.45">
      <c r="B68" s="10" t="s">
        <v>22</v>
      </c>
      <c r="C68" s="43"/>
      <c r="D68" s="43"/>
      <c r="E68" s="43"/>
      <c r="F68" s="43"/>
      <c r="G68" s="43"/>
      <c r="H68" s="43"/>
      <c r="I68" s="43"/>
      <c r="J68" s="103"/>
      <c r="K68" s="104"/>
      <c r="L68" s="105"/>
      <c r="M68" s="73"/>
      <c r="N68" s="76"/>
      <c r="O68" s="79"/>
      <c r="P68" s="70"/>
    </row>
    <row r="69" spans="2:16" s="6" customFormat="1" ht="26.25" customHeight="1" thickBot="1" x14ac:dyDescent="0.45">
      <c r="B69" s="14" t="s">
        <v>8</v>
      </c>
      <c r="C69" s="41"/>
      <c r="D69" s="41"/>
      <c r="E69" s="41"/>
      <c r="F69" s="41"/>
      <c r="G69" s="41"/>
      <c r="H69" s="41"/>
      <c r="I69" s="41"/>
      <c r="J69" s="103"/>
      <c r="K69" s="104"/>
      <c r="L69" s="105"/>
      <c r="M69" s="74"/>
      <c r="N69" s="77"/>
      <c r="O69" s="80"/>
      <c r="P69" s="71"/>
    </row>
    <row r="70" spans="2:16" s="6" customFormat="1" ht="18.75" customHeight="1" thickBot="1" x14ac:dyDescent="0.45">
      <c r="B70" s="11" t="s">
        <v>7</v>
      </c>
      <c r="C70" s="52">
        <f>I67+1</f>
        <v>45886</v>
      </c>
      <c r="D70" s="52">
        <f>C70+1</f>
        <v>45887</v>
      </c>
      <c r="E70" s="52">
        <f t="shared" ref="E70" si="146">D70+1</f>
        <v>45888</v>
      </c>
      <c r="F70" s="52">
        <f t="shared" ref="F70" si="147">E70+1</f>
        <v>45889</v>
      </c>
      <c r="G70" s="52">
        <f t="shared" ref="G70" si="148">F70+1</f>
        <v>45890</v>
      </c>
      <c r="H70" s="52">
        <f t="shared" ref="H70" si="149">G70+1</f>
        <v>45891</v>
      </c>
      <c r="I70" s="52">
        <f t="shared" ref="I70" si="150">H70+1</f>
        <v>45892</v>
      </c>
      <c r="J70" s="103">
        <f t="shared" ref="J70" si="151">COUNTIF(C71,"&lt;&gt;対象外")+COUNTIF(I71,"&lt;&gt;対象外")+COUNTIF(D71:H71,"祝日休工")</f>
        <v>2</v>
      </c>
      <c r="K70" s="104">
        <f t="shared" ref="K70" si="152">COUNTIF(C71,"*休工*")+COUNTIF(I71,"*休工*")+COUNTIF(D71:H71,"振替休工(同一週)")+COUNTIF(D71:H71,"祝日休工")</f>
        <v>0</v>
      </c>
      <c r="L70" s="105" t="str">
        <f t="shared" si="16"/>
        <v>×</v>
      </c>
      <c r="M70" s="72"/>
      <c r="N70" s="75">
        <f t="shared" ref="N70" si="153">COUNTIF(C71:I71,"&lt;&gt;対象外")</f>
        <v>7</v>
      </c>
      <c r="O70" s="78">
        <f>COUNTIF(C71:I71,"*休工*")</f>
        <v>0</v>
      </c>
      <c r="P70" s="69"/>
    </row>
    <row r="71" spans="2:16" s="6" customFormat="1" ht="26.25" customHeight="1" thickBot="1" x14ac:dyDescent="0.45">
      <c r="B71" s="10" t="s">
        <v>22</v>
      </c>
      <c r="C71" s="43"/>
      <c r="D71" s="43"/>
      <c r="E71" s="43"/>
      <c r="F71" s="43"/>
      <c r="G71" s="43"/>
      <c r="H71" s="43"/>
      <c r="I71" s="43"/>
      <c r="J71" s="103"/>
      <c r="K71" s="104"/>
      <c r="L71" s="105"/>
      <c r="M71" s="73"/>
      <c r="N71" s="76"/>
      <c r="O71" s="79"/>
      <c r="P71" s="70"/>
    </row>
    <row r="72" spans="2:16" s="6" customFormat="1" ht="26.25" customHeight="1" thickBot="1" x14ac:dyDescent="0.45">
      <c r="B72" s="14" t="s">
        <v>8</v>
      </c>
      <c r="C72" s="41"/>
      <c r="D72" s="41"/>
      <c r="E72" s="41"/>
      <c r="F72" s="41"/>
      <c r="G72" s="41"/>
      <c r="H72" s="41"/>
      <c r="I72" s="41"/>
      <c r="J72" s="103"/>
      <c r="K72" s="104"/>
      <c r="L72" s="105"/>
      <c r="M72" s="74"/>
      <c r="N72" s="77"/>
      <c r="O72" s="80"/>
      <c r="P72" s="71"/>
    </row>
    <row r="73" spans="2:16" s="6" customFormat="1" ht="18.75" customHeight="1" thickBot="1" x14ac:dyDescent="0.45">
      <c r="B73" s="15" t="s">
        <v>7</v>
      </c>
      <c r="C73" s="52">
        <f>I70+1</f>
        <v>45893</v>
      </c>
      <c r="D73" s="52">
        <f>C73+1</f>
        <v>45894</v>
      </c>
      <c r="E73" s="52">
        <f t="shared" ref="E73" si="154">D73+1</f>
        <v>45895</v>
      </c>
      <c r="F73" s="52">
        <f t="shared" ref="F73" si="155">E73+1</f>
        <v>45896</v>
      </c>
      <c r="G73" s="52">
        <f t="shared" ref="G73" si="156">F73+1</f>
        <v>45897</v>
      </c>
      <c r="H73" s="52">
        <f t="shared" ref="H73" si="157">G73+1</f>
        <v>45898</v>
      </c>
      <c r="I73" s="52">
        <f t="shared" ref="I73" si="158">H73+1</f>
        <v>45899</v>
      </c>
      <c r="J73" s="103">
        <f t="shared" ref="J73" si="159">COUNTIF(C74,"&lt;&gt;対象外")+COUNTIF(I74,"&lt;&gt;対象外")+COUNTIF(D74:H74,"祝日休工")</f>
        <v>2</v>
      </c>
      <c r="K73" s="104">
        <f t="shared" ref="K73" si="160">COUNTIF(C74,"*休工*")+COUNTIF(I74,"*休工*")+COUNTIF(D74:H74,"振替休工(同一週)")+COUNTIF(D74:H74,"祝日休工")</f>
        <v>0</v>
      </c>
      <c r="L73" s="105" t="str">
        <f t="shared" si="22"/>
        <v>×</v>
      </c>
      <c r="M73" s="72"/>
      <c r="N73" s="75">
        <f t="shared" ref="N73" si="161">COUNTIF(C74:I74,"&lt;&gt;対象外")</f>
        <v>7</v>
      </c>
      <c r="O73" s="78">
        <f t="shared" ref="O73" si="162">COUNTIF(C74:I74,"*休工*")</f>
        <v>0</v>
      </c>
      <c r="P73" s="69"/>
    </row>
    <row r="74" spans="2:16" s="6" customFormat="1" ht="26.25" customHeight="1" thickBot="1" x14ac:dyDescent="0.45">
      <c r="B74" s="10" t="s">
        <v>22</v>
      </c>
      <c r="C74" s="43"/>
      <c r="D74" s="43"/>
      <c r="E74" s="43"/>
      <c r="F74" s="43"/>
      <c r="G74" s="43"/>
      <c r="H74" s="43"/>
      <c r="I74" s="43"/>
      <c r="J74" s="103"/>
      <c r="K74" s="104"/>
      <c r="L74" s="105"/>
      <c r="M74" s="73"/>
      <c r="N74" s="76"/>
      <c r="O74" s="79"/>
      <c r="P74" s="70"/>
    </row>
    <row r="75" spans="2:16" s="6" customFormat="1" ht="26.25" customHeight="1" thickBot="1" x14ac:dyDescent="0.45">
      <c r="B75" s="14" t="s">
        <v>8</v>
      </c>
      <c r="C75" s="41"/>
      <c r="D75" s="41"/>
      <c r="E75" s="41"/>
      <c r="F75" s="41"/>
      <c r="G75" s="41"/>
      <c r="H75" s="41"/>
      <c r="I75" s="41"/>
      <c r="J75" s="103"/>
      <c r="K75" s="104"/>
      <c r="L75" s="105"/>
      <c r="M75" s="74"/>
      <c r="N75" s="77"/>
      <c r="O75" s="80"/>
      <c r="P75" s="71"/>
    </row>
    <row r="76" spans="2:16" s="6" customFormat="1" ht="18.75" customHeight="1" thickBot="1" x14ac:dyDescent="0.45">
      <c r="B76" s="11" t="s">
        <v>7</v>
      </c>
      <c r="C76" s="50">
        <f>I73+1</f>
        <v>45900</v>
      </c>
      <c r="D76" s="50">
        <f>C76+1</f>
        <v>45901</v>
      </c>
      <c r="E76" s="50">
        <f t="shared" ref="E76" si="163">D76+1</f>
        <v>45902</v>
      </c>
      <c r="F76" s="50">
        <f t="shared" ref="F76" si="164">E76+1</f>
        <v>45903</v>
      </c>
      <c r="G76" s="50">
        <f t="shared" ref="G76" si="165">F76+1</f>
        <v>45904</v>
      </c>
      <c r="H76" s="50">
        <f t="shared" ref="H76" si="166">G76+1</f>
        <v>45905</v>
      </c>
      <c r="I76" s="50">
        <f t="shared" ref="I76" si="167">H76+1</f>
        <v>45906</v>
      </c>
      <c r="J76" s="103">
        <f t="shared" ref="J76" si="168">COUNTIF(C77,"&lt;&gt;対象外")+COUNTIF(I77,"&lt;&gt;対象外")+COUNTIF(D77:H77,"祝日休工")</f>
        <v>2</v>
      </c>
      <c r="K76" s="104">
        <f t="shared" ref="K76" si="169">COUNTIF(C77,"*休工*")+COUNTIF(I77,"*休工*")+COUNTIF(D77:H77,"振替休工(同一週)")+COUNTIF(D77:H77,"祝日休工")</f>
        <v>0</v>
      </c>
      <c r="L76" s="105" t="str">
        <f t="shared" si="16"/>
        <v>×</v>
      </c>
      <c r="M76" s="72"/>
      <c r="N76" s="75">
        <f t="shared" ref="N76" si="170">COUNTIF(C77:I77,"&lt;&gt;対象外")</f>
        <v>7</v>
      </c>
      <c r="O76" s="78">
        <f t="shared" ref="O76" si="171">COUNTIF(C77:I77,"*休工*")</f>
        <v>0</v>
      </c>
      <c r="P76" s="69"/>
    </row>
    <row r="77" spans="2:16" s="6" customFormat="1" ht="26.25" customHeight="1" thickBot="1" x14ac:dyDescent="0.45">
      <c r="B77" s="10" t="s">
        <v>22</v>
      </c>
      <c r="C77" s="43"/>
      <c r="D77" s="43"/>
      <c r="E77" s="43"/>
      <c r="F77" s="43"/>
      <c r="G77" s="43"/>
      <c r="H77" s="43"/>
      <c r="I77" s="43"/>
      <c r="J77" s="103"/>
      <c r="K77" s="104"/>
      <c r="L77" s="105"/>
      <c r="M77" s="73"/>
      <c r="N77" s="76"/>
      <c r="O77" s="79"/>
      <c r="P77" s="70"/>
    </row>
    <row r="78" spans="2:16" s="6" customFormat="1" ht="26.25" customHeight="1" thickBot="1" x14ac:dyDescent="0.45">
      <c r="B78" s="14" t="s">
        <v>8</v>
      </c>
      <c r="C78" s="41"/>
      <c r="D78" s="41"/>
      <c r="E78" s="41"/>
      <c r="F78" s="41"/>
      <c r="G78" s="41"/>
      <c r="H78" s="41"/>
      <c r="I78" s="41"/>
      <c r="J78" s="103"/>
      <c r="K78" s="104"/>
      <c r="L78" s="105"/>
      <c r="M78" s="74"/>
      <c r="N78" s="77"/>
      <c r="O78" s="80"/>
      <c r="P78" s="71"/>
    </row>
    <row r="79" spans="2:16" s="6" customFormat="1" ht="18.75" customHeight="1" thickBot="1" x14ac:dyDescent="0.45">
      <c r="B79" s="15" t="s">
        <v>7</v>
      </c>
      <c r="C79" s="52">
        <f>I76+1</f>
        <v>45907</v>
      </c>
      <c r="D79" s="52">
        <f>C79+1</f>
        <v>45908</v>
      </c>
      <c r="E79" s="52">
        <f t="shared" ref="E79" si="172">D79+1</f>
        <v>45909</v>
      </c>
      <c r="F79" s="52">
        <f t="shared" ref="F79" si="173">E79+1</f>
        <v>45910</v>
      </c>
      <c r="G79" s="52">
        <f t="shared" ref="G79" si="174">F79+1</f>
        <v>45911</v>
      </c>
      <c r="H79" s="52">
        <f t="shared" ref="H79" si="175">G79+1</f>
        <v>45912</v>
      </c>
      <c r="I79" s="52">
        <f t="shared" ref="I79" si="176">H79+1</f>
        <v>45913</v>
      </c>
      <c r="J79" s="103">
        <f t="shared" ref="J79" si="177">COUNTIF(C80,"&lt;&gt;対象外")+COUNTIF(I80,"&lt;&gt;対象外")+COUNTIF(D80:H80,"祝日休工")</f>
        <v>2</v>
      </c>
      <c r="K79" s="104">
        <f t="shared" ref="K79" si="178">COUNTIF(C80,"*休工*")+COUNTIF(I80,"*休工*")+COUNTIF(D80:H80,"振替休工(同一週)")+COUNTIF(D80:H80,"祝日休工")</f>
        <v>0</v>
      </c>
      <c r="L79" s="105" t="str">
        <f t="shared" si="22"/>
        <v>×</v>
      </c>
      <c r="M79" s="72"/>
      <c r="N79" s="75">
        <f t="shared" ref="N79" si="179">COUNTIF(C80:I80,"&lt;&gt;対象外")</f>
        <v>7</v>
      </c>
      <c r="O79" s="78">
        <f t="shared" ref="O79" si="180">COUNTIF(C80:I80,"*休工*")</f>
        <v>0</v>
      </c>
      <c r="P79" s="69"/>
    </row>
    <row r="80" spans="2:16" s="6" customFormat="1" ht="26.25" customHeight="1" thickBot="1" x14ac:dyDescent="0.45">
      <c r="B80" s="10" t="s">
        <v>22</v>
      </c>
      <c r="C80" s="43"/>
      <c r="D80" s="43"/>
      <c r="E80" s="43"/>
      <c r="F80" s="43"/>
      <c r="G80" s="43"/>
      <c r="H80" s="43"/>
      <c r="I80" s="43"/>
      <c r="J80" s="103"/>
      <c r="K80" s="104"/>
      <c r="L80" s="105"/>
      <c r="M80" s="73"/>
      <c r="N80" s="76"/>
      <c r="O80" s="79"/>
      <c r="P80" s="70"/>
    </row>
    <row r="81" spans="2:16" s="6" customFormat="1" ht="26.25" customHeight="1" thickBot="1" x14ac:dyDescent="0.45">
      <c r="B81" s="14" t="s">
        <v>8</v>
      </c>
      <c r="C81" s="41"/>
      <c r="D81" s="41"/>
      <c r="E81" s="41"/>
      <c r="F81" s="41"/>
      <c r="G81" s="41"/>
      <c r="H81" s="41"/>
      <c r="I81" s="41"/>
      <c r="J81" s="103"/>
      <c r="K81" s="104"/>
      <c r="L81" s="105"/>
      <c r="M81" s="74"/>
      <c r="N81" s="77"/>
      <c r="O81" s="80"/>
      <c r="P81" s="71"/>
    </row>
    <row r="82" spans="2:16" s="6" customFormat="1" ht="18.75" customHeight="1" thickBot="1" x14ac:dyDescent="0.45">
      <c r="B82" s="15" t="s">
        <v>21</v>
      </c>
      <c r="C82" s="52">
        <f>I79+1</f>
        <v>45914</v>
      </c>
      <c r="D82" s="52">
        <f>C82+1</f>
        <v>45915</v>
      </c>
      <c r="E82" s="52">
        <f t="shared" ref="E82" si="181">D82+1</f>
        <v>45916</v>
      </c>
      <c r="F82" s="52">
        <f t="shared" ref="F82" si="182">E82+1</f>
        <v>45917</v>
      </c>
      <c r="G82" s="52">
        <f t="shared" ref="G82" si="183">F82+1</f>
        <v>45918</v>
      </c>
      <c r="H82" s="52">
        <f t="shared" ref="H82" si="184">G82+1</f>
        <v>45919</v>
      </c>
      <c r="I82" s="52">
        <f t="shared" ref="I82" si="185">H82+1</f>
        <v>45920</v>
      </c>
      <c r="J82" s="103">
        <f t="shared" ref="J82" si="186">COUNTIF(C83,"&lt;&gt;対象外")+COUNTIF(I83,"&lt;&gt;対象外")+COUNTIF(D83:H83,"祝日休工")</f>
        <v>2</v>
      </c>
      <c r="K82" s="104">
        <f t="shared" ref="K82" si="187">COUNTIF(C83,"*休工*")+COUNTIF(I83,"*休工*")+COUNTIF(D83:H83,"振替休工(同一週)")+COUNTIF(D83:H83,"祝日休工")</f>
        <v>0</v>
      </c>
      <c r="L82" s="105" t="str">
        <f t="shared" si="16"/>
        <v>×</v>
      </c>
      <c r="M82" s="72"/>
      <c r="N82" s="75">
        <f t="shared" ref="N82" si="188">COUNTIF(C83:I83,"&lt;&gt;対象外")</f>
        <v>7</v>
      </c>
      <c r="O82" s="78">
        <f t="shared" ref="O82" si="189">COUNTIF(C83:I83,"*休工*")</f>
        <v>0</v>
      </c>
      <c r="P82" s="69"/>
    </row>
    <row r="83" spans="2:16" s="6" customFormat="1" ht="26.25" customHeight="1" thickBot="1" x14ac:dyDescent="0.45">
      <c r="B83" s="10" t="s">
        <v>22</v>
      </c>
      <c r="C83" s="43"/>
      <c r="D83" s="43"/>
      <c r="E83" s="43"/>
      <c r="F83" s="43"/>
      <c r="G83" s="43"/>
      <c r="H83" s="43"/>
      <c r="I83" s="43"/>
      <c r="J83" s="103"/>
      <c r="K83" s="104"/>
      <c r="L83" s="105"/>
      <c r="M83" s="73"/>
      <c r="N83" s="76"/>
      <c r="O83" s="79"/>
      <c r="P83" s="70"/>
    </row>
    <row r="84" spans="2:16" s="6" customFormat="1" ht="26.25" customHeight="1" thickBot="1" x14ac:dyDescent="0.45">
      <c r="B84" s="14" t="s">
        <v>8</v>
      </c>
      <c r="C84" s="41"/>
      <c r="D84" s="41"/>
      <c r="E84" s="41"/>
      <c r="F84" s="41"/>
      <c r="G84" s="41"/>
      <c r="H84" s="41"/>
      <c r="I84" s="41"/>
      <c r="J84" s="103"/>
      <c r="K84" s="104"/>
      <c r="L84" s="105"/>
      <c r="M84" s="74"/>
      <c r="N84" s="77"/>
      <c r="O84" s="80"/>
      <c r="P84" s="71"/>
    </row>
    <row r="85" spans="2:16" s="6" customFormat="1" ht="18.75" customHeight="1" thickBot="1" x14ac:dyDescent="0.45">
      <c r="B85" s="11" t="s">
        <v>7</v>
      </c>
      <c r="C85" s="52">
        <f>I82+1</f>
        <v>45921</v>
      </c>
      <c r="D85" s="52">
        <f>C85+1</f>
        <v>45922</v>
      </c>
      <c r="E85" s="52">
        <f t="shared" ref="E85" si="190">D85+1</f>
        <v>45923</v>
      </c>
      <c r="F85" s="52">
        <f t="shared" ref="F85" si="191">E85+1</f>
        <v>45924</v>
      </c>
      <c r="G85" s="52">
        <f t="shared" ref="G85" si="192">F85+1</f>
        <v>45925</v>
      </c>
      <c r="H85" s="52">
        <f t="shared" ref="H85" si="193">G85+1</f>
        <v>45926</v>
      </c>
      <c r="I85" s="52">
        <f t="shared" ref="I85" si="194">H85+1</f>
        <v>45927</v>
      </c>
      <c r="J85" s="103">
        <f t="shared" ref="J85" si="195">COUNTIF(C86,"&lt;&gt;対象外")+COUNTIF(I86,"&lt;&gt;対象外")+COUNTIF(D86:H86,"祝日休工")</f>
        <v>2</v>
      </c>
      <c r="K85" s="104">
        <f t="shared" ref="K85" si="196">COUNTIF(C86,"*休工*")+COUNTIF(I86,"*休工*")+COUNTIF(D86:H86,"振替休工(同一週)")+COUNTIF(D86:H86,"祝日休工")</f>
        <v>0</v>
      </c>
      <c r="L85" s="105" t="str">
        <f t="shared" si="22"/>
        <v>×</v>
      </c>
      <c r="M85" s="72"/>
      <c r="N85" s="75">
        <f t="shared" ref="N85" si="197">COUNTIF(C86:I86,"&lt;&gt;対象外")</f>
        <v>7</v>
      </c>
      <c r="O85" s="78">
        <f t="shared" ref="O85" si="198">COUNTIF(C86:I86,"*休工*")</f>
        <v>0</v>
      </c>
      <c r="P85" s="69"/>
    </row>
    <row r="86" spans="2:16" s="6" customFormat="1" ht="26.25" customHeight="1" thickBot="1" x14ac:dyDescent="0.45">
      <c r="B86" s="10" t="s">
        <v>22</v>
      </c>
      <c r="C86" s="43"/>
      <c r="D86" s="43"/>
      <c r="E86" s="43"/>
      <c r="F86" s="43"/>
      <c r="G86" s="43"/>
      <c r="H86" s="43"/>
      <c r="I86" s="43"/>
      <c r="J86" s="103"/>
      <c r="K86" s="104"/>
      <c r="L86" s="105"/>
      <c r="M86" s="73"/>
      <c r="N86" s="76"/>
      <c r="O86" s="79"/>
      <c r="P86" s="70"/>
    </row>
    <row r="87" spans="2:16" s="6" customFormat="1" ht="26.25" customHeight="1" thickBot="1" x14ac:dyDescent="0.45">
      <c r="B87" s="14" t="s">
        <v>8</v>
      </c>
      <c r="C87" s="41"/>
      <c r="D87" s="41"/>
      <c r="E87" s="41"/>
      <c r="F87" s="41"/>
      <c r="G87" s="41"/>
      <c r="H87" s="41"/>
      <c r="I87" s="41"/>
      <c r="J87" s="103"/>
      <c r="K87" s="104"/>
      <c r="L87" s="105"/>
      <c r="M87" s="74"/>
      <c r="N87" s="77"/>
      <c r="O87" s="80"/>
      <c r="P87" s="71"/>
    </row>
    <row r="88" spans="2:16" s="6" customFormat="1" ht="18.75" customHeight="1" thickBot="1" x14ac:dyDescent="0.45">
      <c r="B88" s="15" t="s">
        <v>7</v>
      </c>
      <c r="C88" s="50">
        <f>I85+1</f>
        <v>45928</v>
      </c>
      <c r="D88" s="50">
        <f>C88+1</f>
        <v>45929</v>
      </c>
      <c r="E88" s="50">
        <f t="shared" ref="E88" si="199">D88+1</f>
        <v>45930</v>
      </c>
      <c r="F88" s="50">
        <f t="shared" ref="F88" si="200">E88+1</f>
        <v>45931</v>
      </c>
      <c r="G88" s="50">
        <f t="shared" ref="G88" si="201">F88+1</f>
        <v>45932</v>
      </c>
      <c r="H88" s="50">
        <f t="shared" ref="H88" si="202">G88+1</f>
        <v>45933</v>
      </c>
      <c r="I88" s="50">
        <f t="shared" ref="I88" si="203">H88+1</f>
        <v>45934</v>
      </c>
      <c r="J88" s="103">
        <f t="shared" ref="J88" si="204">COUNTIF(C89,"&lt;&gt;対象外")+COUNTIF(I89,"&lt;&gt;対象外")+COUNTIF(D89:H89,"祝日休工")</f>
        <v>2</v>
      </c>
      <c r="K88" s="104">
        <f t="shared" ref="K88" si="205">COUNTIF(C89,"*休工*")+COUNTIF(I89,"*休工*")+COUNTIF(D89:H89,"振替休工(同一週)")+COUNTIF(D89:H89,"祝日休工")</f>
        <v>0</v>
      </c>
      <c r="L88" s="105" t="str">
        <f t="shared" ref="L88:L148" si="206">IF(J88=0,"―",IF(J88=K88,"○","×"))</f>
        <v>×</v>
      </c>
      <c r="M88" s="72"/>
      <c r="N88" s="75">
        <f t="shared" ref="N88" si="207">COUNTIF(C89:I89,"&lt;&gt;対象外")</f>
        <v>7</v>
      </c>
      <c r="O88" s="78">
        <f t="shared" ref="O88" si="208">COUNTIF(C89:I89,"*休工*")</f>
        <v>0</v>
      </c>
      <c r="P88" s="69"/>
    </row>
    <row r="89" spans="2:16" s="6" customFormat="1" ht="26.25" customHeight="1" thickBot="1" x14ac:dyDescent="0.45">
      <c r="B89" s="10" t="s">
        <v>22</v>
      </c>
      <c r="C89" s="43"/>
      <c r="D89" s="43"/>
      <c r="E89" s="43"/>
      <c r="F89" s="43"/>
      <c r="G89" s="43"/>
      <c r="H89" s="43"/>
      <c r="I89" s="43"/>
      <c r="J89" s="103"/>
      <c r="K89" s="104"/>
      <c r="L89" s="105"/>
      <c r="M89" s="73"/>
      <c r="N89" s="76"/>
      <c r="O89" s="79"/>
      <c r="P89" s="70"/>
    </row>
    <row r="90" spans="2:16" s="6" customFormat="1" ht="26.25" customHeight="1" thickBot="1" x14ac:dyDescent="0.45">
      <c r="B90" s="14" t="s">
        <v>8</v>
      </c>
      <c r="C90" s="41"/>
      <c r="D90" s="41"/>
      <c r="E90" s="41"/>
      <c r="F90" s="41"/>
      <c r="G90" s="41"/>
      <c r="H90" s="41"/>
      <c r="I90" s="41"/>
      <c r="J90" s="103"/>
      <c r="K90" s="104"/>
      <c r="L90" s="105"/>
      <c r="M90" s="74"/>
      <c r="N90" s="77"/>
      <c r="O90" s="80"/>
      <c r="P90" s="71"/>
    </row>
    <row r="91" spans="2:16" s="6" customFormat="1" ht="18.75" customHeight="1" thickBot="1" x14ac:dyDescent="0.45">
      <c r="B91" s="11" t="s">
        <v>7</v>
      </c>
      <c r="C91" s="52">
        <f>I88+1</f>
        <v>45935</v>
      </c>
      <c r="D91" s="52">
        <f>C91+1</f>
        <v>45936</v>
      </c>
      <c r="E91" s="52">
        <f t="shared" ref="E91" si="209">D91+1</f>
        <v>45937</v>
      </c>
      <c r="F91" s="52">
        <f t="shared" ref="F91" si="210">E91+1</f>
        <v>45938</v>
      </c>
      <c r="G91" s="52">
        <f t="shared" ref="G91" si="211">F91+1</f>
        <v>45939</v>
      </c>
      <c r="H91" s="52">
        <f t="shared" ref="H91" si="212">G91+1</f>
        <v>45940</v>
      </c>
      <c r="I91" s="52">
        <f t="shared" ref="I91" si="213">H91+1</f>
        <v>45941</v>
      </c>
      <c r="J91" s="103">
        <f t="shared" ref="J91" si="214">COUNTIF(C92,"&lt;&gt;対象外")+COUNTIF(I92,"&lt;&gt;対象外")+COUNTIF(D92:H92,"祝日休工")</f>
        <v>2</v>
      </c>
      <c r="K91" s="104">
        <f t="shared" ref="K91" si="215">COUNTIF(C92,"*休工*")+COUNTIF(I92,"*休工*")+COUNTIF(D92:H92,"振替休工(同一週)")+COUNTIF(D92:H92,"祝日休工")</f>
        <v>0</v>
      </c>
      <c r="L91" s="105" t="str">
        <f t="shared" ref="L91:L151" si="216">IF(J91=0,"―",IF(J91=K91,"○","×"))</f>
        <v>×</v>
      </c>
      <c r="M91" s="72"/>
      <c r="N91" s="75">
        <f t="shared" ref="N91" si="217">COUNTIF(C92:I92,"&lt;&gt;対象外")</f>
        <v>7</v>
      </c>
      <c r="O91" s="78">
        <f t="shared" ref="O91" si="218">COUNTIF(C92:I92,"*休工*")</f>
        <v>0</v>
      </c>
      <c r="P91" s="69"/>
    </row>
    <row r="92" spans="2:16" s="6" customFormat="1" ht="26.25" customHeight="1" thickBot="1" x14ac:dyDescent="0.45">
      <c r="B92" s="10" t="s">
        <v>22</v>
      </c>
      <c r="C92" s="43"/>
      <c r="D92" s="43"/>
      <c r="E92" s="43"/>
      <c r="F92" s="43"/>
      <c r="G92" s="43"/>
      <c r="H92" s="43"/>
      <c r="I92" s="43"/>
      <c r="J92" s="103"/>
      <c r="K92" s="104"/>
      <c r="L92" s="105"/>
      <c r="M92" s="73"/>
      <c r="N92" s="76"/>
      <c r="O92" s="79"/>
      <c r="P92" s="70"/>
    </row>
    <row r="93" spans="2:16" s="6" customFormat="1" ht="26.25" customHeight="1" thickBot="1" x14ac:dyDescent="0.45">
      <c r="B93" s="14" t="s">
        <v>8</v>
      </c>
      <c r="C93" s="41"/>
      <c r="D93" s="41"/>
      <c r="E93" s="41"/>
      <c r="F93" s="41"/>
      <c r="G93" s="41"/>
      <c r="H93" s="41"/>
      <c r="I93" s="41"/>
      <c r="J93" s="103"/>
      <c r="K93" s="104"/>
      <c r="L93" s="105"/>
      <c r="M93" s="74"/>
      <c r="N93" s="77"/>
      <c r="O93" s="80"/>
      <c r="P93" s="71"/>
    </row>
    <row r="94" spans="2:16" s="6" customFormat="1" ht="18.75" customHeight="1" thickBot="1" x14ac:dyDescent="0.45">
      <c r="B94" s="15" t="s">
        <v>21</v>
      </c>
      <c r="C94" s="52">
        <f>I91+1</f>
        <v>45942</v>
      </c>
      <c r="D94" s="52">
        <f>C94+1</f>
        <v>45943</v>
      </c>
      <c r="E94" s="52">
        <f t="shared" ref="E94" si="219">D94+1</f>
        <v>45944</v>
      </c>
      <c r="F94" s="52">
        <f t="shared" ref="F94" si="220">E94+1</f>
        <v>45945</v>
      </c>
      <c r="G94" s="52">
        <f t="shared" ref="G94" si="221">F94+1</f>
        <v>45946</v>
      </c>
      <c r="H94" s="52">
        <f t="shared" ref="H94" si="222">G94+1</f>
        <v>45947</v>
      </c>
      <c r="I94" s="52">
        <f t="shared" ref="I94" si="223">H94+1</f>
        <v>45948</v>
      </c>
      <c r="J94" s="103">
        <f t="shared" ref="J94" si="224">COUNTIF(C95,"&lt;&gt;対象外")+COUNTIF(I95,"&lt;&gt;対象外")+COUNTIF(D95:H95,"祝日休工")</f>
        <v>2</v>
      </c>
      <c r="K94" s="104">
        <f t="shared" ref="K94" si="225">COUNTIF(C95,"*休工*")+COUNTIF(I95,"*休工*")+COUNTIF(D95:H95,"振替休工(同一週)")+COUNTIF(D95:H95,"祝日休工")</f>
        <v>0</v>
      </c>
      <c r="L94" s="105" t="str">
        <f t="shared" si="206"/>
        <v>×</v>
      </c>
      <c r="M94" s="72"/>
      <c r="N94" s="75">
        <f>COUNTIF(C95:I95,"&lt;&gt;対象外")</f>
        <v>7</v>
      </c>
      <c r="O94" s="78">
        <f>COUNTIF(C95:I95,"*休工*")</f>
        <v>0</v>
      </c>
      <c r="P94" s="69"/>
    </row>
    <row r="95" spans="2:16" s="6" customFormat="1" ht="26.25" customHeight="1" thickBot="1" x14ac:dyDescent="0.45">
      <c r="B95" s="10" t="s">
        <v>22</v>
      </c>
      <c r="C95" s="43"/>
      <c r="D95" s="43"/>
      <c r="E95" s="43"/>
      <c r="F95" s="43"/>
      <c r="G95" s="43"/>
      <c r="H95" s="43"/>
      <c r="I95" s="43"/>
      <c r="J95" s="103"/>
      <c r="K95" s="104"/>
      <c r="L95" s="105"/>
      <c r="M95" s="73"/>
      <c r="N95" s="76"/>
      <c r="O95" s="79"/>
      <c r="P95" s="70"/>
    </row>
    <row r="96" spans="2:16" s="6" customFormat="1" ht="26.25" customHeight="1" thickBot="1" x14ac:dyDescent="0.45">
      <c r="B96" s="14" t="s">
        <v>8</v>
      </c>
      <c r="C96" s="41"/>
      <c r="D96" s="41"/>
      <c r="E96" s="41"/>
      <c r="F96" s="41"/>
      <c r="G96" s="41"/>
      <c r="H96" s="41"/>
      <c r="I96" s="41"/>
      <c r="J96" s="103"/>
      <c r="K96" s="104"/>
      <c r="L96" s="105"/>
      <c r="M96" s="74"/>
      <c r="N96" s="77"/>
      <c r="O96" s="80"/>
      <c r="P96" s="71"/>
    </row>
    <row r="97" spans="2:16" s="6" customFormat="1" ht="18.75" customHeight="1" thickBot="1" x14ac:dyDescent="0.45">
      <c r="B97" s="11" t="s">
        <v>7</v>
      </c>
      <c r="C97" s="52">
        <f>I94+1</f>
        <v>45949</v>
      </c>
      <c r="D97" s="52">
        <f>C97+1</f>
        <v>45950</v>
      </c>
      <c r="E97" s="52">
        <f t="shared" ref="E97" si="226">D97+1</f>
        <v>45951</v>
      </c>
      <c r="F97" s="52">
        <f t="shared" ref="F97" si="227">E97+1</f>
        <v>45952</v>
      </c>
      <c r="G97" s="52">
        <f t="shared" ref="G97" si="228">F97+1</f>
        <v>45953</v>
      </c>
      <c r="H97" s="52">
        <f t="shared" ref="H97" si="229">G97+1</f>
        <v>45954</v>
      </c>
      <c r="I97" s="52">
        <f t="shared" ref="I97" si="230">H97+1</f>
        <v>45955</v>
      </c>
      <c r="J97" s="103">
        <f t="shared" ref="J97" si="231">COUNTIF(C98,"&lt;&gt;対象外")+COUNTIF(I98,"&lt;&gt;対象外")+COUNTIF(D98:H98,"祝日休工")</f>
        <v>2</v>
      </c>
      <c r="K97" s="104">
        <f t="shared" ref="K97" si="232">COUNTIF(C98,"*休工*")+COUNTIF(I98,"*休工*")+COUNTIF(D98:H98,"振替休工(同一週)")+COUNTIF(D98:H98,"祝日休工")</f>
        <v>0</v>
      </c>
      <c r="L97" s="105" t="str">
        <f t="shared" si="216"/>
        <v>×</v>
      </c>
      <c r="M97" s="72"/>
      <c r="N97" s="75">
        <f t="shared" ref="N97" si="233">COUNTIF(C98:I98,"&lt;&gt;対象外")</f>
        <v>7</v>
      </c>
      <c r="O97" s="78">
        <f>COUNTIF(C98:I98,"*休工*")</f>
        <v>0</v>
      </c>
      <c r="P97" s="69"/>
    </row>
    <row r="98" spans="2:16" s="6" customFormat="1" ht="26.25" customHeight="1" thickBot="1" x14ac:dyDescent="0.45">
      <c r="B98" s="10" t="s">
        <v>22</v>
      </c>
      <c r="C98" s="43"/>
      <c r="D98" s="43"/>
      <c r="E98" s="43"/>
      <c r="F98" s="43"/>
      <c r="G98" s="43"/>
      <c r="H98" s="43"/>
      <c r="I98" s="43"/>
      <c r="J98" s="103"/>
      <c r="K98" s="104"/>
      <c r="L98" s="105"/>
      <c r="M98" s="73"/>
      <c r="N98" s="76"/>
      <c r="O98" s="79"/>
      <c r="P98" s="70"/>
    </row>
    <row r="99" spans="2:16" s="6" customFormat="1" ht="26.25" customHeight="1" thickBot="1" x14ac:dyDescent="0.45">
      <c r="B99" s="14" t="s">
        <v>8</v>
      </c>
      <c r="C99" s="41"/>
      <c r="D99" s="41"/>
      <c r="E99" s="41"/>
      <c r="F99" s="41"/>
      <c r="G99" s="41"/>
      <c r="H99" s="41"/>
      <c r="I99" s="41"/>
      <c r="J99" s="103"/>
      <c r="K99" s="104"/>
      <c r="L99" s="105"/>
      <c r="M99" s="74"/>
      <c r="N99" s="77"/>
      <c r="O99" s="80"/>
      <c r="P99" s="71"/>
    </row>
    <row r="100" spans="2:16" s="6" customFormat="1" ht="18.75" customHeight="1" thickBot="1" x14ac:dyDescent="0.45">
      <c r="B100" s="15" t="s">
        <v>7</v>
      </c>
      <c r="C100" s="50">
        <f>I97+1</f>
        <v>45956</v>
      </c>
      <c r="D100" s="50">
        <f>C100+1</f>
        <v>45957</v>
      </c>
      <c r="E100" s="50">
        <f t="shared" ref="E100" si="234">D100+1</f>
        <v>45958</v>
      </c>
      <c r="F100" s="50">
        <f t="shared" ref="F100" si="235">E100+1</f>
        <v>45959</v>
      </c>
      <c r="G100" s="50">
        <f t="shared" ref="G100" si="236">F100+1</f>
        <v>45960</v>
      </c>
      <c r="H100" s="50">
        <f t="shared" ref="H100" si="237">G100+1</f>
        <v>45961</v>
      </c>
      <c r="I100" s="50">
        <f t="shared" ref="I100" si="238">H100+1</f>
        <v>45962</v>
      </c>
      <c r="J100" s="103">
        <f t="shared" ref="J100" si="239">COUNTIF(C101,"&lt;&gt;対象外")+COUNTIF(I101,"&lt;&gt;対象外")+COUNTIF(D101:H101,"祝日休工")</f>
        <v>2</v>
      </c>
      <c r="K100" s="104">
        <f t="shared" ref="K100" si="240">COUNTIF(C101,"*休工*")+COUNTIF(I101,"*休工*")+COUNTIF(D101:H101,"振替休工(同一週)")+COUNTIF(D101:H101,"祝日休工")</f>
        <v>0</v>
      </c>
      <c r="L100" s="105" t="str">
        <f t="shared" si="206"/>
        <v>×</v>
      </c>
      <c r="M100" s="72"/>
      <c r="N100" s="75">
        <f t="shared" ref="N100" si="241">COUNTIF(C101:I101,"&lt;&gt;対象外")</f>
        <v>7</v>
      </c>
      <c r="O100" s="78">
        <f t="shared" ref="O100" si="242">COUNTIF(C101:I101,"*休工*")</f>
        <v>0</v>
      </c>
      <c r="P100" s="69"/>
    </row>
    <row r="101" spans="2:16" s="6" customFormat="1" ht="26.25" customHeight="1" thickBot="1" x14ac:dyDescent="0.45">
      <c r="B101" s="10" t="s">
        <v>22</v>
      </c>
      <c r="C101" s="43"/>
      <c r="D101" s="43"/>
      <c r="E101" s="43"/>
      <c r="F101" s="43"/>
      <c r="G101" s="43"/>
      <c r="H101" s="43"/>
      <c r="I101" s="43"/>
      <c r="J101" s="103"/>
      <c r="K101" s="104"/>
      <c r="L101" s="105"/>
      <c r="M101" s="73"/>
      <c r="N101" s="76"/>
      <c r="O101" s="79"/>
      <c r="P101" s="70"/>
    </row>
    <row r="102" spans="2:16" s="6" customFormat="1" ht="26.25" customHeight="1" thickBot="1" x14ac:dyDescent="0.45">
      <c r="B102" s="14" t="s">
        <v>8</v>
      </c>
      <c r="C102" s="41"/>
      <c r="D102" s="41"/>
      <c r="E102" s="41"/>
      <c r="F102" s="41"/>
      <c r="G102" s="41"/>
      <c r="H102" s="41"/>
      <c r="I102" s="41"/>
      <c r="J102" s="103"/>
      <c r="K102" s="104"/>
      <c r="L102" s="105"/>
      <c r="M102" s="74"/>
      <c r="N102" s="77"/>
      <c r="O102" s="80"/>
      <c r="P102" s="71"/>
    </row>
    <row r="103" spans="2:16" s="6" customFormat="1" ht="18.75" customHeight="1" thickBot="1" x14ac:dyDescent="0.45">
      <c r="B103" s="11" t="s">
        <v>7</v>
      </c>
      <c r="C103" s="52">
        <f>I100+1</f>
        <v>45963</v>
      </c>
      <c r="D103" s="52">
        <f>C103+1</f>
        <v>45964</v>
      </c>
      <c r="E103" s="52">
        <f t="shared" ref="E103" si="243">D103+1</f>
        <v>45965</v>
      </c>
      <c r="F103" s="52">
        <f t="shared" ref="F103" si="244">E103+1</f>
        <v>45966</v>
      </c>
      <c r="G103" s="52">
        <f t="shared" ref="G103" si="245">F103+1</f>
        <v>45967</v>
      </c>
      <c r="H103" s="52">
        <f t="shared" ref="H103" si="246">G103+1</f>
        <v>45968</v>
      </c>
      <c r="I103" s="52">
        <f t="shared" ref="I103" si="247">H103+1</f>
        <v>45969</v>
      </c>
      <c r="J103" s="103">
        <f t="shared" ref="J103" si="248">COUNTIF(C104,"&lt;&gt;対象外")+COUNTIF(I104,"&lt;&gt;対象外")+COUNTIF(D104:H104,"祝日休工")</f>
        <v>2</v>
      </c>
      <c r="K103" s="104">
        <f t="shared" ref="K103" si="249">COUNTIF(C104,"*休工*")+COUNTIF(I104,"*休工*")+COUNTIF(D104:H104,"振替休工(同一週)")+COUNTIF(D104:H104,"祝日休工")</f>
        <v>0</v>
      </c>
      <c r="L103" s="105" t="str">
        <f t="shared" si="216"/>
        <v>×</v>
      </c>
      <c r="M103" s="72"/>
      <c r="N103" s="75">
        <f t="shared" ref="N103" si="250">COUNTIF(C104:I104,"&lt;&gt;対象外")</f>
        <v>7</v>
      </c>
      <c r="O103" s="78">
        <f t="shared" ref="O103" si="251">COUNTIF(C104:I104,"*休工*")</f>
        <v>0</v>
      </c>
      <c r="P103" s="69"/>
    </row>
    <row r="104" spans="2:16" s="6" customFormat="1" ht="26.25" customHeight="1" thickBot="1" x14ac:dyDescent="0.45">
      <c r="B104" s="10" t="s">
        <v>22</v>
      </c>
      <c r="C104" s="43"/>
      <c r="D104" s="43"/>
      <c r="E104" s="43"/>
      <c r="F104" s="43"/>
      <c r="G104" s="43"/>
      <c r="H104" s="43"/>
      <c r="I104" s="43"/>
      <c r="J104" s="103"/>
      <c r="K104" s="104"/>
      <c r="L104" s="105"/>
      <c r="M104" s="73"/>
      <c r="N104" s="76"/>
      <c r="O104" s="79"/>
      <c r="P104" s="70"/>
    </row>
    <row r="105" spans="2:16" s="6" customFormat="1" ht="26.25" customHeight="1" thickBot="1" x14ac:dyDescent="0.45">
      <c r="B105" s="14" t="s">
        <v>8</v>
      </c>
      <c r="C105" s="41"/>
      <c r="D105" s="41"/>
      <c r="E105" s="41"/>
      <c r="F105" s="41"/>
      <c r="G105" s="41"/>
      <c r="H105" s="41"/>
      <c r="I105" s="41"/>
      <c r="J105" s="103"/>
      <c r="K105" s="104"/>
      <c r="L105" s="105"/>
      <c r="M105" s="74"/>
      <c r="N105" s="77"/>
      <c r="O105" s="80"/>
      <c r="P105" s="71"/>
    </row>
    <row r="106" spans="2:16" s="6" customFormat="1" ht="18.75" customHeight="1" thickBot="1" x14ac:dyDescent="0.45">
      <c r="B106" s="15" t="s">
        <v>7</v>
      </c>
      <c r="C106" s="52">
        <f>I103+1</f>
        <v>45970</v>
      </c>
      <c r="D106" s="52">
        <f>C106+1</f>
        <v>45971</v>
      </c>
      <c r="E106" s="52">
        <f t="shared" ref="E106" si="252">D106+1</f>
        <v>45972</v>
      </c>
      <c r="F106" s="52">
        <f t="shared" ref="F106" si="253">E106+1</f>
        <v>45973</v>
      </c>
      <c r="G106" s="52">
        <f t="shared" ref="G106" si="254">F106+1</f>
        <v>45974</v>
      </c>
      <c r="H106" s="52">
        <f t="shared" ref="H106" si="255">G106+1</f>
        <v>45975</v>
      </c>
      <c r="I106" s="52">
        <f t="shared" ref="I106" si="256">H106+1</f>
        <v>45976</v>
      </c>
      <c r="J106" s="103">
        <f t="shared" ref="J106" si="257">COUNTIF(C107,"&lt;&gt;対象外")+COUNTIF(I107,"&lt;&gt;対象外")+COUNTIF(D107:H107,"祝日休工")</f>
        <v>2</v>
      </c>
      <c r="K106" s="104">
        <f t="shared" ref="K106" si="258">COUNTIF(C107,"*休工*")+COUNTIF(I107,"*休工*")+COUNTIF(D107:H107,"振替休工(同一週)")+COUNTIF(D107:H107,"祝日休工")</f>
        <v>0</v>
      </c>
      <c r="L106" s="105" t="str">
        <f t="shared" si="206"/>
        <v>×</v>
      </c>
      <c r="M106" s="72"/>
      <c r="N106" s="75">
        <f t="shared" ref="N106" si="259">COUNTIF(C107:I107,"&lt;&gt;対象外")</f>
        <v>7</v>
      </c>
      <c r="O106" s="78">
        <f t="shared" ref="O106" si="260">COUNTIF(C107:I107,"*休工*")</f>
        <v>0</v>
      </c>
      <c r="P106" s="69"/>
    </row>
    <row r="107" spans="2:16" s="6" customFormat="1" ht="26.25" customHeight="1" thickBot="1" x14ac:dyDescent="0.45">
      <c r="B107" s="10" t="s">
        <v>22</v>
      </c>
      <c r="C107" s="43"/>
      <c r="D107" s="43"/>
      <c r="E107" s="43"/>
      <c r="F107" s="43"/>
      <c r="G107" s="43"/>
      <c r="H107" s="43"/>
      <c r="I107" s="43"/>
      <c r="J107" s="103"/>
      <c r="K107" s="104"/>
      <c r="L107" s="105"/>
      <c r="M107" s="73"/>
      <c r="N107" s="76"/>
      <c r="O107" s="79"/>
      <c r="P107" s="70"/>
    </row>
    <row r="108" spans="2:16" s="6" customFormat="1" ht="26.25" customHeight="1" thickBot="1" x14ac:dyDescent="0.45">
      <c r="B108" s="14" t="s">
        <v>8</v>
      </c>
      <c r="C108" s="41"/>
      <c r="D108" s="41"/>
      <c r="E108" s="41"/>
      <c r="F108" s="41"/>
      <c r="G108" s="41"/>
      <c r="H108" s="41"/>
      <c r="I108" s="41"/>
      <c r="J108" s="103"/>
      <c r="K108" s="104"/>
      <c r="L108" s="105"/>
      <c r="M108" s="74"/>
      <c r="N108" s="77"/>
      <c r="O108" s="80"/>
      <c r="P108" s="71"/>
    </row>
    <row r="109" spans="2:16" s="6" customFormat="1" ht="18.75" customHeight="1" thickBot="1" x14ac:dyDescent="0.45">
      <c r="B109" s="15" t="s">
        <v>21</v>
      </c>
      <c r="C109" s="52">
        <f>I106+1</f>
        <v>45977</v>
      </c>
      <c r="D109" s="52">
        <f>C109+1</f>
        <v>45978</v>
      </c>
      <c r="E109" s="52">
        <f t="shared" ref="E109" si="261">D109+1</f>
        <v>45979</v>
      </c>
      <c r="F109" s="52">
        <f t="shared" ref="F109" si="262">E109+1</f>
        <v>45980</v>
      </c>
      <c r="G109" s="52">
        <f t="shared" ref="G109" si="263">F109+1</f>
        <v>45981</v>
      </c>
      <c r="H109" s="52">
        <f t="shared" ref="H109" si="264">G109+1</f>
        <v>45982</v>
      </c>
      <c r="I109" s="52">
        <f t="shared" ref="I109" si="265">H109+1</f>
        <v>45983</v>
      </c>
      <c r="J109" s="103">
        <f t="shared" ref="J109" si="266">COUNTIF(C110,"&lt;&gt;対象外")+COUNTIF(I110,"&lt;&gt;対象外")+COUNTIF(D110:H110,"祝日休工")</f>
        <v>2</v>
      </c>
      <c r="K109" s="104">
        <f t="shared" ref="K109" si="267">COUNTIF(C110,"*休工*")+COUNTIF(I110,"*休工*")+COUNTIF(D110:H110,"振替休工(同一週)")+COUNTIF(D110:H110,"祝日休工")</f>
        <v>0</v>
      </c>
      <c r="L109" s="105" t="str">
        <f t="shared" si="216"/>
        <v>×</v>
      </c>
      <c r="M109" s="72"/>
      <c r="N109" s="75">
        <f t="shared" ref="N109" si="268">COUNTIF(C110:I110,"&lt;&gt;対象外")</f>
        <v>7</v>
      </c>
      <c r="O109" s="78">
        <f t="shared" ref="O109" si="269">COUNTIF(C110:I110,"*休工*")</f>
        <v>0</v>
      </c>
      <c r="P109" s="69"/>
    </row>
    <row r="110" spans="2:16" s="6" customFormat="1" ht="26.25" customHeight="1" thickBot="1" x14ac:dyDescent="0.45">
      <c r="B110" s="10" t="s">
        <v>22</v>
      </c>
      <c r="C110" s="43"/>
      <c r="D110" s="43"/>
      <c r="E110" s="43"/>
      <c r="F110" s="43"/>
      <c r="G110" s="43"/>
      <c r="H110" s="43"/>
      <c r="I110" s="43"/>
      <c r="J110" s="103"/>
      <c r="K110" s="104"/>
      <c r="L110" s="105"/>
      <c r="M110" s="73"/>
      <c r="N110" s="76"/>
      <c r="O110" s="79"/>
      <c r="P110" s="70"/>
    </row>
    <row r="111" spans="2:16" s="6" customFormat="1" ht="26.25" customHeight="1" thickBot="1" x14ac:dyDescent="0.45">
      <c r="B111" s="14" t="s">
        <v>8</v>
      </c>
      <c r="C111" s="41"/>
      <c r="D111" s="41"/>
      <c r="E111" s="41"/>
      <c r="F111" s="41"/>
      <c r="G111" s="41"/>
      <c r="H111" s="41"/>
      <c r="I111" s="41"/>
      <c r="J111" s="103"/>
      <c r="K111" s="104"/>
      <c r="L111" s="105"/>
      <c r="M111" s="74"/>
      <c r="N111" s="77"/>
      <c r="O111" s="80"/>
      <c r="P111" s="71"/>
    </row>
    <row r="112" spans="2:16" s="6" customFormat="1" ht="18.75" customHeight="1" thickBot="1" x14ac:dyDescent="0.45">
      <c r="B112" s="11" t="s">
        <v>7</v>
      </c>
      <c r="C112" s="50">
        <f>I109+1</f>
        <v>45984</v>
      </c>
      <c r="D112" s="50">
        <f>C112+1</f>
        <v>45985</v>
      </c>
      <c r="E112" s="50">
        <f t="shared" ref="E112" si="270">D112+1</f>
        <v>45986</v>
      </c>
      <c r="F112" s="50">
        <f t="shared" ref="F112" si="271">E112+1</f>
        <v>45987</v>
      </c>
      <c r="G112" s="50">
        <f t="shared" ref="G112" si="272">F112+1</f>
        <v>45988</v>
      </c>
      <c r="H112" s="50">
        <f t="shared" ref="H112" si="273">G112+1</f>
        <v>45989</v>
      </c>
      <c r="I112" s="50">
        <f t="shared" ref="I112" si="274">H112+1</f>
        <v>45990</v>
      </c>
      <c r="J112" s="103">
        <f t="shared" ref="J112" si="275">COUNTIF(C113,"&lt;&gt;対象外")+COUNTIF(I113,"&lt;&gt;対象外")+COUNTIF(D113:H113,"祝日休工")</f>
        <v>2</v>
      </c>
      <c r="K112" s="104">
        <f t="shared" ref="K112" si="276">COUNTIF(C113,"*休工*")+COUNTIF(I113,"*休工*")+COUNTIF(D113:H113,"振替休工(同一週)")+COUNTIF(D113:H113,"祝日休工")</f>
        <v>0</v>
      </c>
      <c r="L112" s="105" t="str">
        <f t="shared" si="206"/>
        <v>×</v>
      </c>
      <c r="M112" s="72"/>
      <c r="N112" s="75">
        <f t="shared" ref="N112" si="277">COUNTIF(C113:I113,"&lt;&gt;対象外")</f>
        <v>7</v>
      </c>
      <c r="O112" s="78">
        <f t="shared" ref="O112" si="278">COUNTIF(C113:I113,"*休工*")</f>
        <v>0</v>
      </c>
      <c r="P112" s="69"/>
    </row>
    <row r="113" spans="2:16" s="6" customFormat="1" ht="26.25" customHeight="1" thickBot="1" x14ac:dyDescent="0.45">
      <c r="B113" s="10" t="s">
        <v>22</v>
      </c>
      <c r="C113" s="43"/>
      <c r="D113" s="43"/>
      <c r="E113" s="43"/>
      <c r="F113" s="43"/>
      <c r="G113" s="43"/>
      <c r="H113" s="43"/>
      <c r="I113" s="43"/>
      <c r="J113" s="103"/>
      <c r="K113" s="104"/>
      <c r="L113" s="105"/>
      <c r="M113" s="73"/>
      <c r="N113" s="76"/>
      <c r="O113" s="79"/>
      <c r="P113" s="70"/>
    </row>
    <row r="114" spans="2:16" s="6" customFormat="1" ht="26.25" customHeight="1" thickBot="1" x14ac:dyDescent="0.45">
      <c r="B114" s="14" t="s">
        <v>8</v>
      </c>
      <c r="C114" s="41"/>
      <c r="D114" s="41"/>
      <c r="E114" s="41"/>
      <c r="F114" s="41"/>
      <c r="G114" s="41"/>
      <c r="H114" s="41"/>
      <c r="I114" s="41"/>
      <c r="J114" s="103"/>
      <c r="K114" s="104"/>
      <c r="L114" s="105"/>
      <c r="M114" s="74"/>
      <c r="N114" s="77"/>
      <c r="O114" s="80"/>
      <c r="P114" s="71"/>
    </row>
    <row r="115" spans="2:16" s="6" customFormat="1" ht="18.75" customHeight="1" thickBot="1" x14ac:dyDescent="0.45">
      <c r="B115" s="15" t="s">
        <v>7</v>
      </c>
      <c r="C115" s="52">
        <f>I112+1</f>
        <v>45991</v>
      </c>
      <c r="D115" s="52">
        <f>C115+1</f>
        <v>45992</v>
      </c>
      <c r="E115" s="52">
        <f t="shared" ref="E115" si="279">D115+1</f>
        <v>45993</v>
      </c>
      <c r="F115" s="52">
        <f t="shared" ref="F115" si="280">E115+1</f>
        <v>45994</v>
      </c>
      <c r="G115" s="52">
        <f t="shared" ref="G115" si="281">F115+1</f>
        <v>45995</v>
      </c>
      <c r="H115" s="52">
        <f t="shared" ref="H115" si="282">G115+1</f>
        <v>45996</v>
      </c>
      <c r="I115" s="52">
        <f t="shared" ref="I115" si="283">H115+1</f>
        <v>45997</v>
      </c>
      <c r="J115" s="103">
        <f t="shared" ref="J115" si="284">COUNTIF(C116,"&lt;&gt;対象外")+COUNTIF(I116,"&lt;&gt;対象外")+COUNTIF(D116:H116,"祝日休工")</f>
        <v>2</v>
      </c>
      <c r="K115" s="104">
        <f t="shared" ref="K115" si="285">COUNTIF(C116,"*休工*")+COUNTIF(I116,"*休工*")+COUNTIF(D116:H116,"振替休工(同一週)")+COUNTIF(D116:H116,"祝日休工")</f>
        <v>0</v>
      </c>
      <c r="L115" s="105" t="str">
        <f t="shared" si="216"/>
        <v>×</v>
      </c>
      <c r="M115" s="72"/>
      <c r="N115" s="75">
        <f t="shared" ref="N115" si="286">COUNTIF(C116:I116,"&lt;&gt;対象外")</f>
        <v>7</v>
      </c>
      <c r="O115" s="78">
        <f t="shared" ref="O115" si="287">COUNTIF(C116:I116,"*休工*")</f>
        <v>0</v>
      </c>
      <c r="P115" s="69"/>
    </row>
    <row r="116" spans="2:16" s="6" customFormat="1" ht="26.25" customHeight="1" thickBot="1" x14ac:dyDescent="0.45">
      <c r="B116" s="10" t="s">
        <v>22</v>
      </c>
      <c r="C116" s="43"/>
      <c r="D116" s="43"/>
      <c r="E116" s="43"/>
      <c r="F116" s="43"/>
      <c r="G116" s="43"/>
      <c r="H116" s="43"/>
      <c r="I116" s="43"/>
      <c r="J116" s="103"/>
      <c r="K116" s="104"/>
      <c r="L116" s="105"/>
      <c r="M116" s="73"/>
      <c r="N116" s="76"/>
      <c r="O116" s="79"/>
      <c r="P116" s="70"/>
    </row>
    <row r="117" spans="2:16" s="6" customFormat="1" ht="26.25" customHeight="1" thickBot="1" x14ac:dyDescent="0.45">
      <c r="B117" s="14" t="s">
        <v>8</v>
      </c>
      <c r="C117" s="41"/>
      <c r="D117" s="41"/>
      <c r="E117" s="41"/>
      <c r="F117" s="41"/>
      <c r="G117" s="41"/>
      <c r="H117" s="41"/>
      <c r="I117" s="41"/>
      <c r="J117" s="103"/>
      <c r="K117" s="104"/>
      <c r="L117" s="105"/>
      <c r="M117" s="74"/>
      <c r="N117" s="77"/>
      <c r="O117" s="80"/>
      <c r="P117" s="71"/>
    </row>
    <row r="118" spans="2:16" s="6" customFormat="1" ht="18.75" customHeight="1" thickBot="1" x14ac:dyDescent="0.45">
      <c r="B118" s="11" t="s">
        <v>7</v>
      </c>
      <c r="C118" s="52">
        <f>I115+1</f>
        <v>45998</v>
      </c>
      <c r="D118" s="52">
        <f>C118+1</f>
        <v>45999</v>
      </c>
      <c r="E118" s="52">
        <f t="shared" ref="E118" si="288">D118+1</f>
        <v>46000</v>
      </c>
      <c r="F118" s="52">
        <f t="shared" ref="F118" si="289">E118+1</f>
        <v>46001</v>
      </c>
      <c r="G118" s="52">
        <f t="shared" ref="G118" si="290">F118+1</f>
        <v>46002</v>
      </c>
      <c r="H118" s="52">
        <f t="shared" ref="H118" si="291">G118+1</f>
        <v>46003</v>
      </c>
      <c r="I118" s="52">
        <f t="shared" ref="I118" si="292">H118+1</f>
        <v>46004</v>
      </c>
      <c r="J118" s="103">
        <f t="shared" ref="J118" si="293">COUNTIF(C119,"&lt;&gt;対象外")+COUNTIF(I119,"&lt;&gt;対象外")+COUNTIF(D119:H119,"祝日休工")</f>
        <v>2</v>
      </c>
      <c r="K118" s="104">
        <f t="shared" ref="K118" si="294">COUNTIF(C119,"*休工*")+COUNTIF(I119,"*休工*")+COUNTIF(D119:H119,"振替休工(同一週)")+COUNTIF(D119:H119,"祝日休工")</f>
        <v>0</v>
      </c>
      <c r="L118" s="105" t="str">
        <f t="shared" si="206"/>
        <v>×</v>
      </c>
      <c r="M118" s="72"/>
      <c r="N118" s="75">
        <f t="shared" ref="N118" si="295">COUNTIF(C119:I119,"&lt;&gt;対象外")</f>
        <v>7</v>
      </c>
      <c r="O118" s="78">
        <f t="shared" ref="O118" si="296">COUNTIF(C119:I119,"*休工*")</f>
        <v>0</v>
      </c>
      <c r="P118" s="69"/>
    </row>
    <row r="119" spans="2:16" s="6" customFormat="1" ht="26.25" customHeight="1" thickBot="1" x14ac:dyDescent="0.45">
      <c r="B119" s="10" t="s">
        <v>22</v>
      </c>
      <c r="C119" s="43"/>
      <c r="D119" s="43"/>
      <c r="E119" s="43"/>
      <c r="F119" s="43"/>
      <c r="G119" s="43"/>
      <c r="H119" s="43"/>
      <c r="I119" s="43"/>
      <c r="J119" s="103"/>
      <c r="K119" s="104"/>
      <c r="L119" s="105"/>
      <c r="M119" s="73"/>
      <c r="N119" s="76"/>
      <c r="O119" s="79"/>
      <c r="P119" s="70"/>
    </row>
    <row r="120" spans="2:16" s="6" customFormat="1" ht="26.25" customHeight="1" thickBot="1" x14ac:dyDescent="0.45">
      <c r="B120" s="14" t="s">
        <v>8</v>
      </c>
      <c r="C120" s="41"/>
      <c r="D120" s="41"/>
      <c r="E120" s="41"/>
      <c r="F120" s="41"/>
      <c r="G120" s="41"/>
      <c r="H120" s="41"/>
      <c r="I120" s="41"/>
      <c r="J120" s="103"/>
      <c r="K120" s="104"/>
      <c r="L120" s="105"/>
      <c r="M120" s="74"/>
      <c r="N120" s="77"/>
      <c r="O120" s="80"/>
      <c r="P120" s="71"/>
    </row>
    <row r="121" spans="2:16" s="6" customFormat="1" ht="18.75" customHeight="1" thickBot="1" x14ac:dyDescent="0.45">
      <c r="B121" s="15" t="s">
        <v>21</v>
      </c>
      <c r="C121" s="52">
        <f>I118+1</f>
        <v>46005</v>
      </c>
      <c r="D121" s="52">
        <f>C121+1</f>
        <v>46006</v>
      </c>
      <c r="E121" s="52">
        <f t="shared" ref="E121" si="297">D121+1</f>
        <v>46007</v>
      </c>
      <c r="F121" s="52">
        <f t="shared" ref="F121" si="298">E121+1</f>
        <v>46008</v>
      </c>
      <c r="G121" s="52">
        <f t="shared" ref="G121" si="299">F121+1</f>
        <v>46009</v>
      </c>
      <c r="H121" s="52">
        <f t="shared" ref="H121" si="300">G121+1</f>
        <v>46010</v>
      </c>
      <c r="I121" s="52">
        <f t="shared" ref="I121" si="301">H121+1</f>
        <v>46011</v>
      </c>
      <c r="J121" s="103">
        <f t="shared" ref="J121" si="302">COUNTIF(C122,"&lt;&gt;対象外")+COUNTIF(I122,"&lt;&gt;対象外")+COUNTIF(D122:H122,"祝日休工")</f>
        <v>2</v>
      </c>
      <c r="K121" s="104">
        <f t="shared" ref="K121" si="303">COUNTIF(C122,"*休工*")+COUNTIF(I122,"*休工*")+COUNTIF(D122:H122,"振替休工(同一週)")+COUNTIF(D122:H122,"祝日休工")</f>
        <v>0</v>
      </c>
      <c r="L121" s="105" t="str">
        <f t="shared" si="216"/>
        <v>×</v>
      </c>
      <c r="M121" s="72"/>
      <c r="N121" s="75">
        <f>COUNTIF(C122:I122,"&lt;&gt;対象外")</f>
        <v>7</v>
      </c>
      <c r="O121" s="78">
        <f>COUNTIF(C122:I122,"*休工*")</f>
        <v>0</v>
      </c>
      <c r="P121" s="69"/>
    </row>
    <row r="122" spans="2:16" s="6" customFormat="1" ht="26.25" customHeight="1" thickBot="1" x14ac:dyDescent="0.45">
      <c r="B122" s="10" t="s">
        <v>22</v>
      </c>
      <c r="C122" s="43"/>
      <c r="D122" s="43"/>
      <c r="E122" s="43"/>
      <c r="F122" s="43"/>
      <c r="G122" s="43"/>
      <c r="H122" s="43"/>
      <c r="I122" s="43"/>
      <c r="J122" s="103"/>
      <c r="K122" s="104"/>
      <c r="L122" s="105"/>
      <c r="M122" s="73"/>
      <c r="N122" s="76"/>
      <c r="O122" s="79"/>
      <c r="P122" s="70"/>
    </row>
    <row r="123" spans="2:16" s="6" customFormat="1" ht="26.25" customHeight="1" thickBot="1" x14ac:dyDescent="0.45">
      <c r="B123" s="14" t="s">
        <v>8</v>
      </c>
      <c r="C123" s="41"/>
      <c r="D123" s="41"/>
      <c r="E123" s="41"/>
      <c r="F123" s="41"/>
      <c r="G123" s="41"/>
      <c r="H123" s="41"/>
      <c r="I123" s="41"/>
      <c r="J123" s="103"/>
      <c r="K123" s="104"/>
      <c r="L123" s="105"/>
      <c r="M123" s="74"/>
      <c r="N123" s="77"/>
      <c r="O123" s="80"/>
      <c r="P123" s="71"/>
    </row>
    <row r="124" spans="2:16" s="6" customFormat="1" ht="18.75" customHeight="1" thickBot="1" x14ac:dyDescent="0.45">
      <c r="B124" s="11" t="s">
        <v>7</v>
      </c>
      <c r="C124" s="50">
        <f>I121+1</f>
        <v>46012</v>
      </c>
      <c r="D124" s="50">
        <f>C124+1</f>
        <v>46013</v>
      </c>
      <c r="E124" s="50">
        <f t="shared" ref="E124" si="304">D124+1</f>
        <v>46014</v>
      </c>
      <c r="F124" s="50">
        <f t="shared" ref="F124" si="305">E124+1</f>
        <v>46015</v>
      </c>
      <c r="G124" s="50">
        <f t="shared" ref="G124" si="306">F124+1</f>
        <v>46016</v>
      </c>
      <c r="H124" s="50">
        <f t="shared" ref="H124" si="307">G124+1</f>
        <v>46017</v>
      </c>
      <c r="I124" s="50">
        <f t="shared" ref="I124" si="308">H124+1</f>
        <v>46018</v>
      </c>
      <c r="J124" s="103">
        <f t="shared" ref="J124" si="309">COUNTIF(C125,"&lt;&gt;対象外")+COUNTIF(I125,"&lt;&gt;対象外")+COUNTIF(D125:H125,"祝日休工")</f>
        <v>2</v>
      </c>
      <c r="K124" s="104">
        <f t="shared" ref="K124" si="310">COUNTIF(C125,"*休工*")+COUNTIF(I125,"*休工*")+COUNTIF(D125:H125,"振替休工(同一週)")+COUNTIF(D125:H125,"祝日休工")</f>
        <v>0</v>
      </c>
      <c r="L124" s="105" t="str">
        <f t="shared" si="206"/>
        <v>×</v>
      </c>
      <c r="M124" s="72"/>
      <c r="N124" s="75">
        <f t="shared" ref="N124" si="311">COUNTIF(C125:I125,"&lt;&gt;対象外")</f>
        <v>7</v>
      </c>
      <c r="O124" s="78">
        <f>COUNTIF(C125:I125,"*休工*")</f>
        <v>0</v>
      </c>
      <c r="P124" s="69"/>
    </row>
    <row r="125" spans="2:16" s="6" customFormat="1" ht="26.25" customHeight="1" thickBot="1" x14ac:dyDescent="0.45">
      <c r="B125" s="10" t="s">
        <v>22</v>
      </c>
      <c r="C125" s="43"/>
      <c r="D125" s="43"/>
      <c r="E125" s="43"/>
      <c r="F125" s="43"/>
      <c r="G125" s="43"/>
      <c r="H125" s="43"/>
      <c r="I125" s="43"/>
      <c r="J125" s="103"/>
      <c r="K125" s="104"/>
      <c r="L125" s="105"/>
      <c r="M125" s="73"/>
      <c r="N125" s="76"/>
      <c r="O125" s="79"/>
      <c r="P125" s="70"/>
    </row>
    <row r="126" spans="2:16" s="6" customFormat="1" ht="26.25" customHeight="1" thickBot="1" x14ac:dyDescent="0.45">
      <c r="B126" s="14" t="s">
        <v>8</v>
      </c>
      <c r="C126" s="41"/>
      <c r="D126" s="41"/>
      <c r="E126" s="41"/>
      <c r="F126" s="41"/>
      <c r="G126" s="41"/>
      <c r="H126" s="41"/>
      <c r="I126" s="41"/>
      <c r="J126" s="103"/>
      <c r="K126" s="104"/>
      <c r="L126" s="105"/>
      <c r="M126" s="74"/>
      <c r="N126" s="77"/>
      <c r="O126" s="80"/>
      <c r="P126" s="71"/>
    </row>
    <row r="127" spans="2:16" s="6" customFormat="1" ht="18.75" customHeight="1" thickBot="1" x14ac:dyDescent="0.45">
      <c r="B127" s="15" t="s">
        <v>7</v>
      </c>
      <c r="C127" s="52">
        <f>I124+1</f>
        <v>46019</v>
      </c>
      <c r="D127" s="52">
        <f>C127+1</f>
        <v>46020</v>
      </c>
      <c r="E127" s="52">
        <f t="shared" ref="E127" si="312">D127+1</f>
        <v>46021</v>
      </c>
      <c r="F127" s="52">
        <f t="shared" ref="F127" si="313">E127+1</f>
        <v>46022</v>
      </c>
      <c r="G127" s="52">
        <f t="shared" ref="G127" si="314">F127+1</f>
        <v>46023</v>
      </c>
      <c r="H127" s="52">
        <f t="shared" ref="H127" si="315">G127+1</f>
        <v>46024</v>
      </c>
      <c r="I127" s="52">
        <f t="shared" ref="I127" si="316">H127+1</f>
        <v>46025</v>
      </c>
      <c r="J127" s="103">
        <f t="shared" ref="J127" si="317">COUNTIF(C128,"&lt;&gt;対象外")+COUNTIF(I128,"&lt;&gt;対象外")+COUNTIF(D128:H128,"祝日休工")</f>
        <v>2</v>
      </c>
      <c r="K127" s="104">
        <f t="shared" ref="K127" si="318">COUNTIF(C128,"*休工*")+COUNTIF(I128,"*休工*")+COUNTIF(D128:H128,"振替休工(同一週)")+COUNTIF(D128:H128,"祝日休工")</f>
        <v>0</v>
      </c>
      <c r="L127" s="105" t="str">
        <f t="shared" si="216"/>
        <v>×</v>
      </c>
      <c r="M127" s="72"/>
      <c r="N127" s="75">
        <f t="shared" ref="N127" si="319">COUNTIF(C128:I128,"&lt;&gt;対象外")</f>
        <v>7</v>
      </c>
      <c r="O127" s="78">
        <f t="shared" ref="O127" si="320">COUNTIF(C128:I128,"*休工*")</f>
        <v>0</v>
      </c>
      <c r="P127" s="69"/>
    </row>
    <row r="128" spans="2:16" s="6" customFormat="1" ht="26.25" customHeight="1" thickBot="1" x14ac:dyDescent="0.45">
      <c r="B128" s="10" t="s">
        <v>22</v>
      </c>
      <c r="C128" s="43"/>
      <c r="D128" s="43"/>
      <c r="E128" s="43"/>
      <c r="F128" s="43"/>
      <c r="G128" s="43"/>
      <c r="H128" s="43"/>
      <c r="I128" s="43"/>
      <c r="J128" s="103"/>
      <c r="K128" s="104"/>
      <c r="L128" s="105"/>
      <c r="M128" s="73"/>
      <c r="N128" s="76"/>
      <c r="O128" s="79"/>
      <c r="P128" s="70"/>
    </row>
    <row r="129" spans="2:16" s="6" customFormat="1" ht="26.25" customHeight="1" thickBot="1" x14ac:dyDescent="0.45">
      <c r="B129" s="14" t="s">
        <v>8</v>
      </c>
      <c r="C129" s="41"/>
      <c r="D129" s="41"/>
      <c r="E129" s="41"/>
      <c r="F129" s="41"/>
      <c r="G129" s="41"/>
      <c r="H129" s="41"/>
      <c r="I129" s="41"/>
      <c r="J129" s="103"/>
      <c r="K129" s="104"/>
      <c r="L129" s="105"/>
      <c r="M129" s="74"/>
      <c r="N129" s="77"/>
      <c r="O129" s="80"/>
      <c r="P129" s="71"/>
    </row>
    <row r="130" spans="2:16" s="6" customFormat="1" ht="18.75" customHeight="1" thickBot="1" x14ac:dyDescent="0.45">
      <c r="B130" s="11" t="s">
        <v>7</v>
      </c>
      <c r="C130" s="52">
        <f>I127+1</f>
        <v>46026</v>
      </c>
      <c r="D130" s="52">
        <f>C130+1</f>
        <v>46027</v>
      </c>
      <c r="E130" s="52">
        <f t="shared" ref="E130" si="321">D130+1</f>
        <v>46028</v>
      </c>
      <c r="F130" s="52">
        <f t="shared" ref="F130" si="322">E130+1</f>
        <v>46029</v>
      </c>
      <c r="G130" s="52">
        <f t="shared" ref="G130" si="323">F130+1</f>
        <v>46030</v>
      </c>
      <c r="H130" s="52">
        <f t="shared" ref="H130" si="324">G130+1</f>
        <v>46031</v>
      </c>
      <c r="I130" s="52">
        <f t="shared" ref="I130" si="325">H130+1</f>
        <v>46032</v>
      </c>
      <c r="J130" s="103">
        <f t="shared" ref="J130" si="326">COUNTIF(C131,"&lt;&gt;対象外")+COUNTIF(I131,"&lt;&gt;対象外")+COUNTIF(D131:H131,"祝日休工")</f>
        <v>2</v>
      </c>
      <c r="K130" s="104">
        <f t="shared" ref="K130" si="327">COUNTIF(C131,"*休工*")+COUNTIF(I131,"*休工*")+COUNTIF(D131:H131,"振替休工(同一週)")+COUNTIF(D131:H131,"祝日休工")</f>
        <v>0</v>
      </c>
      <c r="L130" s="105" t="str">
        <f t="shared" si="206"/>
        <v>×</v>
      </c>
      <c r="M130" s="72"/>
      <c r="N130" s="75">
        <f t="shared" ref="N130" si="328">COUNTIF(C131:I131,"&lt;&gt;対象外")</f>
        <v>7</v>
      </c>
      <c r="O130" s="78">
        <f t="shared" ref="O130" si="329">COUNTIF(C131:I131,"*休工*")</f>
        <v>0</v>
      </c>
      <c r="P130" s="69"/>
    </row>
    <row r="131" spans="2:16" s="6" customFormat="1" ht="26.25" customHeight="1" thickBot="1" x14ac:dyDescent="0.45">
      <c r="B131" s="10" t="s">
        <v>22</v>
      </c>
      <c r="C131" s="43"/>
      <c r="D131" s="43"/>
      <c r="E131" s="43"/>
      <c r="F131" s="43"/>
      <c r="G131" s="43"/>
      <c r="H131" s="43"/>
      <c r="I131" s="43"/>
      <c r="J131" s="103"/>
      <c r="K131" s="104"/>
      <c r="L131" s="105"/>
      <c r="M131" s="73"/>
      <c r="N131" s="76"/>
      <c r="O131" s="79"/>
      <c r="P131" s="70"/>
    </row>
    <row r="132" spans="2:16" s="6" customFormat="1" ht="26.25" customHeight="1" thickBot="1" x14ac:dyDescent="0.45">
      <c r="B132" s="14" t="s">
        <v>8</v>
      </c>
      <c r="C132" s="41"/>
      <c r="D132" s="41"/>
      <c r="E132" s="41"/>
      <c r="F132" s="41"/>
      <c r="G132" s="41"/>
      <c r="H132" s="41"/>
      <c r="I132" s="41"/>
      <c r="J132" s="103"/>
      <c r="K132" s="104"/>
      <c r="L132" s="105"/>
      <c r="M132" s="74"/>
      <c r="N132" s="77"/>
      <c r="O132" s="80"/>
      <c r="P132" s="71"/>
    </row>
    <row r="133" spans="2:16" s="6" customFormat="1" ht="18.75" customHeight="1" thickBot="1" x14ac:dyDescent="0.45">
      <c r="B133" s="15" t="s">
        <v>7</v>
      </c>
      <c r="C133" s="52">
        <f>I130+1</f>
        <v>46033</v>
      </c>
      <c r="D133" s="52">
        <f>C133+1</f>
        <v>46034</v>
      </c>
      <c r="E133" s="52">
        <f t="shared" ref="E133" si="330">D133+1</f>
        <v>46035</v>
      </c>
      <c r="F133" s="52">
        <f t="shared" ref="F133" si="331">E133+1</f>
        <v>46036</v>
      </c>
      <c r="G133" s="52">
        <f t="shared" ref="G133" si="332">F133+1</f>
        <v>46037</v>
      </c>
      <c r="H133" s="52">
        <f t="shared" ref="H133" si="333">G133+1</f>
        <v>46038</v>
      </c>
      <c r="I133" s="52">
        <f t="shared" ref="I133" si="334">H133+1</f>
        <v>46039</v>
      </c>
      <c r="J133" s="103">
        <f t="shared" ref="J133" si="335">COUNTIF(C134,"&lt;&gt;対象外")+COUNTIF(I134,"&lt;&gt;対象外")+COUNTIF(D134:H134,"祝日休工")</f>
        <v>2</v>
      </c>
      <c r="K133" s="104">
        <f t="shared" ref="K133" si="336">COUNTIF(C134,"*休工*")+COUNTIF(I134,"*休工*")+COUNTIF(D134:H134,"振替休工(同一週)")+COUNTIF(D134:H134,"祝日休工")</f>
        <v>0</v>
      </c>
      <c r="L133" s="105" t="str">
        <f t="shared" si="216"/>
        <v>×</v>
      </c>
      <c r="M133" s="72"/>
      <c r="N133" s="75">
        <f t="shared" ref="N133" si="337">COUNTIF(C134:I134,"&lt;&gt;対象外")</f>
        <v>7</v>
      </c>
      <c r="O133" s="78">
        <f t="shared" ref="O133" si="338">COUNTIF(C134:I134,"*休工*")</f>
        <v>0</v>
      </c>
      <c r="P133" s="69"/>
    </row>
    <row r="134" spans="2:16" s="6" customFormat="1" ht="26.25" customHeight="1" thickBot="1" x14ac:dyDescent="0.45">
      <c r="B134" s="10" t="s">
        <v>22</v>
      </c>
      <c r="C134" s="43"/>
      <c r="D134" s="43"/>
      <c r="E134" s="43"/>
      <c r="F134" s="43"/>
      <c r="G134" s="43"/>
      <c r="H134" s="43"/>
      <c r="I134" s="43"/>
      <c r="J134" s="103"/>
      <c r="K134" s="104"/>
      <c r="L134" s="105"/>
      <c r="M134" s="73"/>
      <c r="N134" s="76"/>
      <c r="O134" s="79"/>
      <c r="P134" s="70"/>
    </row>
    <row r="135" spans="2:16" s="6" customFormat="1" ht="26.25" customHeight="1" thickBot="1" x14ac:dyDescent="0.45">
      <c r="B135" s="14" t="s">
        <v>8</v>
      </c>
      <c r="C135" s="41"/>
      <c r="D135" s="41"/>
      <c r="E135" s="41"/>
      <c r="F135" s="41"/>
      <c r="G135" s="41"/>
      <c r="H135" s="41"/>
      <c r="I135" s="41"/>
      <c r="J135" s="103"/>
      <c r="K135" s="104"/>
      <c r="L135" s="105"/>
      <c r="M135" s="74"/>
      <c r="N135" s="77"/>
      <c r="O135" s="80"/>
      <c r="P135" s="71"/>
    </row>
    <row r="136" spans="2:16" s="6" customFormat="1" ht="18.75" customHeight="1" thickBot="1" x14ac:dyDescent="0.45">
      <c r="B136" s="15" t="s">
        <v>21</v>
      </c>
      <c r="C136" s="50">
        <f>I133+1</f>
        <v>46040</v>
      </c>
      <c r="D136" s="50">
        <f>C136+1</f>
        <v>46041</v>
      </c>
      <c r="E136" s="50">
        <f t="shared" ref="E136" si="339">D136+1</f>
        <v>46042</v>
      </c>
      <c r="F136" s="50">
        <f t="shared" ref="F136" si="340">E136+1</f>
        <v>46043</v>
      </c>
      <c r="G136" s="50">
        <f t="shared" ref="G136" si="341">F136+1</f>
        <v>46044</v>
      </c>
      <c r="H136" s="50">
        <f t="shared" ref="H136" si="342">G136+1</f>
        <v>46045</v>
      </c>
      <c r="I136" s="50">
        <f t="shared" ref="I136" si="343">H136+1</f>
        <v>46046</v>
      </c>
      <c r="J136" s="103">
        <f t="shared" ref="J136" si="344">COUNTIF(C137,"&lt;&gt;対象外")+COUNTIF(I137,"&lt;&gt;対象外")+COUNTIF(D137:H137,"祝日休工")</f>
        <v>2</v>
      </c>
      <c r="K136" s="104">
        <f t="shared" ref="K136" si="345">COUNTIF(C137,"*休工*")+COUNTIF(I137,"*休工*")+COUNTIF(D137:H137,"振替休工(同一週)")+COUNTIF(D137:H137,"祝日休工")</f>
        <v>0</v>
      </c>
      <c r="L136" s="105" t="str">
        <f t="shared" si="206"/>
        <v>×</v>
      </c>
      <c r="M136" s="72"/>
      <c r="N136" s="75">
        <f t="shared" ref="N136" si="346">COUNTIF(C137:I137,"&lt;&gt;対象外")</f>
        <v>7</v>
      </c>
      <c r="O136" s="78">
        <f t="shared" ref="O136" si="347">COUNTIF(C137:I137,"*休工*")</f>
        <v>0</v>
      </c>
      <c r="P136" s="69"/>
    </row>
    <row r="137" spans="2:16" s="6" customFormat="1" ht="26.25" customHeight="1" thickBot="1" x14ac:dyDescent="0.45">
      <c r="B137" s="10" t="s">
        <v>22</v>
      </c>
      <c r="C137" s="43"/>
      <c r="D137" s="43"/>
      <c r="E137" s="43"/>
      <c r="F137" s="43"/>
      <c r="G137" s="43"/>
      <c r="H137" s="43"/>
      <c r="I137" s="43"/>
      <c r="J137" s="103"/>
      <c r="K137" s="104"/>
      <c r="L137" s="105"/>
      <c r="M137" s="73"/>
      <c r="N137" s="76"/>
      <c r="O137" s="79"/>
      <c r="P137" s="70"/>
    </row>
    <row r="138" spans="2:16" s="6" customFormat="1" ht="26.25" customHeight="1" thickBot="1" x14ac:dyDescent="0.45">
      <c r="B138" s="14" t="s">
        <v>8</v>
      </c>
      <c r="C138" s="41"/>
      <c r="D138" s="41"/>
      <c r="E138" s="41"/>
      <c r="F138" s="41"/>
      <c r="G138" s="41"/>
      <c r="H138" s="41"/>
      <c r="I138" s="41"/>
      <c r="J138" s="103"/>
      <c r="K138" s="104"/>
      <c r="L138" s="105"/>
      <c r="M138" s="74"/>
      <c r="N138" s="77"/>
      <c r="O138" s="80"/>
      <c r="P138" s="71"/>
    </row>
    <row r="139" spans="2:16" s="6" customFormat="1" ht="18.75" customHeight="1" thickBot="1" x14ac:dyDescent="0.45">
      <c r="B139" s="11" t="s">
        <v>7</v>
      </c>
      <c r="C139" s="52">
        <f>I136+1</f>
        <v>46047</v>
      </c>
      <c r="D139" s="52">
        <f>C139+1</f>
        <v>46048</v>
      </c>
      <c r="E139" s="52">
        <f t="shared" ref="E139" si="348">D139+1</f>
        <v>46049</v>
      </c>
      <c r="F139" s="52">
        <f t="shared" ref="F139" si="349">E139+1</f>
        <v>46050</v>
      </c>
      <c r="G139" s="52">
        <f t="shared" ref="G139" si="350">F139+1</f>
        <v>46051</v>
      </c>
      <c r="H139" s="52">
        <f t="shared" ref="H139" si="351">G139+1</f>
        <v>46052</v>
      </c>
      <c r="I139" s="52">
        <f t="shared" ref="I139" si="352">H139+1</f>
        <v>46053</v>
      </c>
      <c r="J139" s="103">
        <f t="shared" ref="J139" si="353">COUNTIF(C140,"&lt;&gt;対象外")+COUNTIF(I140,"&lt;&gt;対象外")+COUNTIF(D140:H140,"祝日休工")</f>
        <v>2</v>
      </c>
      <c r="K139" s="104">
        <f t="shared" ref="K139" si="354">COUNTIF(C140,"*休工*")+COUNTIF(I140,"*休工*")+COUNTIF(D140:H140,"振替休工(同一週)")+COUNTIF(D140:H140,"祝日休工")</f>
        <v>0</v>
      </c>
      <c r="L139" s="105" t="str">
        <f t="shared" si="216"/>
        <v>×</v>
      </c>
      <c r="M139" s="72"/>
      <c r="N139" s="75">
        <f t="shared" ref="N139" si="355">COUNTIF(C140:I140,"&lt;&gt;対象外")</f>
        <v>7</v>
      </c>
      <c r="O139" s="78">
        <f t="shared" ref="O139" si="356">COUNTIF(C140:I140,"*休工*")</f>
        <v>0</v>
      </c>
      <c r="P139" s="69"/>
    </row>
    <row r="140" spans="2:16" s="6" customFormat="1" ht="26.25" customHeight="1" thickBot="1" x14ac:dyDescent="0.45">
      <c r="B140" s="10" t="s">
        <v>22</v>
      </c>
      <c r="C140" s="43"/>
      <c r="D140" s="43"/>
      <c r="E140" s="43"/>
      <c r="F140" s="43"/>
      <c r="G140" s="43"/>
      <c r="H140" s="43"/>
      <c r="I140" s="43"/>
      <c r="J140" s="103"/>
      <c r="K140" s="104"/>
      <c r="L140" s="105"/>
      <c r="M140" s="73"/>
      <c r="N140" s="76"/>
      <c r="O140" s="79"/>
      <c r="P140" s="70"/>
    </row>
    <row r="141" spans="2:16" s="6" customFormat="1" ht="26.25" customHeight="1" thickBot="1" x14ac:dyDescent="0.45">
      <c r="B141" s="14" t="s">
        <v>8</v>
      </c>
      <c r="C141" s="41"/>
      <c r="D141" s="41"/>
      <c r="E141" s="41"/>
      <c r="F141" s="41"/>
      <c r="G141" s="41"/>
      <c r="H141" s="41"/>
      <c r="I141" s="41"/>
      <c r="J141" s="103"/>
      <c r="K141" s="104"/>
      <c r="L141" s="105"/>
      <c r="M141" s="74"/>
      <c r="N141" s="77"/>
      <c r="O141" s="80"/>
      <c r="P141" s="71"/>
    </row>
    <row r="142" spans="2:16" s="6" customFormat="1" ht="18.75" customHeight="1" thickBot="1" x14ac:dyDescent="0.45">
      <c r="B142" s="15" t="s">
        <v>7</v>
      </c>
      <c r="C142" s="52">
        <f>I139+1</f>
        <v>46054</v>
      </c>
      <c r="D142" s="52">
        <f>C142+1</f>
        <v>46055</v>
      </c>
      <c r="E142" s="52">
        <f t="shared" ref="E142" si="357">D142+1</f>
        <v>46056</v>
      </c>
      <c r="F142" s="52">
        <f t="shared" ref="F142" si="358">E142+1</f>
        <v>46057</v>
      </c>
      <c r="G142" s="52">
        <f t="shared" ref="G142" si="359">F142+1</f>
        <v>46058</v>
      </c>
      <c r="H142" s="52">
        <f t="shared" ref="H142" si="360">G142+1</f>
        <v>46059</v>
      </c>
      <c r="I142" s="52">
        <f t="shared" ref="I142" si="361">H142+1</f>
        <v>46060</v>
      </c>
      <c r="J142" s="103">
        <f t="shared" ref="J142" si="362">COUNTIF(C143,"&lt;&gt;対象外")+COUNTIF(I143,"&lt;&gt;対象外")+COUNTIF(D143:H143,"祝日休工")</f>
        <v>2</v>
      </c>
      <c r="K142" s="104">
        <f t="shared" ref="K142" si="363">COUNTIF(C143,"*休工*")+COUNTIF(I143,"*休工*")+COUNTIF(D143:H143,"振替休工(同一週)")+COUNTIF(D143:H143,"祝日休工")</f>
        <v>0</v>
      </c>
      <c r="L142" s="105" t="str">
        <f t="shared" si="206"/>
        <v>×</v>
      </c>
      <c r="M142" s="72"/>
      <c r="N142" s="75">
        <f t="shared" ref="N142" si="364">COUNTIF(C143:I143,"&lt;&gt;対象外")</f>
        <v>7</v>
      </c>
      <c r="O142" s="78">
        <f t="shared" ref="O142" si="365">COUNTIF(C143:I143,"*休工*")</f>
        <v>0</v>
      </c>
      <c r="P142" s="69"/>
    </row>
    <row r="143" spans="2:16" s="6" customFormat="1" ht="26.25" customHeight="1" thickBot="1" x14ac:dyDescent="0.45">
      <c r="B143" s="10" t="s">
        <v>22</v>
      </c>
      <c r="C143" s="43"/>
      <c r="D143" s="43"/>
      <c r="E143" s="43"/>
      <c r="F143" s="43"/>
      <c r="G143" s="43"/>
      <c r="H143" s="43"/>
      <c r="I143" s="43"/>
      <c r="J143" s="103"/>
      <c r="K143" s="104"/>
      <c r="L143" s="105"/>
      <c r="M143" s="73"/>
      <c r="N143" s="76"/>
      <c r="O143" s="79"/>
      <c r="P143" s="70"/>
    </row>
    <row r="144" spans="2:16" s="6" customFormat="1" ht="26.25" customHeight="1" thickBot="1" x14ac:dyDescent="0.45">
      <c r="B144" s="14" t="s">
        <v>8</v>
      </c>
      <c r="C144" s="41"/>
      <c r="D144" s="41"/>
      <c r="E144" s="41"/>
      <c r="F144" s="41"/>
      <c r="G144" s="41"/>
      <c r="H144" s="41"/>
      <c r="I144" s="41"/>
      <c r="J144" s="103"/>
      <c r="K144" s="104"/>
      <c r="L144" s="105"/>
      <c r="M144" s="74"/>
      <c r="N144" s="77"/>
      <c r="O144" s="80"/>
      <c r="P144" s="71"/>
    </row>
    <row r="145" spans="2:16" s="6" customFormat="1" ht="18.75" customHeight="1" thickBot="1" x14ac:dyDescent="0.45">
      <c r="B145" s="11" t="s">
        <v>7</v>
      </c>
      <c r="C145" s="52">
        <f>I142+1</f>
        <v>46061</v>
      </c>
      <c r="D145" s="52">
        <f>C145+1</f>
        <v>46062</v>
      </c>
      <c r="E145" s="52">
        <f t="shared" ref="E145" si="366">D145+1</f>
        <v>46063</v>
      </c>
      <c r="F145" s="52">
        <f t="shared" ref="F145" si="367">E145+1</f>
        <v>46064</v>
      </c>
      <c r="G145" s="52">
        <f t="shared" ref="G145" si="368">F145+1</f>
        <v>46065</v>
      </c>
      <c r="H145" s="52">
        <f t="shared" ref="H145" si="369">G145+1</f>
        <v>46066</v>
      </c>
      <c r="I145" s="52">
        <f t="shared" ref="I145" si="370">H145+1</f>
        <v>46067</v>
      </c>
      <c r="J145" s="103">
        <f t="shared" ref="J145" si="371">COUNTIF(C146,"&lt;&gt;対象外")+COUNTIF(I146,"&lt;&gt;対象外")+COUNTIF(D146:H146,"祝日休工")</f>
        <v>2</v>
      </c>
      <c r="K145" s="104">
        <f t="shared" ref="K145" si="372">COUNTIF(C146,"*休工*")+COUNTIF(I146,"*休工*")+COUNTIF(D146:H146,"振替休工(同一週)")+COUNTIF(D146:H146,"祝日休工")</f>
        <v>0</v>
      </c>
      <c r="L145" s="105" t="str">
        <f t="shared" si="216"/>
        <v>×</v>
      </c>
      <c r="M145" s="72"/>
      <c r="N145" s="75">
        <f t="shared" ref="N145" si="373">COUNTIF(C146:I146,"&lt;&gt;対象外")</f>
        <v>7</v>
      </c>
      <c r="O145" s="78">
        <f t="shared" ref="O145" si="374">COUNTIF(C146:I146,"*休工*")</f>
        <v>0</v>
      </c>
      <c r="P145" s="69"/>
    </row>
    <row r="146" spans="2:16" s="6" customFormat="1" ht="26.25" customHeight="1" thickBot="1" x14ac:dyDescent="0.45">
      <c r="B146" s="10" t="s">
        <v>22</v>
      </c>
      <c r="C146" s="43"/>
      <c r="D146" s="43"/>
      <c r="E146" s="43"/>
      <c r="F146" s="43"/>
      <c r="G146" s="43"/>
      <c r="H146" s="43"/>
      <c r="I146" s="43"/>
      <c r="J146" s="103"/>
      <c r="K146" s="104"/>
      <c r="L146" s="105"/>
      <c r="M146" s="73"/>
      <c r="N146" s="76"/>
      <c r="O146" s="79"/>
      <c r="P146" s="70"/>
    </row>
    <row r="147" spans="2:16" s="6" customFormat="1" ht="26.25" customHeight="1" thickBot="1" x14ac:dyDescent="0.45">
      <c r="B147" s="14" t="s">
        <v>8</v>
      </c>
      <c r="C147" s="41"/>
      <c r="D147" s="41"/>
      <c r="E147" s="41"/>
      <c r="F147" s="41"/>
      <c r="G147" s="41"/>
      <c r="H147" s="41"/>
      <c r="I147" s="41"/>
      <c r="J147" s="103"/>
      <c r="K147" s="104"/>
      <c r="L147" s="105"/>
      <c r="M147" s="74"/>
      <c r="N147" s="77"/>
      <c r="O147" s="80"/>
      <c r="P147" s="71"/>
    </row>
    <row r="148" spans="2:16" s="6" customFormat="1" ht="18.75" customHeight="1" thickBot="1" x14ac:dyDescent="0.45">
      <c r="B148" s="15" t="s">
        <v>21</v>
      </c>
      <c r="C148" s="50">
        <f>I145+1</f>
        <v>46068</v>
      </c>
      <c r="D148" s="50">
        <f>C148+1</f>
        <v>46069</v>
      </c>
      <c r="E148" s="50">
        <f t="shared" ref="E148" si="375">D148+1</f>
        <v>46070</v>
      </c>
      <c r="F148" s="50">
        <f t="shared" ref="F148" si="376">E148+1</f>
        <v>46071</v>
      </c>
      <c r="G148" s="50">
        <f t="shared" ref="G148" si="377">F148+1</f>
        <v>46072</v>
      </c>
      <c r="H148" s="50">
        <f t="shared" ref="H148" si="378">G148+1</f>
        <v>46073</v>
      </c>
      <c r="I148" s="50">
        <f t="shared" ref="I148" si="379">H148+1</f>
        <v>46074</v>
      </c>
      <c r="J148" s="103">
        <f t="shared" ref="J148" si="380">COUNTIF(C149,"&lt;&gt;対象外")+COUNTIF(I149,"&lt;&gt;対象外")+COUNTIF(D149:H149,"祝日休工")</f>
        <v>2</v>
      </c>
      <c r="K148" s="104">
        <f t="shared" ref="K148" si="381">COUNTIF(C149,"*休工*")+COUNTIF(I149,"*休工*")+COUNTIF(D149:H149,"振替休工(同一週)")+COUNTIF(D149:H149,"祝日休工")</f>
        <v>0</v>
      </c>
      <c r="L148" s="105" t="str">
        <f t="shared" si="206"/>
        <v>×</v>
      </c>
      <c r="M148" s="72"/>
      <c r="N148" s="75">
        <f>COUNTIF(C149:I149,"&lt;&gt;対象外")</f>
        <v>7</v>
      </c>
      <c r="O148" s="78">
        <f>COUNTIF(C149:I149,"*休工*")</f>
        <v>0</v>
      </c>
      <c r="P148" s="69"/>
    </row>
    <row r="149" spans="2:16" s="6" customFormat="1" ht="26.25" customHeight="1" thickBot="1" x14ac:dyDescent="0.45">
      <c r="B149" s="10" t="s">
        <v>22</v>
      </c>
      <c r="C149" s="43"/>
      <c r="D149" s="43"/>
      <c r="E149" s="43"/>
      <c r="F149" s="43"/>
      <c r="G149" s="43"/>
      <c r="H149" s="43"/>
      <c r="I149" s="43"/>
      <c r="J149" s="103"/>
      <c r="K149" s="104"/>
      <c r="L149" s="105"/>
      <c r="M149" s="73"/>
      <c r="N149" s="76"/>
      <c r="O149" s="79"/>
      <c r="P149" s="70"/>
    </row>
    <row r="150" spans="2:16" s="6" customFormat="1" ht="26.25" customHeight="1" thickBot="1" x14ac:dyDescent="0.45">
      <c r="B150" s="14" t="s">
        <v>8</v>
      </c>
      <c r="C150" s="41"/>
      <c r="D150" s="41"/>
      <c r="E150" s="41"/>
      <c r="F150" s="41"/>
      <c r="G150" s="41"/>
      <c r="H150" s="41"/>
      <c r="I150" s="41"/>
      <c r="J150" s="103"/>
      <c r="K150" s="104"/>
      <c r="L150" s="105"/>
      <c r="M150" s="74"/>
      <c r="N150" s="77"/>
      <c r="O150" s="80"/>
      <c r="P150" s="71"/>
    </row>
    <row r="151" spans="2:16" s="6" customFormat="1" ht="18.75" customHeight="1" thickBot="1" x14ac:dyDescent="0.45">
      <c r="B151" s="11" t="s">
        <v>7</v>
      </c>
      <c r="C151" s="52">
        <f>I148+1</f>
        <v>46075</v>
      </c>
      <c r="D151" s="52">
        <f>C151+1</f>
        <v>46076</v>
      </c>
      <c r="E151" s="52">
        <f t="shared" ref="E151" si="382">D151+1</f>
        <v>46077</v>
      </c>
      <c r="F151" s="52">
        <f t="shared" ref="F151" si="383">E151+1</f>
        <v>46078</v>
      </c>
      <c r="G151" s="52">
        <f t="shared" ref="G151" si="384">F151+1</f>
        <v>46079</v>
      </c>
      <c r="H151" s="52">
        <f t="shared" ref="H151" si="385">G151+1</f>
        <v>46080</v>
      </c>
      <c r="I151" s="52">
        <f t="shared" ref="I151" si="386">H151+1</f>
        <v>46081</v>
      </c>
      <c r="J151" s="103">
        <f t="shared" ref="J151" si="387">COUNTIF(C152,"&lt;&gt;対象外")+COUNTIF(I152,"&lt;&gt;対象外")+COUNTIF(D152:H152,"祝日休工")</f>
        <v>2</v>
      </c>
      <c r="K151" s="104">
        <f t="shared" ref="K151" si="388">COUNTIF(C152,"*休工*")+COUNTIF(I152,"*休工*")+COUNTIF(D152:H152,"振替休工(同一週)")+COUNTIF(D152:H152,"祝日休工")</f>
        <v>0</v>
      </c>
      <c r="L151" s="105" t="str">
        <f t="shared" si="216"/>
        <v>×</v>
      </c>
      <c r="M151" s="72"/>
      <c r="N151" s="75">
        <f t="shared" ref="N151" si="389">COUNTIF(C152:I152,"&lt;&gt;対象外")</f>
        <v>7</v>
      </c>
      <c r="O151" s="78">
        <f>COUNTIF(C152:I152,"*休工*")</f>
        <v>0</v>
      </c>
      <c r="P151" s="69"/>
    </row>
    <row r="152" spans="2:16" s="6" customFormat="1" ht="26.25" customHeight="1" thickBot="1" x14ac:dyDescent="0.45">
      <c r="B152" s="10" t="s">
        <v>22</v>
      </c>
      <c r="C152" s="43"/>
      <c r="D152" s="43"/>
      <c r="E152" s="43"/>
      <c r="F152" s="43"/>
      <c r="G152" s="43"/>
      <c r="H152" s="43"/>
      <c r="I152" s="43"/>
      <c r="J152" s="103"/>
      <c r="K152" s="104"/>
      <c r="L152" s="105"/>
      <c r="M152" s="73"/>
      <c r="N152" s="76"/>
      <c r="O152" s="79"/>
      <c r="P152" s="70"/>
    </row>
    <row r="153" spans="2:16" s="6" customFormat="1" ht="26.25" customHeight="1" thickBot="1" x14ac:dyDescent="0.45">
      <c r="B153" s="14" t="s">
        <v>8</v>
      </c>
      <c r="C153" s="41"/>
      <c r="D153" s="41"/>
      <c r="E153" s="41"/>
      <c r="F153" s="41"/>
      <c r="G153" s="41"/>
      <c r="H153" s="41"/>
      <c r="I153" s="41"/>
      <c r="J153" s="103"/>
      <c r="K153" s="104"/>
      <c r="L153" s="105"/>
      <c r="M153" s="74"/>
      <c r="N153" s="77"/>
      <c r="O153" s="80"/>
      <c r="P153" s="71"/>
    </row>
    <row r="154" spans="2:16" s="6" customFormat="1" ht="18.75" customHeight="1" thickBot="1" x14ac:dyDescent="0.45">
      <c r="B154" s="15" t="s">
        <v>7</v>
      </c>
      <c r="C154" s="52">
        <f>I151+1</f>
        <v>46082</v>
      </c>
      <c r="D154" s="52">
        <f>C154+1</f>
        <v>46083</v>
      </c>
      <c r="E154" s="52">
        <f t="shared" ref="E154" si="390">D154+1</f>
        <v>46084</v>
      </c>
      <c r="F154" s="52">
        <f t="shared" ref="F154" si="391">E154+1</f>
        <v>46085</v>
      </c>
      <c r="G154" s="52">
        <f t="shared" ref="G154" si="392">F154+1</f>
        <v>46086</v>
      </c>
      <c r="H154" s="52">
        <f t="shared" ref="H154" si="393">G154+1</f>
        <v>46087</v>
      </c>
      <c r="I154" s="52">
        <f t="shared" ref="I154" si="394">H154+1</f>
        <v>46088</v>
      </c>
      <c r="J154" s="103">
        <f t="shared" ref="J154" si="395">COUNTIF(C155,"&lt;&gt;対象外")+COUNTIF(I155,"&lt;&gt;対象外")+COUNTIF(D155:H155,"祝日休工")</f>
        <v>2</v>
      </c>
      <c r="K154" s="104">
        <f t="shared" ref="K154" si="396">COUNTIF(C155,"*休工*")+COUNTIF(I155,"*休工*")+COUNTIF(D155:H155,"振替休工(同一週)")+COUNTIF(D155:H155,"祝日休工")</f>
        <v>0</v>
      </c>
      <c r="L154" s="105" t="str">
        <f t="shared" ref="L154:L166" si="397">IF(J154=0,"―",IF(J154=K154,"○","×"))</f>
        <v>×</v>
      </c>
      <c r="M154" s="72"/>
      <c r="N154" s="75">
        <f t="shared" ref="N154" si="398">COUNTIF(C155:I155,"&lt;&gt;対象外")</f>
        <v>7</v>
      </c>
      <c r="O154" s="78">
        <f t="shared" ref="O154" si="399">COUNTIF(C155:I155,"*休工*")</f>
        <v>0</v>
      </c>
      <c r="P154" s="69"/>
    </row>
    <row r="155" spans="2:16" s="6" customFormat="1" ht="26.25" customHeight="1" thickBot="1" x14ac:dyDescent="0.45">
      <c r="B155" s="10" t="s">
        <v>22</v>
      </c>
      <c r="C155" s="43"/>
      <c r="D155" s="43"/>
      <c r="E155" s="43"/>
      <c r="F155" s="43"/>
      <c r="G155" s="43"/>
      <c r="H155" s="43"/>
      <c r="I155" s="43"/>
      <c r="J155" s="103"/>
      <c r="K155" s="104"/>
      <c r="L155" s="105"/>
      <c r="M155" s="73"/>
      <c r="N155" s="76"/>
      <c r="O155" s="79"/>
      <c r="P155" s="70"/>
    </row>
    <row r="156" spans="2:16" s="6" customFormat="1" ht="26.25" customHeight="1" thickBot="1" x14ac:dyDescent="0.45">
      <c r="B156" s="14" t="s">
        <v>8</v>
      </c>
      <c r="C156" s="41"/>
      <c r="D156" s="41"/>
      <c r="E156" s="41"/>
      <c r="F156" s="41"/>
      <c r="G156" s="41"/>
      <c r="H156" s="41"/>
      <c r="I156" s="41"/>
      <c r="J156" s="103"/>
      <c r="K156" s="104"/>
      <c r="L156" s="105"/>
      <c r="M156" s="74"/>
      <c r="N156" s="77"/>
      <c r="O156" s="80"/>
      <c r="P156" s="71"/>
    </row>
    <row r="157" spans="2:16" s="6" customFormat="1" ht="18.75" customHeight="1" thickBot="1" x14ac:dyDescent="0.45">
      <c r="B157" s="11" t="s">
        <v>7</v>
      </c>
      <c r="C157" s="52">
        <f>I154+1</f>
        <v>46089</v>
      </c>
      <c r="D157" s="52">
        <f>C157+1</f>
        <v>46090</v>
      </c>
      <c r="E157" s="52">
        <f t="shared" ref="E157" si="400">D157+1</f>
        <v>46091</v>
      </c>
      <c r="F157" s="52">
        <f t="shared" ref="F157" si="401">E157+1</f>
        <v>46092</v>
      </c>
      <c r="G157" s="52">
        <f t="shared" ref="G157" si="402">F157+1</f>
        <v>46093</v>
      </c>
      <c r="H157" s="52">
        <f t="shared" ref="H157" si="403">G157+1</f>
        <v>46094</v>
      </c>
      <c r="I157" s="52">
        <f t="shared" ref="I157" si="404">H157+1</f>
        <v>46095</v>
      </c>
      <c r="J157" s="103">
        <f t="shared" ref="J157" si="405">COUNTIF(C158,"&lt;&gt;対象外")+COUNTIF(I158,"&lt;&gt;対象外")+COUNTIF(D158:H158,"祝日休工")</f>
        <v>2</v>
      </c>
      <c r="K157" s="104">
        <f t="shared" ref="K157" si="406">COUNTIF(C158,"*休工*")+COUNTIF(I158,"*休工*")+COUNTIF(D158:H158,"振替休工(同一週)")+COUNTIF(D158:H158,"祝日休工")</f>
        <v>0</v>
      </c>
      <c r="L157" s="105" t="str">
        <f t="shared" ref="L157:L163" si="407">IF(J157=0,"―",IF(J157=K157,"○","×"))</f>
        <v>×</v>
      </c>
      <c r="M157" s="72"/>
      <c r="N157" s="75">
        <f t="shared" ref="N157" si="408">COUNTIF(C158:I158,"&lt;&gt;対象外")</f>
        <v>7</v>
      </c>
      <c r="O157" s="78">
        <f t="shared" ref="O157" si="409">COUNTIF(C158:I158,"*休工*")</f>
        <v>0</v>
      </c>
      <c r="P157" s="69"/>
    </row>
    <row r="158" spans="2:16" s="6" customFormat="1" ht="26.25" customHeight="1" thickBot="1" x14ac:dyDescent="0.45">
      <c r="B158" s="10" t="s">
        <v>22</v>
      </c>
      <c r="C158" s="43"/>
      <c r="D158" s="43"/>
      <c r="E158" s="43"/>
      <c r="F158" s="43"/>
      <c r="G158" s="43"/>
      <c r="H158" s="43"/>
      <c r="I158" s="43"/>
      <c r="J158" s="103"/>
      <c r="K158" s="104"/>
      <c r="L158" s="105"/>
      <c r="M158" s="73"/>
      <c r="N158" s="76"/>
      <c r="O158" s="79"/>
      <c r="P158" s="70"/>
    </row>
    <row r="159" spans="2:16" s="6" customFormat="1" ht="26.25" customHeight="1" thickBot="1" x14ac:dyDescent="0.45">
      <c r="B159" s="14" t="s">
        <v>8</v>
      </c>
      <c r="C159" s="41"/>
      <c r="D159" s="41"/>
      <c r="E159" s="41"/>
      <c r="F159" s="41"/>
      <c r="G159" s="41"/>
      <c r="H159" s="41"/>
      <c r="I159" s="41"/>
      <c r="J159" s="103"/>
      <c r="K159" s="104"/>
      <c r="L159" s="105"/>
      <c r="M159" s="74"/>
      <c r="N159" s="77"/>
      <c r="O159" s="80"/>
      <c r="P159" s="71"/>
    </row>
    <row r="160" spans="2:16" s="6" customFormat="1" ht="18.75" customHeight="1" thickBot="1" x14ac:dyDescent="0.45">
      <c r="B160" s="15" t="s">
        <v>7</v>
      </c>
      <c r="C160" s="50">
        <f>I157+1</f>
        <v>46096</v>
      </c>
      <c r="D160" s="50">
        <f>C160+1</f>
        <v>46097</v>
      </c>
      <c r="E160" s="50">
        <f t="shared" ref="E160" si="410">D160+1</f>
        <v>46098</v>
      </c>
      <c r="F160" s="50">
        <f t="shared" ref="F160" si="411">E160+1</f>
        <v>46099</v>
      </c>
      <c r="G160" s="50">
        <f t="shared" ref="G160" si="412">F160+1</f>
        <v>46100</v>
      </c>
      <c r="H160" s="50">
        <f t="shared" ref="H160" si="413">G160+1</f>
        <v>46101</v>
      </c>
      <c r="I160" s="50">
        <f t="shared" ref="I160" si="414">H160+1</f>
        <v>46102</v>
      </c>
      <c r="J160" s="103">
        <f t="shared" ref="J160" si="415">COUNTIF(C161,"&lt;&gt;対象外")+COUNTIF(I161,"&lt;&gt;対象外")+COUNTIF(D161:H161,"祝日休工")</f>
        <v>2</v>
      </c>
      <c r="K160" s="104">
        <f t="shared" ref="K160" si="416">COUNTIF(C161,"*休工*")+COUNTIF(I161,"*休工*")+COUNTIF(D161:H161,"振替休工(同一週)")+COUNTIF(D161:H161,"祝日休工")</f>
        <v>0</v>
      </c>
      <c r="L160" s="105" t="str">
        <f t="shared" si="397"/>
        <v>×</v>
      </c>
      <c r="M160" s="72"/>
      <c r="N160" s="75">
        <f t="shared" ref="N160" si="417">COUNTIF(C161:I161,"&lt;&gt;対象外")</f>
        <v>7</v>
      </c>
      <c r="O160" s="78">
        <f t="shared" ref="O160" si="418">COUNTIF(C161:I161,"*休工*")</f>
        <v>0</v>
      </c>
      <c r="P160" s="69"/>
    </row>
    <row r="161" spans="2:16" s="6" customFormat="1" ht="26.25" customHeight="1" thickBot="1" x14ac:dyDescent="0.45">
      <c r="B161" s="10" t="s">
        <v>22</v>
      </c>
      <c r="C161" s="43"/>
      <c r="D161" s="43"/>
      <c r="E161" s="43"/>
      <c r="F161" s="43"/>
      <c r="G161" s="43"/>
      <c r="H161" s="43"/>
      <c r="I161" s="43"/>
      <c r="J161" s="103"/>
      <c r="K161" s="104"/>
      <c r="L161" s="105"/>
      <c r="M161" s="73"/>
      <c r="N161" s="76"/>
      <c r="O161" s="79"/>
      <c r="P161" s="70"/>
    </row>
    <row r="162" spans="2:16" s="6" customFormat="1" ht="26.25" customHeight="1" thickBot="1" x14ac:dyDescent="0.45">
      <c r="B162" s="14" t="s">
        <v>8</v>
      </c>
      <c r="C162" s="41"/>
      <c r="D162" s="41"/>
      <c r="E162" s="41"/>
      <c r="F162" s="41"/>
      <c r="G162" s="41"/>
      <c r="H162" s="41"/>
      <c r="I162" s="41"/>
      <c r="J162" s="103"/>
      <c r="K162" s="104"/>
      <c r="L162" s="105"/>
      <c r="M162" s="74"/>
      <c r="N162" s="77"/>
      <c r="O162" s="80"/>
      <c r="P162" s="71"/>
    </row>
    <row r="163" spans="2:16" s="6" customFormat="1" ht="18.75" customHeight="1" thickBot="1" x14ac:dyDescent="0.45">
      <c r="B163" s="15" t="s">
        <v>21</v>
      </c>
      <c r="C163" s="52">
        <f>I160+1</f>
        <v>46103</v>
      </c>
      <c r="D163" s="52">
        <f>C163+1</f>
        <v>46104</v>
      </c>
      <c r="E163" s="52">
        <f t="shared" ref="E163" si="419">D163+1</f>
        <v>46105</v>
      </c>
      <c r="F163" s="52">
        <f t="shared" ref="F163" si="420">E163+1</f>
        <v>46106</v>
      </c>
      <c r="G163" s="52">
        <f t="shared" ref="G163" si="421">F163+1</f>
        <v>46107</v>
      </c>
      <c r="H163" s="52">
        <f t="shared" ref="H163" si="422">G163+1</f>
        <v>46108</v>
      </c>
      <c r="I163" s="52">
        <f t="shared" ref="I163" si="423">H163+1</f>
        <v>46109</v>
      </c>
      <c r="J163" s="103">
        <f t="shared" ref="J163" si="424">COUNTIF(C164,"&lt;&gt;対象外")+COUNTIF(I164,"&lt;&gt;対象外")+COUNTIF(D164:H164,"祝日休工")</f>
        <v>2</v>
      </c>
      <c r="K163" s="104">
        <f t="shared" ref="K163" si="425">COUNTIF(C164,"*休工*")+COUNTIF(I164,"*休工*")+COUNTIF(D164:H164,"振替休工(同一週)")+COUNTIF(D164:H164,"祝日休工")</f>
        <v>0</v>
      </c>
      <c r="L163" s="105" t="str">
        <f t="shared" si="407"/>
        <v>×</v>
      </c>
      <c r="M163" s="72"/>
      <c r="N163" s="75">
        <f t="shared" ref="N163" si="426">COUNTIF(C164:I164,"&lt;&gt;対象外")</f>
        <v>7</v>
      </c>
      <c r="O163" s="78">
        <f t="shared" ref="O163" si="427">COUNTIF(C164:I164,"*休工*")</f>
        <v>0</v>
      </c>
      <c r="P163" s="69"/>
    </row>
    <row r="164" spans="2:16" s="6" customFormat="1" ht="26.25" customHeight="1" thickBot="1" x14ac:dyDescent="0.45">
      <c r="B164" s="10" t="s">
        <v>22</v>
      </c>
      <c r="C164" s="43"/>
      <c r="D164" s="43"/>
      <c r="E164" s="43"/>
      <c r="F164" s="43"/>
      <c r="G164" s="43"/>
      <c r="H164" s="43"/>
      <c r="I164" s="43"/>
      <c r="J164" s="103"/>
      <c r="K164" s="104"/>
      <c r="L164" s="105"/>
      <c r="M164" s="73"/>
      <c r="N164" s="76"/>
      <c r="O164" s="79"/>
      <c r="P164" s="70"/>
    </row>
    <row r="165" spans="2:16" s="6" customFormat="1" ht="26.25" customHeight="1" thickBot="1" x14ac:dyDescent="0.45">
      <c r="B165" s="14" t="s">
        <v>8</v>
      </c>
      <c r="C165" s="41"/>
      <c r="D165" s="41"/>
      <c r="E165" s="41"/>
      <c r="F165" s="41"/>
      <c r="G165" s="41"/>
      <c r="H165" s="41"/>
      <c r="I165" s="41"/>
      <c r="J165" s="103"/>
      <c r="K165" s="104"/>
      <c r="L165" s="105"/>
      <c r="M165" s="74"/>
      <c r="N165" s="77"/>
      <c r="O165" s="80"/>
      <c r="P165" s="71"/>
    </row>
    <row r="166" spans="2:16" s="6" customFormat="1" ht="18.75" customHeight="1" thickBot="1" x14ac:dyDescent="0.45">
      <c r="B166" s="11" t="s">
        <v>7</v>
      </c>
      <c r="C166" s="52">
        <f>I163+1</f>
        <v>46110</v>
      </c>
      <c r="D166" s="52">
        <f>C166+1</f>
        <v>46111</v>
      </c>
      <c r="E166" s="52">
        <f t="shared" ref="E166" si="428">D166+1</f>
        <v>46112</v>
      </c>
      <c r="F166" s="52">
        <f t="shared" ref="F166" si="429">E166+1</f>
        <v>46113</v>
      </c>
      <c r="G166" s="52">
        <f t="shared" ref="G166" si="430">F166+1</f>
        <v>46114</v>
      </c>
      <c r="H166" s="52">
        <f t="shared" ref="H166" si="431">G166+1</f>
        <v>46115</v>
      </c>
      <c r="I166" s="52">
        <f t="shared" ref="I166" si="432">H166+1</f>
        <v>46116</v>
      </c>
      <c r="J166" s="103">
        <f t="shared" ref="J166" si="433">COUNTIF(C167,"&lt;&gt;対象外")+COUNTIF(I167,"&lt;&gt;対象外")+COUNTIF(D167:H167,"祝日休工")</f>
        <v>2</v>
      </c>
      <c r="K166" s="104">
        <f t="shared" ref="K166" si="434">COUNTIF(C167,"*休工*")+COUNTIF(I167,"*休工*")+COUNTIF(D167:H167,"振替休工(同一週)")+COUNTIF(D167:H167,"祝日休工")</f>
        <v>0</v>
      </c>
      <c r="L166" s="105" t="str">
        <f t="shared" si="397"/>
        <v>×</v>
      </c>
      <c r="M166" s="72"/>
      <c r="N166" s="75">
        <f t="shared" ref="N166" si="435">COUNTIF(C167:I167,"&lt;&gt;対象外")</f>
        <v>7</v>
      </c>
      <c r="O166" s="78">
        <f t="shared" ref="O166" si="436">COUNTIF(C167:I167,"*休工*")</f>
        <v>0</v>
      </c>
      <c r="P166" s="69"/>
    </row>
    <row r="167" spans="2:16" s="6" customFormat="1" ht="26.25" customHeight="1" thickBot="1" x14ac:dyDescent="0.45">
      <c r="B167" s="10" t="s">
        <v>22</v>
      </c>
      <c r="C167" s="43"/>
      <c r="D167" s="43"/>
      <c r="E167" s="43"/>
      <c r="F167" s="43"/>
      <c r="G167" s="43"/>
      <c r="H167" s="43"/>
      <c r="I167" s="43"/>
      <c r="J167" s="103"/>
      <c r="K167" s="104"/>
      <c r="L167" s="105"/>
      <c r="M167" s="73"/>
      <c r="N167" s="76"/>
      <c r="O167" s="79"/>
      <c r="P167" s="70"/>
    </row>
    <row r="168" spans="2:16" s="6" customFormat="1" ht="26.25" customHeight="1" thickBot="1" x14ac:dyDescent="0.45">
      <c r="B168" s="14" t="s">
        <v>8</v>
      </c>
      <c r="C168" s="41"/>
      <c r="D168" s="41"/>
      <c r="E168" s="41"/>
      <c r="F168" s="41"/>
      <c r="G168" s="41"/>
      <c r="H168" s="41"/>
      <c r="I168" s="41"/>
      <c r="J168" s="103"/>
      <c r="K168" s="104"/>
      <c r="L168" s="105"/>
      <c r="M168" s="74"/>
      <c r="N168" s="77"/>
      <c r="O168" s="80"/>
      <c r="P168" s="71"/>
    </row>
    <row r="169" spans="2:16" s="6" customFormat="1" ht="31.5" customHeight="1" thickBot="1" x14ac:dyDescent="0.45">
      <c r="B169" s="106" t="s">
        <v>62</v>
      </c>
      <c r="C169" s="107"/>
      <c r="D169" s="107"/>
      <c r="E169" s="107"/>
      <c r="F169" s="107"/>
      <c r="G169" s="107"/>
      <c r="H169" s="107"/>
      <c r="I169" s="108"/>
      <c r="J169" s="63"/>
      <c r="K169" s="59"/>
      <c r="L169" s="33">
        <f>COUNTIF(L10:L168,"○")</f>
        <v>0</v>
      </c>
      <c r="M169" s="33" t="s">
        <v>51</v>
      </c>
      <c r="N169" s="17">
        <f>SUM(N10:N168)</f>
        <v>371</v>
      </c>
      <c r="O169" s="18">
        <f>SUM(O10:O168)</f>
        <v>0</v>
      </c>
      <c r="P169" s="32"/>
    </row>
    <row r="170" spans="2:16" ht="36.75" customHeight="1" x14ac:dyDescent="0.4">
      <c r="B170" s="4"/>
      <c r="E170" s="38" t="s">
        <v>34</v>
      </c>
      <c r="F170" s="62" t="s">
        <v>35</v>
      </c>
      <c r="G170" s="38" t="s">
        <v>36</v>
      </c>
      <c r="H170" s="39" t="s">
        <v>37</v>
      </c>
      <c r="I170" s="38" t="s">
        <v>38</v>
      </c>
      <c r="J170" s="40" t="s">
        <v>39</v>
      </c>
    </row>
    <row r="171" spans="2:16" ht="27" customHeight="1" x14ac:dyDescent="0.4">
      <c r="E171" s="53">
        <f>G171/I171</f>
        <v>0</v>
      </c>
      <c r="F171" s="62" t="s">
        <v>35</v>
      </c>
      <c r="G171" s="54">
        <f>L169</f>
        <v>0</v>
      </c>
      <c r="H171" s="39" t="s">
        <v>37</v>
      </c>
      <c r="I171" s="54">
        <f>COUNTIF(L10:L168,"○")+COUNTIF(L10:L168,"×")</f>
        <v>53</v>
      </c>
      <c r="J171" s="40" t="s">
        <v>39</v>
      </c>
      <c r="K171" s="58"/>
      <c r="L171" s="58"/>
    </row>
    <row r="172" spans="2:16" ht="12.75" thickBot="1" x14ac:dyDescent="0.45"/>
    <row r="173" spans="2:16" s="57" customFormat="1" ht="24" customHeight="1" thickBot="1" x14ac:dyDescent="0.45">
      <c r="B173" s="39"/>
      <c r="C173" s="40"/>
      <c r="D173" s="56" t="s">
        <v>34</v>
      </c>
      <c r="F173" s="56"/>
      <c r="G173" s="109" t="str">
        <f>IF(E171=1,"100％","100％未満")</f>
        <v>100％未満</v>
      </c>
      <c r="H173" s="110"/>
      <c r="I173" s="40"/>
      <c r="M173" s="56" t="s">
        <v>49</v>
      </c>
      <c r="N173" s="111">
        <f>O169/N169</f>
        <v>0</v>
      </c>
      <c r="O173" s="112"/>
      <c r="P173" s="57" t="str">
        <f>IF(N173&gt;=0.285,"≧28.5％","＜28.5％")</f>
        <v>＜28.5％</v>
      </c>
    </row>
    <row r="174" spans="2:16" s="57" customFormat="1" ht="19.5" thickBot="1" x14ac:dyDescent="0.45">
      <c r="B174" s="39"/>
      <c r="C174" s="40"/>
      <c r="D174" s="40"/>
      <c r="E174" s="40"/>
      <c r="F174" s="40"/>
      <c r="G174" s="40"/>
      <c r="H174" s="40"/>
      <c r="I174" s="40"/>
      <c r="M174" s="56"/>
    </row>
    <row r="175" spans="2:16" s="57" customFormat="1" ht="23.25" customHeight="1" thickBot="1" x14ac:dyDescent="0.45">
      <c r="B175" s="39"/>
      <c r="C175" s="40"/>
      <c r="D175" s="56" t="s">
        <v>48</v>
      </c>
      <c r="F175" s="56"/>
      <c r="G175" s="109" t="str">
        <f>IF(E171=1,"達成","未達成")</f>
        <v>未達成</v>
      </c>
      <c r="H175" s="110"/>
      <c r="I175" s="40"/>
      <c r="M175" s="56" t="s">
        <v>50</v>
      </c>
      <c r="N175" s="109" t="str">
        <f>IF(N173&gt;=0.285,"達成","未達成")</f>
        <v>未達成</v>
      </c>
      <c r="O175" s="110"/>
    </row>
  </sheetData>
  <mergeCells count="389">
    <mergeCell ref="J166:J168"/>
    <mergeCell ref="K166:K168"/>
    <mergeCell ref="L166:L168"/>
    <mergeCell ref="B169:I169"/>
    <mergeCell ref="G175:H175"/>
    <mergeCell ref="G173:H173"/>
    <mergeCell ref="N175:O175"/>
    <mergeCell ref="N173:O173"/>
    <mergeCell ref="J157:J159"/>
    <mergeCell ref="K157:K159"/>
    <mergeCell ref="L157:L159"/>
    <mergeCell ref="J160:J162"/>
    <mergeCell ref="K160:K162"/>
    <mergeCell ref="L160:L162"/>
    <mergeCell ref="J163:J165"/>
    <mergeCell ref="K163:K165"/>
    <mergeCell ref="L163:L165"/>
    <mergeCell ref="M166:M168"/>
    <mergeCell ref="N166:N168"/>
    <mergeCell ref="O166:O168"/>
    <mergeCell ref="J148:J150"/>
    <mergeCell ref="K148:K150"/>
    <mergeCell ref="L148:L150"/>
    <mergeCell ref="J151:J153"/>
    <mergeCell ref="K151:K153"/>
    <mergeCell ref="L151:L153"/>
    <mergeCell ref="J154:J156"/>
    <mergeCell ref="K154:K156"/>
    <mergeCell ref="L154:L156"/>
    <mergeCell ref="J139:J141"/>
    <mergeCell ref="K139:K141"/>
    <mergeCell ref="L139:L141"/>
    <mergeCell ref="J142:J144"/>
    <mergeCell ref="K142:K144"/>
    <mergeCell ref="L142:L144"/>
    <mergeCell ref="J145:J147"/>
    <mergeCell ref="K145:K147"/>
    <mergeCell ref="L145:L147"/>
    <mergeCell ref="J130:J132"/>
    <mergeCell ref="K130:K132"/>
    <mergeCell ref="L130:L132"/>
    <mergeCell ref="J133:J135"/>
    <mergeCell ref="K133:K135"/>
    <mergeCell ref="L133:L135"/>
    <mergeCell ref="J136:J138"/>
    <mergeCell ref="K136:K138"/>
    <mergeCell ref="L136:L138"/>
    <mergeCell ref="J121:J123"/>
    <mergeCell ref="K121:K123"/>
    <mergeCell ref="L121:L123"/>
    <mergeCell ref="J124:J126"/>
    <mergeCell ref="K124:K126"/>
    <mergeCell ref="L124:L126"/>
    <mergeCell ref="J127:J129"/>
    <mergeCell ref="K127:K129"/>
    <mergeCell ref="L127:L129"/>
    <mergeCell ref="J112:J114"/>
    <mergeCell ref="K112:K114"/>
    <mergeCell ref="L112:L114"/>
    <mergeCell ref="J115:J117"/>
    <mergeCell ref="K115:K117"/>
    <mergeCell ref="L115:L117"/>
    <mergeCell ref="J118:J120"/>
    <mergeCell ref="K118:K120"/>
    <mergeCell ref="L118:L120"/>
    <mergeCell ref="J103:J105"/>
    <mergeCell ref="K103:K105"/>
    <mergeCell ref="L103:L105"/>
    <mergeCell ref="J106:J108"/>
    <mergeCell ref="K106:K108"/>
    <mergeCell ref="L106:L108"/>
    <mergeCell ref="J109:J111"/>
    <mergeCell ref="K109:K111"/>
    <mergeCell ref="L109:L111"/>
    <mergeCell ref="J94:J96"/>
    <mergeCell ref="K94:K96"/>
    <mergeCell ref="L94:L96"/>
    <mergeCell ref="J97:J99"/>
    <mergeCell ref="K97:K99"/>
    <mergeCell ref="L97:L99"/>
    <mergeCell ref="J100:J102"/>
    <mergeCell ref="K100:K102"/>
    <mergeCell ref="L100:L102"/>
    <mergeCell ref="J85:J87"/>
    <mergeCell ref="K85:K87"/>
    <mergeCell ref="L85:L87"/>
    <mergeCell ref="J88:J90"/>
    <mergeCell ref="K88:K90"/>
    <mergeCell ref="L88:L90"/>
    <mergeCell ref="J91:J93"/>
    <mergeCell ref="K91:K93"/>
    <mergeCell ref="L91:L93"/>
    <mergeCell ref="J76:J78"/>
    <mergeCell ref="K76:K78"/>
    <mergeCell ref="L76:L78"/>
    <mergeCell ref="J79:J81"/>
    <mergeCell ref="K79:K81"/>
    <mergeCell ref="L79:L81"/>
    <mergeCell ref="J82:J84"/>
    <mergeCell ref="K82:K84"/>
    <mergeCell ref="L82:L84"/>
    <mergeCell ref="J67:J69"/>
    <mergeCell ref="K67:K69"/>
    <mergeCell ref="L67:L69"/>
    <mergeCell ref="J70:J72"/>
    <mergeCell ref="K70:K72"/>
    <mergeCell ref="L70:L72"/>
    <mergeCell ref="J73:J75"/>
    <mergeCell ref="K73:K75"/>
    <mergeCell ref="L73:L75"/>
    <mergeCell ref="J58:J60"/>
    <mergeCell ref="K58:K60"/>
    <mergeCell ref="L58:L60"/>
    <mergeCell ref="J61:J63"/>
    <mergeCell ref="K61:K63"/>
    <mergeCell ref="L61:L63"/>
    <mergeCell ref="J64:J66"/>
    <mergeCell ref="K64:K66"/>
    <mergeCell ref="L64:L66"/>
    <mergeCell ref="J49:J51"/>
    <mergeCell ref="K49:K51"/>
    <mergeCell ref="L49:L51"/>
    <mergeCell ref="J52:J54"/>
    <mergeCell ref="K52:K54"/>
    <mergeCell ref="L52:L54"/>
    <mergeCell ref="J55:J57"/>
    <mergeCell ref="K55:K57"/>
    <mergeCell ref="L55:L57"/>
    <mergeCell ref="J40:J42"/>
    <mergeCell ref="K40:K42"/>
    <mergeCell ref="L40:L42"/>
    <mergeCell ref="J43:J45"/>
    <mergeCell ref="K43:K45"/>
    <mergeCell ref="L43:L45"/>
    <mergeCell ref="J46:J48"/>
    <mergeCell ref="K46:K48"/>
    <mergeCell ref="L46:L48"/>
    <mergeCell ref="J31:J33"/>
    <mergeCell ref="K31:K33"/>
    <mergeCell ref="L31:L33"/>
    <mergeCell ref="J34:J36"/>
    <mergeCell ref="K34:K36"/>
    <mergeCell ref="L34:L36"/>
    <mergeCell ref="J37:J39"/>
    <mergeCell ref="K37:K39"/>
    <mergeCell ref="L37:L39"/>
    <mergeCell ref="J22:J24"/>
    <mergeCell ref="K22:K24"/>
    <mergeCell ref="L22:L24"/>
    <mergeCell ref="J25:J27"/>
    <mergeCell ref="K25:K27"/>
    <mergeCell ref="L25:L27"/>
    <mergeCell ref="J28:J30"/>
    <mergeCell ref="K28:K30"/>
    <mergeCell ref="L28:L30"/>
    <mergeCell ref="J13:J15"/>
    <mergeCell ref="K13:K15"/>
    <mergeCell ref="L13:L15"/>
    <mergeCell ref="J16:J18"/>
    <mergeCell ref="K16:K18"/>
    <mergeCell ref="L16:L18"/>
    <mergeCell ref="J19:J21"/>
    <mergeCell ref="K19:K21"/>
    <mergeCell ref="L19:L21"/>
    <mergeCell ref="B8:B9"/>
    <mergeCell ref="C8:C9"/>
    <mergeCell ref="D8:D9"/>
    <mergeCell ref="E8:E9"/>
    <mergeCell ref="F8:F9"/>
    <mergeCell ref="G8:G9"/>
    <mergeCell ref="H8:H9"/>
    <mergeCell ref="I8:I9"/>
    <mergeCell ref="C3:G3"/>
    <mergeCell ref="C4:G4"/>
    <mergeCell ref="C5:G5"/>
    <mergeCell ref="J8:M8"/>
    <mergeCell ref="N8:P8"/>
    <mergeCell ref="J10:J12"/>
    <mergeCell ref="K10:K12"/>
    <mergeCell ref="L10:L12"/>
    <mergeCell ref="M10:M12"/>
    <mergeCell ref="N10:N12"/>
    <mergeCell ref="O10:O12"/>
    <mergeCell ref="P10:P12"/>
    <mergeCell ref="M13:M15"/>
    <mergeCell ref="N13:N15"/>
    <mergeCell ref="O13:O15"/>
    <mergeCell ref="P13:P15"/>
    <mergeCell ref="M16:M18"/>
    <mergeCell ref="N16:N18"/>
    <mergeCell ref="O16:O18"/>
    <mergeCell ref="P16:P18"/>
    <mergeCell ref="M19:M21"/>
    <mergeCell ref="N19:N21"/>
    <mergeCell ref="O19:O21"/>
    <mergeCell ref="P19:P21"/>
    <mergeCell ref="M22:M24"/>
    <mergeCell ref="N22:N24"/>
    <mergeCell ref="O22:O24"/>
    <mergeCell ref="P22:P24"/>
    <mergeCell ref="M25:M27"/>
    <mergeCell ref="N25:N27"/>
    <mergeCell ref="O25:O27"/>
    <mergeCell ref="P25:P27"/>
    <mergeCell ref="M28:M30"/>
    <mergeCell ref="N28:N30"/>
    <mergeCell ref="O28:O30"/>
    <mergeCell ref="P28:P30"/>
    <mergeCell ref="M31:M33"/>
    <mergeCell ref="N31:N33"/>
    <mergeCell ref="O31:O33"/>
    <mergeCell ref="P31:P33"/>
    <mergeCell ref="M34:M36"/>
    <mergeCell ref="N34:N36"/>
    <mergeCell ref="O34:O36"/>
    <mergeCell ref="P34:P36"/>
    <mergeCell ref="M37:M39"/>
    <mergeCell ref="N37:N39"/>
    <mergeCell ref="O37:O39"/>
    <mergeCell ref="P37:P39"/>
    <mergeCell ref="P61:P63"/>
    <mergeCell ref="M64:M66"/>
    <mergeCell ref="N64:N66"/>
    <mergeCell ref="M61:M63"/>
    <mergeCell ref="N61:N63"/>
    <mergeCell ref="O61:O63"/>
    <mergeCell ref="M70:M72"/>
    <mergeCell ref="N70:N72"/>
    <mergeCell ref="O70:O72"/>
    <mergeCell ref="O64:O66"/>
    <mergeCell ref="P64:P66"/>
    <mergeCell ref="M67:M69"/>
    <mergeCell ref="N67:N69"/>
    <mergeCell ref="O67:O69"/>
    <mergeCell ref="P67:P69"/>
    <mergeCell ref="P70:P72"/>
    <mergeCell ref="P52:P54"/>
    <mergeCell ref="M55:M57"/>
    <mergeCell ref="N55:N57"/>
    <mergeCell ref="O55:O57"/>
    <mergeCell ref="P55:P57"/>
    <mergeCell ref="M58:M60"/>
    <mergeCell ref="N58:N60"/>
    <mergeCell ref="O58:O60"/>
    <mergeCell ref="P58:P60"/>
    <mergeCell ref="M52:M54"/>
    <mergeCell ref="N52:N54"/>
    <mergeCell ref="O52:O54"/>
    <mergeCell ref="P46:P48"/>
    <mergeCell ref="M49:M51"/>
    <mergeCell ref="N49:N51"/>
    <mergeCell ref="O49:O51"/>
    <mergeCell ref="P49:P51"/>
    <mergeCell ref="P40:P42"/>
    <mergeCell ref="M43:M45"/>
    <mergeCell ref="N43:N45"/>
    <mergeCell ref="O43:O45"/>
    <mergeCell ref="P43:P45"/>
    <mergeCell ref="M40:M42"/>
    <mergeCell ref="N40:N42"/>
    <mergeCell ref="O40:O42"/>
    <mergeCell ref="M46:M48"/>
    <mergeCell ref="N46:N48"/>
    <mergeCell ref="O46:O48"/>
    <mergeCell ref="M73:M75"/>
    <mergeCell ref="N73:N75"/>
    <mergeCell ref="O73:O75"/>
    <mergeCell ref="P73:P75"/>
    <mergeCell ref="P76:P78"/>
    <mergeCell ref="P79:P81"/>
    <mergeCell ref="M82:M84"/>
    <mergeCell ref="N82:N84"/>
    <mergeCell ref="O82:O84"/>
    <mergeCell ref="P82:P84"/>
    <mergeCell ref="M85:M87"/>
    <mergeCell ref="N85:N87"/>
    <mergeCell ref="O85:O87"/>
    <mergeCell ref="P85:P87"/>
    <mergeCell ref="M79:M81"/>
    <mergeCell ref="N79:N81"/>
    <mergeCell ref="O79:O81"/>
    <mergeCell ref="M76:M78"/>
    <mergeCell ref="N76:N78"/>
    <mergeCell ref="O76:O78"/>
    <mergeCell ref="O88:O90"/>
    <mergeCell ref="P88:P90"/>
    <mergeCell ref="M91:M93"/>
    <mergeCell ref="N91:N93"/>
    <mergeCell ref="O91:O93"/>
    <mergeCell ref="P91:P93"/>
    <mergeCell ref="M94:M96"/>
    <mergeCell ref="N94:N96"/>
    <mergeCell ref="O94:O96"/>
    <mergeCell ref="P94:P96"/>
    <mergeCell ref="M88:M90"/>
    <mergeCell ref="N88:N90"/>
    <mergeCell ref="M97:M99"/>
    <mergeCell ref="N97:N99"/>
    <mergeCell ref="O97:O99"/>
    <mergeCell ref="P97:P99"/>
    <mergeCell ref="M100:M102"/>
    <mergeCell ref="N100:N102"/>
    <mergeCell ref="O100:O102"/>
    <mergeCell ref="P100:P102"/>
    <mergeCell ref="M103:M105"/>
    <mergeCell ref="N103:N105"/>
    <mergeCell ref="O103:O105"/>
    <mergeCell ref="P103:P105"/>
    <mergeCell ref="M106:M108"/>
    <mergeCell ref="N106:N108"/>
    <mergeCell ref="O106:O108"/>
    <mergeCell ref="P106:P108"/>
    <mergeCell ref="M109:M111"/>
    <mergeCell ref="N109:N111"/>
    <mergeCell ref="O109:O111"/>
    <mergeCell ref="P109:P111"/>
    <mergeCell ref="M112:M114"/>
    <mergeCell ref="N112:N114"/>
    <mergeCell ref="O112:O114"/>
    <mergeCell ref="P112:P114"/>
    <mergeCell ref="M115:M117"/>
    <mergeCell ref="N115:N117"/>
    <mergeCell ref="O115:O117"/>
    <mergeCell ref="P115:P117"/>
    <mergeCell ref="M118:M120"/>
    <mergeCell ref="N118:N120"/>
    <mergeCell ref="O118:O120"/>
    <mergeCell ref="P118:P120"/>
    <mergeCell ref="M121:M123"/>
    <mergeCell ref="N121:N123"/>
    <mergeCell ref="O121:O123"/>
    <mergeCell ref="P121:P123"/>
    <mergeCell ref="M124:M126"/>
    <mergeCell ref="N124:N126"/>
    <mergeCell ref="O124:O126"/>
    <mergeCell ref="P124:P126"/>
    <mergeCell ref="M127:M129"/>
    <mergeCell ref="N127:N129"/>
    <mergeCell ref="O127:O129"/>
    <mergeCell ref="P127:P129"/>
    <mergeCell ref="M130:M132"/>
    <mergeCell ref="N130:N132"/>
    <mergeCell ref="O130:O132"/>
    <mergeCell ref="P130:P132"/>
    <mergeCell ref="M133:M135"/>
    <mergeCell ref="N133:N135"/>
    <mergeCell ref="O133:O135"/>
    <mergeCell ref="P133:P135"/>
    <mergeCell ref="M136:M138"/>
    <mergeCell ref="N136:N138"/>
    <mergeCell ref="O136:O138"/>
    <mergeCell ref="P136:P138"/>
    <mergeCell ref="M139:M141"/>
    <mergeCell ref="N139:N141"/>
    <mergeCell ref="O139:O141"/>
    <mergeCell ref="P139:P141"/>
    <mergeCell ref="M142:M144"/>
    <mergeCell ref="N142:N144"/>
    <mergeCell ref="O142:O144"/>
    <mergeCell ref="P142:P144"/>
    <mergeCell ref="M145:M147"/>
    <mergeCell ref="N145:N147"/>
    <mergeCell ref="O145:O147"/>
    <mergeCell ref="P145:P147"/>
    <mergeCell ref="M148:M150"/>
    <mergeCell ref="N148:N150"/>
    <mergeCell ref="O148:O150"/>
    <mergeCell ref="P148:P150"/>
    <mergeCell ref="M151:M153"/>
    <mergeCell ref="N151:N153"/>
    <mergeCell ref="O151:O153"/>
    <mergeCell ref="P151:P153"/>
    <mergeCell ref="M154:M156"/>
    <mergeCell ref="N154:N156"/>
    <mergeCell ref="O154:O156"/>
    <mergeCell ref="P154:P156"/>
    <mergeCell ref="M157:M159"/>
    <mergeCell ref="N157:N159"/>
    <mergeCell ref="O157:O159"/>
    <mergeCell ref="P157:P159"/>
    <mergeCell ref="P166:P168"/>
    <mergeCell ref="M160:M162"/>
    <mergeCell ref="N160:N162"/>
    <mergeCell ref="O160:O162"/>
    <mergeCell ref="P160:P162"/>
    <mergeCell ref="M163:M165"/>
    <mergeCell ref="N163:N165"/>
    <mergeCell ref="O163:O165"/>
    <mergeCell ref="P163:P165"/>
  </mergeCells>
  <phoneticPr fontId="2"/>
  <conditionalFormatting sqref="C16:I16 C19:I19 C22:I22 C25:I25 C11:I13">
    <cfRule type="expression" dxfId="2727" priority="3394">
      <formula>C11="祝日休工"</formula>
    </cfRule>
    <cfRule type="expression" dxfId="2726" priority="3395">
      <formula>C11="天候休工"</formula>
    </cfRule>
    <cfRule type="expression" dxfId="2725" priority="3396">
      <formula>C11="振替休工(同一週)"</formula>
    </cfRule>
    <cfRule type="expression" dxfId="2724" priority="3397">
      <formula>C11="休工"</formula>
    </cfRule>
    <cfRule type="expression" dxfId="2723" priority="3398">
      <formula>C11="対象外"</formula>
    </cfRule>
  </conditionalFormatting>
  <conditionalFormatting sqref="C15:I15">
    <cfRule type="expression" dxfId="2722" priority="3384">
      <formula>C15="休日休工"</formula>
    </cfRule>
    <cfRule type="expression" dxfId="2721" priority="3385">
      <formula>C15="天候休工"</formula>
    </cfRule>
    <cfRule type="expression" dxfId="2720" priority="3386">
      <formula>C15="振替休工"</formula>
    </cfRule>
    <cfRule type="expression" dxfId="2719" priority="3387">
      <formula>C15="休工"</formula>
    </cfRule>
    <cfRule type="expression" dxfId="2718" priority="3388">
      <formula>C15="対象外"</formula>
    </cfRule>
  </conditionalFormatting>
  <conditionalFormatting sqref="C18:I18">
    <cfRule type="expression" dxfId="2717" priority="3379">
      <formula>C18="休日休工"</formula>
    </cfRule>
    <cfRule type="expression" dxfId="2716" priority="3380">
      <formula>C18="天候休工"</formula>
    </cfRule>
    <cfRule type="expression" dxfId="2715" priority="3381">
      <formula>C18="振替休工"</formula>
    </cfRule>
    <cfRule type="expression" dxfId="2714" priority="3382">
      <formula>C18="休工"</formula>
    </cfRule>
    <cfRule type="expression" dxfId="2713" priority="3383">
      <formula>C18="対象外"</formula>
    </cfRule>
  </conditionalFormatting>
  <conditionalFormatting sqref="C21:I21">
    <cfRule type="expression" dxfId="2712" priority="3374">
      <formula>C21="休日休工"</formula>
    </cfRule>
    <cfRule type="expression" dxfId="2711" priority="3375">
      <formula>C21="天候休工"</formula>
    </cfRule>
    <cfRule type="expression" dxfId="2710" priority="3376">
      <formula>C21="振替休工"</formula>
    </cfRule>
    <cfRule type="expression" dxfId="2709" priority="3377">
      <formula>C21="休工"</formula>
    </cfRule>
    <cfRule type="expression" dxfId="2708" priority="3378">
      <formula>C21="対象外"</formula>
    </cfRule>
  </conditionalFormatting>
  <conditionalFormatting sqref="C24:I24">
    <cfRule type="expression" dxfId="2707" priority="3369">
      <formula>C24="休日休工"</formula>
    </cfRule>
    <cfRule type="expression" dxfId="2706" priority="3370">
      <formula>C24="天候休工"</formula>
    </cfRule>
    <cfRule type="expression" dxfId="2705" priority="3371">
      <formula>C24="振替休工"</formula>
    </cfRule>
    <cfRule type="expression" dxfId="2704" priority="3372">
      <formula>C24="休工"</formula>
    </cfRule>
    <cfRule type="expression" dxfId="2703" priority="3373">
      <formula>C24="対象外"</formula>
    </cfRule>
  </conditionalFormatting>
  <conditionalFormatting sqref="C27:I27">
    <cfRule type="expression" dxfId="2702" priority="3364">
      <formula>C27="休日休工"</formula>
    </cfRule>
    <cfRule type="expression" dxfId="2701" priority="3365">
      <formula>C27="天候休工"</formula>
    </cfRule>
    <cfRule type="expression" dxfId="2700" priority="3366">
      <formula>C27="振替休工"</formula>
    </cfRule>
    <cfRule type="expression" dxfId="2699" priority="3367">
      <formula>C27="休工"</formula>
    </cfRule>
    <cfRule type="expression" dxfId="2698" priority="3368">
      <formula>C27="対象外"</formula>
    </cfRule>
  </conditionalFormatting>
  <conditionalFormatting sqref="L10:L168">
    <cfRule type="cellIs" dxfId="2697" priority="2538" operator="equal">
      <formula>"○"</formula>
    </cfRule>
  </conditionalFormatting>
  <conditionalFormatting sqref="C11:I11">
    <cfRule type="cellIs" dxfId="2696" priority="1802" operator="equal">
      <formula>"振替休工(別週)"</formula>
    </cfRule>
  </conditionalFormatting>
  <conditionalFormatting sqref="C17:I17">
    <cfRule type="expression" dxfId="2695" priority="1099">
      <formula>C17="祝日休工"</formula>
    </cfRule>
    <cfRule type="expression" dxfId="2694" priority="1100">
      <formula>C17="天候休工"</formula>
    </cfRule>
    <cfRule type="expression" dxfId="2693" priority="1101">
      <formula>C17="振替休工(同一週)"</formula>
    </cfRule>
    <cfRule type="expression" dxfId="2692" priority="1102">
      <formula>C17="休工"</formula>
    </cfRule>
    <cfRule type="expression" dxfId="2691" priority="1103">
      <formula>C17="対象外"</formula>
    </cfRule>
  </conditionalFormatting>
  <conditionalFormatting sqref="C17:I17">
    <cfRule type="cellIs" dxfId="2690" priority="1098" operator="equal">
      <formula>"振替休工(別週)"</formula>
    </cfRule>
  </conditionalFormatting>
  <conditionalFormatting sqref="C20:I20">
    <cfRule type="expression" dxfId="2689" priority="1093">
      <formula>C20="祝日休工"</formula>
    </cfRule>
    <cfRule type="expression" dxfId="2688" priority="1094">
      <formula>C20="天候休工"</formula>
    </cfRule>
    <cfRule type="expression" dxfId="2687" priority="1095">
      <formula>C20="振替休工(同一週)"</formula>
    </cfRule>
    <cfRule type="expression" dxfId="2686" priority="1096">
      <formula>C20="休工"</formula>
    </cfRule>
    <cfRule type="expression" dxfId="2685" priority="1097">
      <formula>C20="対象外"</formula>
    </cfRule>
  </conditionalFormatting>
  <conditionalFormatting sqref="C20:I20">
    <cfRule type="cellIs" dxfId="2684" priority="1092" operator="equal">
      <formula>"振替休工(別週)"</formula>
    </cfRule>
  </conditionalFormatting>
  <conditionalFormatting sqref="C23:I23">
    <cfRule type="expression" dxfId="2683" priority="1087">
      <formula>C23="祝日休工"</formula>
    </cfRule>
    <cfRule type="expression" dxfId="2682" priority="1088">
      <formula>C23="天候休工"</formula>
    </cfRule>
    <cfRule type="expression" dxfId="2681" priority="1089">
      <formula>C23="振替休工(同一週)"</formula>
    </cfRule>
    <cfRule type="expression" dxfId="2680" priority="1090">
      <formula>C23="休工"</formula>
    </cfRule>
    <cfRule type="expression" dxfId="2679" priority="1091">
      <formula>C23="対象外"</formula>
    </cfRule>
  </conditionalFormatting>
  <conditionalFormatting sqref="C23:I23">
    <cfRule type="cellIs" dxfId="2678" priority="1086" operator="equal">
      <formula>"振替休工(別週)"</formula>
    </cfRule>
  </conditionalFormatting>
  <conditionalFormatting sqref="C26:I26">
    <cfRule type="expression" dxfId="2677" priority="1081">
      <formula>C26="祝日休工"</formula>
    </cfRule>
    <cfRule type="expression" dxfId="2676" priority="1082">
      <formula>C26="天候休工"</formula>
    </cfRule>
    <cfRule type="expression" dxfId="2675" priority="1083">
      <formula>C26="振替休工(同一週)"</formula>
    </cfRule>
    <cfRule type="expression" dxfId="2674" priority="1084">
      <formula>C26="休工"</formula>
    </cfRule>
    <cfRule type="expression" dxfId="2673" priority="1085">
      <formula>C26="対象外"</formula>
    </cfRule>
  </conditionalFormatting>
  <conditionalFormatting sqref="C26:I26">
    <cfRule type="cellIs" dxfId="2672" priority="1080" operator="equal">
      <formula>"振替休工(別週)"</formula>
    </cfRule>
  </conditionalFormatting>
  <conditionalFormatting sqref="C14:I14">
    <cfRule type="expression" dxfId="2671" priority="492">
      <formula>C14="祝日休工"</formula>
    </cfRule>
    <cfRule type="expression" dxfId="2670" priority="493">
      <formula>C14="天候休工"</formula>
    </cfRule>
    <cfRule type="expression" dxfId="2669" priority="494">
      <formula>C14="振替休工(同一週)"</formula>
    </cfRule>
    <cfRule type="expression" dxfId="2668" priority="495">
      <formula>C14="休工"</formula>
    </cfRule>
    <cfRule type="expression" dxfId="2667" priority="496">
      <formula>C14="対象外"</formula>
    </cfRule>
  </conditionalFormatting>
  <conditionalFormatting sqref="C14:I14">
    <cfRule type="cellIs" dxfId="2666" priority="491" operator="equal">
      <formula>"振替休工(別週)"</formula>
    </cfRule>
  </conditionalFormatting>
  <conditionalFormatting sqref="C28:I28 C31:I31 C34:I34 C37:I37">
    <cfRule type="expression" dxfId="2665" priority="1069">
      <formula>C28="祝日休工"</formula>
    </cfRule>
    <cfRule type="expression" dxfId="2664" priority="1070">
      <formula>C28="天候休工"</formula>
    </cfRule>
    <cfRule type="expression" dxfId="2663" priority="1071">
      <formula>C28="振替休工(同一週)"</formula>
    </cfRule>
    <cfRule type="expression" dxfId="2662" priority="1072">
      <formula>C28="休工"</formula>
    </cfRule>
    <cfRule type="expression" dxfId="2661" priority="1073">
      <formula>C28="対象外"</formula>
    </cfRule>
  </conditionalFormatting>
  <conditionalFormatting sqref="C30:I30">
    <cfRule type="expression" dxfId="2660" priority="1064">
      <formula>C30="休日休工"</formula>
    </cfRule>
    <cfRule type="expression" dxfId="2659" priority="1065">
      <formula>C30="天候休工"</formula>
    </cfRule>
    <cfRule type="expression" dxfId="2658" priority="1066">
      <formula>C30="振替休工"</formula>
    </cfRule>
    <cfRule type="expression" dxfId="2657" priority="1067">
      <formula>C30="休工"</formula>
    </cfRule>
    <cfRule type="expression" dxfId="2656" priority="1068">
      <formula>C30="対象外"</formula>
    </cfRule>
  </conditionalFormatting>
  <conditionalFormatting sqref="C33:I33">
    <cfRule type="expression" dxfId="2655" priority="1059">
      <formula>C33="休日休工"</formula>
    </cfRule>
    <cfRule type="expression" dxfId="2654" priority="1060">
      <formula>C33="天候休工"</formula>
    </cfRule>
    <cfRule type="expression" dxfId="2653" priority="1061">
      <formula>C33="振替休工"</formula>
    </cfRule>
    <cfRule type="expression" dxfId="2652" priority="1062">
      <formula>C33="休工"</formula>
    </cfRule>
    <cfRule type="expression" dxfId="2651" priority="1063">
      <formula>C33="対象外"</formula>
    </cfRule>
  </conditionalFormatting>
  <conditionalFormatting sqref="C36:I36">
    <cfRule type="expression" dxfId="2650" priority="1054">
      <formula>C36="休日休工"</formula>
    </cfRule>
    <cfRule type="expression" dxfId="2649" priority="1055">
      <formula>C36="天候休工"</formula>
    </cfRule>
    <cfRule type="expression" dxfId="2648" priority="1056">
      <formula>C36="振替休工"</formula>
    </cfRule>
    <cfRule type="expression" dxfId="2647" priority="1057">
      <formula>C36="休工"</formula>
    </cfRule>
    <cfRule type="expression" dxfId="2646" priority="1058">
      <formula>C36="対象外"</formula>
    </cfRule>
  </conditionalFormatting>
  <conditionalFormatting sqref="C39:I39">
    <cfRule type="expression" dxfId="2645" priority="1049">
      <formula>C39="休日休工"</formula>
    </cfRule>
    <cfRule type="expression" dxfId="2644" priority="1050">
      <formula>C39="天候休工"</formula>
    </cfRule>
    <cfRule type="expression" dxfId="2643" priority="1051">
      <formula>C39="振替休工"</formula>
    </cfRule>
    <cfRule type="expression" dxfId="2642" priority="1052">
      <formula>C39="休工"</formula>
    </cfRule>
    <cfRule type="expression" dxfId="2641" priority="1053">
      <formula>C39="対象外"</formula>
    </cfRule>
  </conditionalFormatting>
  <conditionalFormatting sqref="C29:I29">
    <cfRule type="expression" dxfId="2640" priority="1044">
      <formula>C29="祝日休工"</formula>
    </cfRule>
    <cfRule type="expression" dxfId="2639" priority="1045">
      <formula>C29="天候休工"</formula>
    </cfRule>
    <cfRule type="expression" dxfId="2638" priority="1046">
      <formula>C29="振替休工(同一週)"</formula>
    </cfRule>
    <cfRule type="expression" dxfId="2637" priority="1047">
      <formula>C29="休工"</formula>
    </cfRule>
    <cfRule type="expression" dxfId="2636" priority="1048">
      <formula>C29="対象外"</formula>
    </cfRule>
  </conditionalFormatting>
  <conditionalFormatting sqref="C29:I29">
    <cfRule type="cellIs" dxfId="2635" priority="1043" operator="equal">
      <formula>"振替休工(別週)"</formula>
    </cfRule>
  </conditionalFormatting>
  <conditionalFormatting sqref="C32:I32">
    <cfRule type="expression" dxfId="2634" priority="1038">
      <formula>C32="祝日休工"</formula>
    </cfRule>
    <cfRule type="expression" dxfId="2633" priority="1039">
      <formula>C32="天候休工"</formula>
    </cfRule>
    <cfRule type="expression" dxfId="2632" priority="1040">
      <formula>C32="振替休工(同一週)"</formula>
    </cfRule>
    <cfRule type="expression" dxfId="2631" priority="1041">
      <formula>C32="休工"</formula>
    </cfRule>
    <cfRule type="expression" dxfId="2630" priority="1042">
      <formula>C32="対象外"</formula>
    </cfRule>
  </conditionalFormatting>
  <conditionalFormatting sqref="C32:I32">
    <cfRule type="cellIs" dxfId="2629" priority="1037" operator="equal">
      <formula>"振替休工(別週)"</formula>
    </cfRule>
  </conditionalFormatting>
  <conditionalFormatting sqref="C35:I35">
    <cfRule type="expression" dxfId="2628" priority="1032">
      <formula>C35="祝日休工"</formula>
    </cfRule>
    <cfRule type="expression" dxfId="2627" priority="1033">
      <formula>C35="天候休工"</formula>
    </cfRule>
    <cfRule type="expression" dxfId="2626" priority="1034">
      <formula>C35="振替休工(同一週)"</formula>
    </cfRule>
    <cfRule type="expression" dxfId="2625" priority="1035">
      <formula>C35="休工"</formula>
    </cfRule>
    <cfRule type="expression" dxfId="2624" priority="1036">
      <formula>C35="対象外"</formula>
    </cfRule>
  </conditionalFormatting>
  <conditionalFormatting sqref="C35:I35">
    <cfRule type="cellIs" dxfId="2623" priority="1031" operator="equal">
      <formula>"振替休工(別週)"</formula>
    </cfRule>
  </conditionalFormatting>
  <conditionalFormatting sqref="C38:I38">
    <cfRule type="expression" dxfId="2622" priority="1026">
      <formula>C38="祝日休工"</formula>
    </cfRule>
    <cfRule type="expression" dxfId="2621" priority="1027">
      <formula>C38="天候休工"</formula>
    </cfRule>
    <cfRule type="expression" dxfId="2620" priority="1028">
      <formula>C38="振替休工(同一週)"</formula>
    </cfRule>
    <cfRule type="expression" dxfId="2619" priority="1029">
      <formula>C38="休工"</formula>
    </cfRule>
    <cfRule type="expression" dxfId="2618" priority="1030">
      <formula>C38="対象外"</formula>
    </cfRule>
  </conditionalFormatting>
  <conditionalFormatting sqref="C38:I38">
    <cfRule type="cellIs" dxfId="2617" priority="1025" operator="equal">
      <formula>"振替休工(別週)"</formula>
    </cfRule>
  </conditionalFormatting>
  <conditionalFormatting sqref="C40:I40 C43:I43 C46:I46 C49:I49">
    <cfRule type="expression" dxfId="2616" priority="1020">
      <formula>C40="祝日休工"</formula>
    </cfRule>
    <cfRule type="expression" dxfId="2615" priority="1021">
      <formula>C40="天候休工"</formula>
    </cfRule>
    <cfRule type="expression" dxfId="2614" priority="1022">
      <formula>C40="振替休工(同一週)"</formula>
    </cfRule>
    <cfRule type="expression" dxfId="2613" priority="1023">
      <formula>C40="休工"</formula>
    </cfRule>
    <cfRule type="expression" dxfId="2612" priority="1024">
      <formula>C40="対象外"</formula>
    </cfRule>
  </conditionalFormatting>
  <conditionalFormatting sqref="C42:I42">
    <cfRule type="expression" dxfId="2611" priority="1015">
      <formula>C42="休日休工"</formula>
    </cfRule>
    <cfRule type="expression" dxfId="2610" priority="1016">
      <formula>C42="天候休工"</formula>
    </cfRule>
    <cfRule type="expression" dxfId="2609" priority="1017">
      <formula>C42="振替休工"</formula>
    </cfRule>
    <cfRule type="expression" dxfId="2608" priority="1018">
      <formula>C42="休工"</formula>
    </cfRule>
    <cfRule type="expression" dxfId="2607" priority="1019">
      <formula>C42="対象外"</formula>
    </cfRule>
  </conditionalFormatting>
  <conditionalFormatting sqref="C45:I45">
    <cfRule type="expression" dxfId="2606" priority="1010">
      <formula>C45="休日休工"</formula>
    </cfRule>
    <cfRule type="expression" dxfId="2605" priority="1011">
      <formula>C45="天候休工"</formula>
    </cfRule>
    <cfRule type="expression" dxfId="2604" priority="1012">
      <formula>C45="振替休工"</formula>
    </cfRule>
    <cfRule type="expression" dxfId="2603" priority="1013">
      <formula>C45="休工"</formula>
    </cfRule>
    <cfRule type="expression" dxfId="2602" priority="1014">
      <formula>C45="対象外"</formula>
    </cfRule>
  </conditionalFormatting>
  <conditionalFormatting sqref="C48:I48">
    <cfRule type="expression" dxfId="2601" priority="1005">
      <formula>C48="休日休工"</formula>
    </cfRule>
    <cfRule type="expression" dxfId="2600" priority="1006">
      <formula>C48="天候休工"</formula>
    </cfRule>
    <cfRule type="expression" dxfId="2599" priority="1007">
      <formula>C48="振替休工"</formula>
    </cfRule>
    <cfRule type="expression" dxfId="2598" priority="1008">
      <formula>C48="休工"</formula>
    </cfRule>
    <cfRule type="expression" dxfId="2597" priority="1009">
      <formula>C48="対象外"</formula>
    </cfRule>
  </conditionalFormatting>
  <conditionalFormatting sqref="C51:I51">
    <cfRule type="expression" dxfId="2596" priority="1000">
      <formula>C51="休日休工"</formula>
    </cfRule>
    <cfRule type="expression" dxfId="2595" priority="1001">
      <formula>C51="天候休工"</formula>
    </cfRule>
    <cfRule type="expression" dxfId="2594" priority="1002">
      <formula>C51="振替休工"</formula>
    </cfRule>
    <cfRule type="expression" dxfId="2593" priority="1003">
      <formula>C51="休工"</formula>
    </cfRule>
    <cfRule type="expression" dxfId="2592" priority="1004">
      <formula>C51="対象外"</formula>
    </cfRule>
  </conditionalFormatting>
  <conditionalFormatting sqref="C41:I41">
    <cfRule type="expression" dxfId="2591" priority="995">
      <formula>C41="祝日休工"</formula>
    </cfRule>
    <cfRule type="expression" dxfId="2590" priority="996">
      <formula>C41="天候休工"</formula>
    </cfRule>
    <cfRule type="expression" dxfId="2589" priority="997">
      <formula>C41="振替休工(同一週)"</formula>
    </cfRule>
    <cfRule type="expression" dxfId="2588" priority="998">
      <formula>C41="休工"</formula>
    </cfRule>
    <cfRule type="expression" dxfId="2587" priority="999">
      <formula>C41="対象外"</formula>
    </cfRule>
  </conditionalFormatting>
  <conditionalFormatting sqref="C41:I41">
    <cfRule type="cellIs" dxfId="2586" priority="994" operator="equal">
      <formula>"振替休工(別週)"</formula>
    </cfRule>
  </conditionalFormatting>
  <conditionalFormatting sqref="C44:I44">
    <cfRule type="expression" dxfId="2585" priority="989">
      <formula>C44="祝日休工"</formula>
    </cfRule>
    <cfRule type="expression" dxfId="2584" priority="990">
      <formula>C44="天候休工"</formula>
    </cfRule>
    <cfRule type="expression" dxfId="2583" priority="991">
      <formula>C44="振替休工(同一週)"</formula>
    </cfRule>
    <cfRule type="expression" dxfId="2582" priority="992">
      <formula>C44="休工"</formula>
    </cfRule>
    <cfRule type="expression" dxfId="2581" priority="993">
      <formula>C44="対象外"</formula>
    </cfRule>
  </conditionalFormatting>
  <conditionalFormatting sqref="C44:I44">
    <cfRule type="cellIs" dxfId="2580" priority="988" operator="equal">
      <formula>"振替休工(別週)"</formula>
    </cfRule>
  </conditionalFormatting>
  <conditionalFormatting sqref="C47:I47">
    <cfRule type="expression" dxfId="2579" priority="983">
      <formula>C47="祝日休工"</formula>
    </cfRule>
    <cfRule type="expression" dxfId="2578" priority="984">
      <formula>C47="天候休工"</formula>
    </cfRule>
    <cfRule type="expression" dxfId="2577" priority="985">
      <formula>C47="振替休工(同一週)"</formula>
    </cfRule>
    <cfRule type="expression" dxfId="2576" priority="986">
      <formula>C47="休工"</formula>
    </cfRule>
    <cfRule type="expression" dxfId="2575" priority="987">
      <formula>C47="対象外"</formula>
    </cfRule>
  </conditionalFormatting>
  <conditionalFormatting sqref="C47:I47">
    <cfRule type="cellIs" dxfId="2574" priority="982" operator="equal">
      <formula>"振替休工(別週)"</formula>
    </cfRule>
  </conditionalFormatting>
  <conditionalFormatting sqref="C50:I50">
    <cfRule type="expression" dxfId="2573" priority="977">
      <formula>C50="祝日休工"</formula>
    </cfRule>
    <cfRule type="expression" dxfId="2572" priority="978">
      <formula>C50="天候休工"</formula>
    </cfRule>
    <cfRule type="expression" dxfId="2571" priority="979">
      <formula>C50="振替休工(同一週)"</formula>
    </cfRule>
    <cfRule type="expression" dxfId="2570" priority="980">
      <formula>C50="休工"</formula>
    </cfRule>
    <cfRule type="expression" dxfId="2569" priority="981">
      <formula>C50="対象外"</formula>
    </cfRule>
  </conditionalFormatting>
  <conditionalFormatting sqref="C50:I50">
    <cfRule type="cellIs" dxfId="2568" priority="976" operator="equal">
      <formula>"振替休工(別週)"</formula>
    </cfRule>
  </conditionalFormatting>
  <conditionalFormatting sqref="C52:I52 C55:I55 C58:I58 C61:I61">
    <cfRule type="expression" dxfId="2567" priority="971">
      <formula>C52="祝日休工"</formula>
    </cfRule>
    <cfRule type="expression" dxfId="2566" priority="972">
      <formula>C52="天候休工"</formula>
    </cfRule>
    <cfRule type="expression" dxfId="2565" priority="973">
      <formula>C52="振替休工(同一週)"</formula>
    </cfRule>
    <cfRule type="expression" dxfId="2564" priority="974">
      <formula>C52="休工"</formula>
    </cfRule>
    <cfRule type="expression" dxfId="2563" priority="975">
      <formula>C52="対象外"</formula>
    </cfRule>
  </conditionalFormatting>
  <conditionalFormatting sqref="C54:I54">
    <cfRule type="expression" dxfId="2562" priority="966">
      <formula>C54="休日休工"</formula>
    </cfRule>
    <cfRule type="expression" dxfId="2561" priority="967">
      <formula>C54="天候休工"</formula>
    </cfRule>
    <cfRule type="expression" dxfId="2560" priority="968">
      <formula>C54="振替休工"</formula>
    </cfRule>
    <cfRule type="expression" dxfId="2559" priority="969">
      <formula>C54="休工"</formula>
    </cfRule>
    <cfRule type="expression" dxfId="2558" priority="970">
      <formula>C54="対象外"</formula>
    </cfRule>
  </conditionalFormatting>
  <conditionalFormatting sqref="C57:I57">
    <cfRule type="expression" dxfId="2557" priority="961">
      <formula>C57="休日休工"</formula>
    </cfRule>
    <cfRule type="expression" dxfId="2556" priority="962">
      <formula>C57="天候休工"</formula>
    </cfRule>
    <cfRule type="expression" dxfId="2555" priority="963">
      <formula>C57="振替休工"</formula>
    </cfRule>
    <cfRule type="expression" dxfId="2554" priority="964">
      <formula>C57="休工"</formula>
    </cfRule>
    <cfRule type="expression" dxfId="2553" priority="965">
      <formula>C57="対象外"</formula>
    </cfRule>
  </conditionalFormatting>
  <conditionalFormatting sqref="C60:I60">
    <cfRule type="expression" dxfId="2552" priority="956">
      <formula>C60="休日休工"</formula>
    </cfRule>
    <cfRule type="expression" dxfId="2551" priority="957">
      <formula>C60="天候休工"</formula>
    </cfRule>
    <cfRule type="expression" dxfId="2550" priority="958">
      <formula>C60="振替休工"</formula>
    </cfRule>
    <cfRule type="expression" dxfId="2549" priority="959">
      <formula>C60="休工"</formula>
    </cfRule>
    <cfRule type="expression" dxfId="2548" priority="960">
      <formula>C60="対象外"</formula>
    </cfRule>
  </conditionalFormatting>
  <conditionalFormatting sqref="C63:I63">
    <cfRule type="expression" dxfId="2547" priority="951">
      <formula>C63="休日休工"</formula>
    </cfRule>
    <cfRule type="expression" dxfId="2546" priority="952">
      <formula>C63="天候休工"</formula>
    </cfRule>
    <cfRule type="expression" dxfId="2545" priority="953">
      <formula>C63="振替休工"</formula>
    </cfRule>
    <cfRule type="expression" dxfId="2544" priority="954">
      <formula>C63="休工"</formula>
    </cfRule>
    <cfRule type="expression" dxfId="2543" priority="955">
      <formula>C63="対象外"</formula>
    </cfRule>
  </conditionalFormatting>
  <conditionalFormatting sqref="C53:I53">
    <cfRule type="expression" dxfId="2542" priority="946">
      <formula>C53="祝日休工"</formula>
    </cfRule>
    <cfRule type="expression" dxfId="2541" priority="947">
      <formula>C53="天候休工"</formula>
    </cfRule>
    <cfRule type="expression" dxfId="2540" priority="948">
      <formula>C53="振替休工(同一週)"</formula>
    </cfRule>
    <cfRule type="expression" dxfId="2539" priority="949">
      <formula>C53="休工"</formula>
    </cfRule>
    <cfRule type="expression" dxfId="2538" priority="950">
      <formula>C53="対象外"</formula>
    </cfRule>
  </conditionalFormatting>
  <conditionalFormatting sqref="C53:I53">
    <cfRule type="cellIs" dxfId="2537" priority="945" operator="equal">
      <formula>"振替休工(別週)"</formula>
    </cfRule>
  </conditionalFormatting>
  <conditionalFormatting sqref="C56:I56">
    <cfRule type="expression" dxfId="2536" priority="940">
      <formula>C56="祝日休工"</formula>
    </cfRule>
    <cfRule type="expression" dxfId="2535" priority="941">
      <formula>C56="天候休工"</formula>
    </cfRule>
    <cfRule type="expression" dxfId="2534" priority="942">
      <formula>C56="振替休工(同一週)"</formula>
    </cfRule>
    <cfRule type="expression" dxfId="2533" priority="943">
      <formula>C56="休工"</formula>
    </cfRule>
    <cfRule type="expression" dxfId="2532" priority="944">
      <formula>C56="対象外"</formula>
    </cfRule>
  </conditionalFormatting>
  <conditionalFormatting sqref="C56:I56">
    <cfRule type="cellIs" dxfId="2531" priority="939" operator="equal">
      <formula>"振替休工(別週)"</formula>
    </cfRule>
  </conditionalFormatting>
  <conditionalFormatting sqref="C59:I59">
    <cfRule type="expression" dxfId="2530" priority="934">
      <formula>C59="祝日休工"</formula>
    </cfRule>
    <cfRule type="expression" dxfId="2529" priority="935">
      <formula>C59="天候休工"</formula>
    </cfRule>
    <cfRule type="expression" dxfId="2528" priority="936">
      <formula>C59="振替休工(同一週)"</formula>
    </cfRule>
    <cfRule type="expression" dxfId="2527" priority="937">
      <formula>C59="休工"</formula>
    </cfRule>
    <cfRule type="expression" dxfId="2526" priority="938">
      <formula>C59="対象外"</formula>
    </cfRule>
  </conditionalFormatting>
  <conditionalFormatting sqref="C59:I59">
    <cfRule type="cellIs" dxfId="2525" priority="933" operator="equal">
      <formula>"振替休工(別週)"</formula>
    </cfRule>
  </conditionalFormatting>
  <conditionalFormatting sqref="C62:I62">
    <cfRule type="expression" dxfId="2524" priority="928">
      <formula>C62="祝日休工"</formula>
    </cfRule>
    <cfRule type="expression" dxfId="2523" priority="929">
      <formula>C62="天候休工"</formula>
    </cfRule>
    <cfRule type="expression" dxfId="2522" priority="930">
      <formula>C62="振替休工(同一週)"</formula>
    </cfRule>
    <cfRule type="expression" dxfId="2521" priority="931">
      <formula>C62="休工"</formula>
    </cfRule>
    <cfRule type="expression" dxfId="2520" priority="932">
      <formula>C62="対象外"</formula>
    </cfRule>
  </conditionalFormatting>
  <conditionalFormatting sqref="C62:I62">
    <cfRule type="cellIs" dxfId="2519" priority="927" operator="equal">
      <formula>"振替休工(別週)"</formula>
    </cfRule>
  </conditionalFormatting>
  <conditionalFormatting sqref="C64:I64 C67:I67">
    <cfRule type="expression" dxfId="2518" priority="922">
      <formula>C64="祝日休工"</formula>
    </cfRule>
    <cfRule type="expression" dxfId="2517" priority="923">
      <formula>C64="天候休工"</formula>
    </cfRule>
    <cfRule type="expression" dxfId="2516" priority="924">
      <formula>C64="振替休工(同一週)"</formula>
    </cfRule>
    <cfRule type="expression" dxfId="2515" priority="925">
      <formula>C64="休工"</formula>
    </cfRule>
    <cfRule type="expression" dxfId="2514" priority="926">
      <formula>C64="対象外"</formula>
    </cfRule>
  </conditionalFormatting>
  <conditionalFormatting sqref="C66:I66">
    <cfRule type="expression" dxfId="2513" priority="917">
      <formula>C66="休日休工"</formula>
    </cfRule>
    <cfRule type="expression" dxfId="2512" priority="918">
      <formula>C66="天候休工"</formula>
    </cfRule>
    <cfRule type="expression" dxfId="2511" priority="919">
      <formula>C66="振替休工"</formula>
    </cfRule>
    <cfRule type="expression" dxfId="2510" priority="920">
      <formula>C66="休工"</formula>
    </cfRule>
    <cfRule type="expression" dxfId="2509" priority="921">
      <formula>C66="対象外"</formula>
    </cfRule>
  </conditionalFormatting>
  <conditionalFormatting sqref="C69:I69">
    <cfRule type="expression" dxfId="2508" priority="912">
      <formula>C69="休日休工"</formula>
    </cfRule>
    <cfRule type="expression" dxfId="2507" priority="913">
      <formula>C69="天候休工"</formula>
    </cfRule>
    <cfRule type="expression" dxfId="2506" priority="914">
      <formula>C69="振替休工"</formula>
    </cfRule>
    <cfRule type="expression" dxfId="2505" priority="915">
      <formula>C69="休工"</formula>
    </cfRule>
    <cfRule type="expression" dxfId="2504" priority="916">
      <formula>C69="対象外"</formula>
    </cfRule>
  </conditionalFormatting>
  <conditionalFormatting sqref="C65:I65">
    <cfRule type="expression" dxfId="2503" priority="897">
      <formula>C65="祝日休工"</formula>
    </cfRule>
    <cfRule type="expression" dxfId="2502" priority="898">
      <formula>C65="天候休工"</formula>
    </cfRule>
    <cfRule type="expression" dxfId="2501" priority="899">
      <formula>C65="振替休工(同一週)"</formula>
    </cfRule>
    <cfRule type="expression" dxfId="2500" priority="900">
      <formula>C65="休工"</formula>
    </cfRule>
    <cfRule type="expression" dxfId="2499" priority="901">
      <formula>C65="対象外"</formula>
    </cfRule>
  </conditionalFormatting>
  <conditionalFormatting sqref="C65:I65">
    <cfRule type="cellIs" dxfId="2498" priority="896" operator="equal">
      <formula>"振替休工(別週)"</formula>
    </cfRule>
  </conditionalFormatting>
  <conditionalFormatting sqref="C68:I68">
    <cfRule type="expression" dxfId="2497" priority="891">
      <formula>C68="祝日休工"</formula>
    </cfRule>
    <cfRule type="expression" dxfId="2496" priority="892">
      <formula>C68="天候休工"</formula>
    </cfRule>
    <cfRule type="expression" dxfId="2495" priority="893">
      <formula>C68="振替休工(同一週)"</formula>
    </cfRule>
    <cfRule type="expression" dxfId="2494" priority="894">
      <formula>C68="休工"</formula>
    </cfRule>
    <cfRule type="expression" dxfId="2493" priority="895">
      <formula>C68="対象外"</formula>
    </cfRule>
  </conditionalFormatting>
  <conditionalFormatting sqref="C68:I68">
    <cfRule type="cellIs" dxfId="2492" priority="890" operator="equal">
      <formula>"振替休工(別週)"</formula>
    </cfRule>
  </conditionalFormatting>
  <conditionalFormatting sqref="C70:I70 C73:I73">
    <cfRule type="expression" dxfId="2491" priority="444">
      <formula>C70="祝日休工"</formula>
    </cfRule>
    <cfRule type="expression" dxfId="2490" priority="445">
      <formula>C70="天候休工"</formula>
    </cfRule>
    <cfRule type="expression" dxfId="2489" priority="446">
      <formula>C70="振替休工(同一週)"</formula>
    </cfRule>
    <cfRule type="expression" dxfId="2488" priority="447">
      <formula>C70="休工"</formula>
    </cfRule>
    <cfRule type="expression" dxfId="2487" priority="448">
      <formula>C70="対象外"</formula>
    </cfRule>
  </conditionalFormatting>
  <conditionalFormatting sqref="C72:I72">
    <cfRule type="expression" dxfId="2486" priority="439">
      <formula>C72="休日休工"</formula>
    </cfRule>
    <cfRule type="expression" dxfId="2485" priority="440">
      <formula>C72="天候休工"</formula>
    </cfRule>
    <cfRule type="expression" dxfId="2484" priority="441">
      <formula>C72="振替休工"</formula>
    </cfRule>
    <cfRule type="expression" dxfId="2483" priority="442">
      <formula>C72="休工"</formula>
    </cfRule>
    <cfRule type="expression" dxfId="2482" priority="443">
      <formula>C72="対象外"</formula>
    </cfRule>
  </conditionalFormatting>
  <conditionalFormatting sqref="C75:I75">
    <cfRule type="expression" dxfId="2481" priority="434">
      <formula>C75="休日休工"</formula>
    </cfRule>
    <cfRule type="expression" dxfId="2480" priority="435">
      <formula>C75="天候休工"</formula>
    </cfRule>
    <cfRule type="expression" dxfId="2479" priority="436">
      <formula>C75="振替休工"</formula>
    </cfRule>
    <cfRule type="expression" dxfId="2478" priority="437">
      <formula>C75="休工"</formula>
    </cfRule>
    <cfRule type="expression" dxfId="2477" priority="438">
      <formula>C75="対象外"</formula>
    </cfRule>
  </conditionalFormatting>
  <conditionalFormatting sqref="C71:I71">
    <cfRule type="expression" dxfId="2476" priority="429">
      <formula>C71="祝日休工"</formula>
    </cfRule>
    <cfRule type="expression" dxfId="2475" priority="430">
      <formula>C71="天候休工"</formula>
    </cfRule>
    <cfRule type="expression" dxfId="2474" priority="431">
      <formula>C71="振替休工(同一週)"</formula>
    </cfRule>
    <cfRule type="expression" dxfId="2473" priority="432">
      <formula>C71="休工"</formula>
    </cfRule>
    <cfRule type="expression" dxfId="2472" priority="433">
      <formula>C71="対象外"</formula>
    </cfRule>
  </conditionalFormatting>
  <conditionalFormatting sqref="C71:I71">
    <cfRule type="cellIs" dxfId="2471" priority="428" operator="equal">
      <formula>"振替休工(別週)"</formula>
    </cfRule>
  </conditionalFormatting>
  <conditionalFormatting sqref="C74:I74">
    <cfRule type="expression" dxfId="2470" priority="423">
      <formula>C74="祝日休工"</formula>
    </cfRule>
    <cfRule type="expression" dxfId="2469" priority="424">
      <formula>C74="天候休工"</formula>
    </cfRule>
    <cfRule type="expression" dxfId="2468" priority="425">
      <formula>C74="振替休工(同一週)"</formula>
    </cfRule>
    <cfRule type="expression" dxfId="2467" priority="426">
      <formula>C74="休工"</formula>
    </cfRule>
    <cfRule type="expression" dxfId="2466" priority="427">
      <formula>C74="対象外"</formula>
    </cfRule>
  </conditionalFormatting>
  <conditionalFormatting sqref="C74:I74">
    <cfRule type="cellIs" dxfId="2465" priority="422" operator="equal">
      <formula>"振替休工(別週)"</formula>
    </cfRule>
  </conditionalFormatting>
  <conditionalFormatting sqref="C76:I76 C79:I79">
    <cfRule type="expression" dxfId="2464" priority="417">
      <formula>C76="祝日休工"</formula>
    </cfRule>
    <cfRule type="expression" dxfId="2463" priority="418">
      <formula>C76="天候休工"</formula>
    </cfRule>
    <cfRule type="expression" dxfId="2462" priority="419">
      <formula>C76="振替休工(同一週)"</formula>
    </cfRule>
    <cfRule type="expression" dxfId="2461" priority="420">
      <formula>C76="休工"</formula>
    </cfRule>
    <cfRule type="expression" dxfId="2460" priority="421">
      <formula>C76="対象外"</formula>
    </cfRule>
  </conditionalFormatting>
  <conditionalFormatting sqref="C78:I78">
    <cfRule type="expression" dxfId="2459" priority="412">
      <formula>C78="休日休工"</formula>
    </cfRule>
    <cfRule type="expression" dxfId="2458" priority="413">
      <formula>C78="天候休工"</formula>
    </cfRule>
    <cfRule type="expression" dxfId="2457" priority="414">
      <formula>C78="振替休工"</formula>
    </cfRule>
    <cfRule type="expression" dxfId="2456" priority="415">
      <formula>C78="休工"</formula>
    </cfRule>
    <cfRule type="expression" dxfId="2455" priority="416">
      <formula>C78="対象外"</formula>
    </cfRule>
  </conditionalFormatting>
  <conditionalFormatting sqref="C81:I81">
    <cfRule type="expression" dxfId="2454" priority="407">
      <formula>C81="休日休工"</formula>
    </cfRule>
    <cfRule type="expression" dxfId="2453" priority="408">
      <formula>C81="天候休工"</formula>
    </cfRule>
    <cfRule type="expression" dxfId="2452" priority="409">
      <formula>C81="振替休工"</formula>
    </cfRule>
    <cfRule type="expression" dxfId="2451" priority="410">
      <formula>C81="休工"</formula>
    </cfRule>
    <cfRule type="expression" dxfId="2450" priority="411">
      <formula>C81="対象外"</formula>
    </cfRule>
  </conditionalFormatting>
  <conditionalFormatting sqref="C77:I77">
    <cfRule type="expression" dxfId="2449" priority="402">
      <formula>C77="祝日休工"</formula>
    </cfRule>
    <cfRule type="expression" dxfId="2448" priority="403">
      <formula>C77="天候休工"</formula>
    </cfRule>
    <cfRule type="expression" dxfId="2447" priority="404">
      <formula>C77="振替休工(同一週)"</formula>
    </cfRule>
    <cfRule type="expression" dxfId="2446" priority="405">
      <formula>C77="休工"</formula>
    </cfRule>
    <cfRule type="expression" dxfId="2445" priority="406">
      <formula>C77="対象外"</formula>
    </cfRule>
  </conditionalFormatting>
  <conditionalFormatting sqref="C77:I77">
    <cfRule type="cellIs" dxfId="2444" priority="401" operator="equal">
      <formula>"振替休工(別週)"</formula>
    </cfRule>
  </conditionalFormatting>
  <conditionalFormatting sqref="C80:I80">
    <cfRule type="expression" dxfId="2443" priority="396">
      <formula>C80="祝日休工"</formula>
    </cfRule>
    <cfRule type="expression" dxfId="2442" priority="397">
      <formula>C80="天候休工"</formula>
    </cfRule>
    <cfRule type="expression" dxfId="2441" priority="398">
      <formula>C80="振替休工(同一週)"</formula>
    </cfRule>
    <cfRule type="expression" dxfId="2440" priority="399">
      <formula>C80="休工"</formula>
    </cfRule>
    <cfRule type="expression" dxfId="2439" priority="400">
      <formula>C80="対象外"</formula>
    </cfRule>
  </conditionalFormatting>
  <conditionalFormatting sqref="C80:I80">
    <cfRule type="cellIs" dxfId="2438" priority="395" operator="equal">
      <formula>"振替休工(別週)"</formula>
    </cfRule>
  </conditionalFormatting>
  <conditionalFormatting sqref="C82:I82 C85:I85">
    <cfRule type="expression" dxfId="2437" priority="390">
      <formula>C82="祝日休工"</formula>
    </cfRule>
    <cfRule type="expression" dxfId="2436" priority="391">
      <formula>C82="天候休工"</formula>
    </cfRule>
    <cfRule type="expression" dxfId="2435" priority="392">
      <formula>C82="振替休工(同一週)"</formula>
    </cfRule>
    <cfRule type="expression" dxfId="2434" priority="393">
      <formula>C82="休工"</formula>
    </cfRule>
    <cfRule type="expression" dxfId="2433" priority="394">
      <formula>C82="対象外"</formula>
    </cfRule>
  </conditionalFormatting>
  <conditionalFormatting sqref="C84:I84">
    <cfRule type="expression" dxfId="2432" priority="385">
      <formula>C84="休日休工"</formula>
    </cfRule>
    <cfRule type="expression" dxfId="2431" priority="386">
      <formula>C84="天候休工"</formula>
    </cfRule>
    <cfRule type="expression" dxfId="2430" priority="387">
      <formula>C84="振替休工"</formula>
    </cfRule>
    <cfRule type="expression" dxfId="2429" priority="388">
      <formula>C84="休工"</formula>
    </cfRule>
    <cfRule type="expression" dxfId="2428" priority="389">
      <formula>C84="対象外"</formula>
    </cfRule>
  </conditionalFormatting>
  <conditionalFormatting sqref="C87:I87">
    <cfRule type="expression" dxfId="2427" priority="380">
      <formula>C87="休日休工"</formula>
    </cfRule>
    <cfRule type="expression" dxfId="2426" priority="381">
      <formula>C87="天候休工"</formula>
    </cfRule>
    <cfRule type="expression" dxfId="2425" priority="382">
      <formula>C87="振替休工"</formula>
    </cfRule>
    <cfRule type="expression" dxfId="2424" priority="383">
      <formula>C87="休工"</formula>
    </cfRule>
    <cfRule type="expression" dxfId="2423" priority="384">
      <formula>C87="対象外"</formula>
    </cfRule>
  </conditionalFormatting>
  <conditionalFormatting sqref="C83:I83">
    <cfRule type="expression" dxfId="2422" priority="375">
      <formula>C83="祝日休工"</formula>
    </cfRule>
    <cfRule type="expression" dxfId="2421" priority="376">
      <formula>C83="天候休工"</formula>
    </cfRule>
    <cfRule type="expression" dxfId="2420" priority="377">
      <formula>C83="振替休工(同一週)"</formula>
    </cfRule>
    <cfRule type="expression" dxfId="2419" priority="378">
      <formula>C83="休工"</formula>
    </cfRule>
    <cfRule type="expression" dxfId="2418" priority="379">
      <formula>C83="対象外"</formula>
    </cfRule>
  </conditionalFormatting>
  <conditionalFormatting sqref="C83:I83">
    <cfRule type="cellIs" dxfId="2417" priority="374" operator="equal">
      <formula>"振替休工(別週)"</formula>
    </cfRule>
  </conditionalFormatting>
  <conditionalFormatting sqref="C86:I86">
    <cfRule type="expression" dxfId="2416" priority="369">
      <formula>C86="祝日休工"</formula>
    </cfRule>
    <cfRule type="expression" dxfId="2415" priority="370">
      <formula>C86="天候休工"</formula>
    </cfRule>
    <cfRule type="expression" dxfId="2414" priority="371">
      <formula>C86="振替休工(同一週)"</formula>
    </cfRule>
    <cfRule type="expression" dxfId="2413" priority="372">
      <formula>C86="休工"</formula>
    </cfRule>
    <cfRule type="expression" dxfId="2412" priority="373">
      <formula>C86="対象外"</formula>
    </cfRule>
  </conditionalFormatting>
  <conditionalFormatting sqref="C86:I86">
    <cfRule type="cellIs" dxfId="2411" priority="368" operator="equal">
      <formula>"振替休工(別週)"</formula>
    </cfRule>
  </conditionalFormatting>
  <conditionalFormatting sqref="C88:I88 C91:I91">
    <cfRule type="expression" dxfId="2410" priority="363">
      <formula>C88="祝日休工"</formula>
    </cfRule>
    <cfRule type="expression" dxfId="2409" priority="364">
      <formula>C88="天候休工"</formula>
    </cfRule>
    <cfRule type="expression" dxfId="2408" priority="365">
      <formula>C88="振替休工(同一週)"</formula>
    </cfRule>
    <cfRule type="expression" dxfId="2407" priority="366">
      <formula>C88="休工"</formula>
    </cfRule>
    <cfRule type="expression" dxfId="2406" priority="367">
      <formula>C88="対象外"</formula>
    </cfRule>
  </conditionalFormatting>
  <conditionalFormatting sqref="C90:I90">
    <cfRule type="expression" dxfId="2405" priority="358">
      <formula>C90="休日休工"</formula>
    </cfRule>
    <cfRule type="expression" dxfId="2404" priority="359">
      <formula>C90="天候休工"</formula>
    </cfRule>
    <cfRule type="expression" dxfId="2403" priority="360">
      <formula>C90="振替休工"</formula>
    </cfRule>
    <cfRule type="expression" dxfId="2402" priority="361">
      <formula>C90="休工"</formula>
    </cfRule>
    <cfRule type="expression" dxfId="2401" priority="362">
      <formula>C90="対象外"</formula>
    </cfRule>
  </conditionalFormatting>
  <conditionalFormatting sqref="C93:I93">
    <cfRule type="expression" dxfId="2400" priority="353">
      <formula>C93="休日休工"</formula>
    </cfRule>
    <cfRule type="expression" dxfId="2399" priority="354">
      <formula>C93="天候休工"</formula>
    </cfRule>
    <cfRule type="expression" dxfId="2398" priority="355">
      <formula>C93="振替休工"</formula>
    </cfRule>
    <cfRule type="expression" dxfId="2397" priority="356">
      <formula>C93="休工"</formula>
    </cfRule>
    <cfRule type="expression" dxfId="2396" priority="357">
      <formula>C93="対象外"</formula>
    </cfRule>
  </conditionalFormatting>
  <conditionalFormatting sqref="C89:I89">
    <cfRule type="expression" dxfId="2395" priority="348">
      <formula>C89="祝日休工"</formula>
    </cfRule>
    <cfRule type="expression" dxfId="2394" priority="349">
      <formula>C89="天候休工"</formula>
    </cfRule>
    <cfRule type="expression" dxfId="2393" priority="350">
      <formula>C89="振替休工(同一週)"</formula>
    </cfRule>
    <cfRule type="expression" dxfId="2392" priority="351">
      <formula>C89="休工"</formula>
    </cfRule>
    <cfRule type="expression" dxfId="2391" priority="352">
      <formula>C89="対象外"</formula>
    </cfRule>
  </conditionalFormatting>
  <conditionalFormatting sqref="C89:I89">
    <cfRule type="cellIs" dxfId="2390" priority="347" operator="equal">
      <formula>"振替休工(別週)"</formula>
    </cfRule>
  </conditionalFormatting>
  <conditionalFormatting sqref="C92:I92">
    <cfRule type="expression" dxfId="2389" priority="342">
      <formula>C92="祝日休工"</formula>
    </cfRule>
    <cfRule type="expression" dxfId="2388" priority="343">
      <formula>C92="天候休工"</formula>
    </cfRule>
    <cfRule type="expression" dxfId="2387" priority="344">
      <formula>C92="振替休工(同一週)"</formula>
    </cfRule>
    <cfRule type="expression" dxfId="2386" priority="345">
      <formula>C92="休工"</formula>
    </cfRule>
    <cfRule type="expression" dxfId="2385" priority="346">
      <formula>C92="対象外"</formula>
    </cfRule>
  </conditionalFormatting>
  <conditionalFormatting sqref="C92:I92">
    <cfRule type="cellIs" dxfId="2384" priority="341" operator="equal">
      <formula>"振替休工(別週)"</formula>
    </cfRule>
  </conditionalFormatting>
  <conditionalFormatting sqref="C94:I94 C97:I97">
    <cfRule type="expression" dxfId="2383" priority="336">
      <formula>C94="祝日休工"</formula>
    </cfRule>
    <cfRule type="expression" dxfId="2382" priority="337">
      <formula>C94="天候休工"</formula>
    </cfRule>
    <cfRule type="expression" dxfId="2381" priority="338">
      <formula>C94="振替休工(同一週)"</formula>
    </cfRule>
    <cfRule type="expression" dxfId="2380" priority="339">
      <formula>C94="休工"</formula>
    </cfRule>
    <cfRule type="expression" dxfId="2379" priority="340">
      <formula>C94="対象外"</formula>
    </cfRule>
  </conditionalFormatting>
  <conditionalFormatting sqref="C96:I96">
    <cfRule type="expression" dxfId="2378" priority="331">
      <formula>C96="休日休工"</formula>
    </cfRule>
    <cfRule type="expression" dxfId="2377" priority="332">
      <formula>C96="天候休工"</formula>
    </cfRule>
    <cfRule type="expression" dxfId="2376" priority="333">
      <formula>C96="振替休工"</formula>
    </cfRule>
    <cfRule type="expression" dxfId="2375" priority="334">
      <formula>C96="休工"</formula>
    </cfRule>
    <cfRule type="expression" dxfId="2374" priority="335">
      <formula>C96="対象外"</formula>
    </cfRule>
  </conditionalFormatting>
  <conditionalFormatting sqref="C99:I99">
    <cfRule type="expression" dxfId="2373" priority="326">
      <formula>C99="休日休工"</formula>
    </cfRule>
    <cfRule type="expression" dxfId="2372" priority="327">
      <formula>C99="天候休工"</formula>
    </cfRule>
    <cfRule type="expression" dxfId="2371" priority="328">
      <formula>C99="振替休工"</formula>
    </cfRule>
    <cfRule type="expression" dxfId="2370" priority="329">
      <formula>C99="休工"</formula>
    </cfRule>
    <cfRule type="expression" dxfId="2369" priority="330">
      <formula>C99="対象外"</formula>
    </cfRule>
  </conditionalFormatting>
  <conditionalFormatting sqref="C95:I95">
    <cfRule type="expression" dxfId="2368" priority="321">
      <formula>C95="祝日休工"</formula>
    </cfRule>
    <cfRule type="expression" dxfId="2367" priority="322">
      <formula>C95="天候休工"</formula>
    </cfRule>
    <cfRule type="expression" dxfId="2366" priority="323">
      <formula>C95="振替休工(同一週)"</formula>
    </cfRule>
    <cfRule type="expression" dxfId="2365" priority="324">
      <formula>C95="休工"</formula>
    </cfRule>
    <cfRule type="expression" dxfId="2364" priority="325">
      <formula>C95="対象外"</formula>
    </cfRule>
  </conditionalFormatting>
  <conditionalFormatting sqref="C95:I95">
    <cfRule type="cellIs" dxfId="2363" priority="320" operator="equal">
      <formula>"振替休工(別週)"</formula>
    </cfRule>
  </conditionalFormatting>
  <conditionalFormatting sqref="C98:I98">
    <cfRule type="expression" dxfId="2362" priority="315">
      <formula>C98="祝日休工"</formula>
    </cfRule>
    <cfRule type="expression" dxfId="2361" priority="316">
      <formula>C98="天候休工"</formula>
    </cfRule>
    <cfRule type="expression" dxfId="2360" priority="317">
      <formula>C98="振替休工(同一週)"</formula>
    </cfRule>
    <cfRule type="expression" dxfId="2359" priority="318">
      <formula>C98="休工"</formula>
    </cfRule>
    <cfRule type="expression" dxfId="2358" priority="319">
      <formula>C98="対象外"</formula>
    </cfRule>
  </conditionalFormatting>
  <conditionalFormatting sqref="C98:I98">
    <cfRule type="cellIs" dxfId="2357" priority="314" operator="equal">
      <formula>"振替休工(別週)"</formula>
    </cfRule>
  </conditionalFormatting>
  <conditionalFormatting sqref="C100:I100 C103:I103">
    <cfRule type="expression" dxfId="2356" priority="309">
      <formula>C100="祝日休工"</formula>
    </cfRule>
    <cfRule type="expression" dxfId="2355" priority="310">
      <formula>C100="天候休工"</formula>
    </cfRule>
    <cfRule type="expression" dxfId="2354" priority="311">
      <formula>C100="振替休工(同一週)"</formula>
    </cfRule>
    <cfRule type="expression" dxfId="2353" priority="312">
      <formula>C100="休工"</formula>
    </cfRule>
    <cfRule type="expression" dxfId="2352" priority="313">
      <formula>C100="対象外"</formula>
    </cfRule>
  </conditionalFormatting>
  <conditionalFormatting sqref="C102:I102">
    <cfRule type="expression" dxfId="2351" priority="304">
      <formula>C102="休日休工"</formula>
    </cfRule>
    <cfRule type="expression" dxfId="2350" priority="305">
      <formula>C102="天候休工"</formula>
    </cfRule>
    <cfRule type="expression" dxfId="2349" priority="306">
      <formula>C102="振替休工"</formula>
    </cfRule>
    <cfRule type="expression" dxfId="2348" priority="307">
      <formula>C102="休工"</formula>
    </cfRule>
    <cfRule type="expression" dxfId="2347" priority="308">
      <formula>C102="対象外"</formula>
    </cfRule>
  </conditionalFormatting>
  <conditionalFormatting sqref="C105:I105">
    <cfRule type="expression" dxfId="2346" priority="299">
      <formula>C105="休日休工"</formula>
    </cfRule>
    <cfRule type="expression" dxfId="2345" priority="300">
      <formula>C105="天候休工"</formula>
    </cfRule>
    <cfRule type="expression" dxfId="2344" priority="301">
      <formula>C105="振替休工"</formula>
    </cfRule>
    <cfRule type="expression" dxfId="2343" priority="302">
      <formula>C105="休工"</formula>
    </cfRule>
    <cfRule type="expression" dxfId="2342" priority="303">
      <formula>C105="対象外"</formula>
    </cfRule>
  </conditionalFormatting>
  <conditionalFormatting sqref="C101:I101">
    <cfRule type="expression" dxfId="2341" priority="294">
      <formula>C101="祝日休工"</formula>
    </cfRule>
    <cfRule type="expression" dxfId="2340" priority="295">
      <formula>C101="天候休工"</formula>
    </cfRule>
    <cfRule type="expression" dxfId="2339" priority="296">
      <formula>C101="振替休工(同一週)"</formula>
    </cfRule>
    <cfRule type="expression" dxfId="2338" priority="297">
      <formula>C101="休工"</formula>
    </cfRule>
    <cfRule type="expression" dxfId="2337" priority="298">
      <formula>C101="対象外"</formula>
    </cfRule>
  </conditionalFormatting>
  <conditionalFormatting sqref="C101:I101">
    <cfRule type="cellIs" dxfId="2336" priority="293" operator="equal">
      <formula>"振替休工(別週)"</formula>
    </cfRule>
  </conditionalFormatting>
  <conditionalFormatting sqref="C104:I104">
    <cfRule type="expression" dxfId="2335" priority="288">
      <formula>C104="祝日休工"</formula>
    </cfRule>
    <cfRule type="expression" dxfId="2334" priority="289">
      <formula>C104="天候休工"</formula>
    </cfRule>
    <cfRule type="expression" dxfId="2333" priority="290">
      <formula>C104="振替休工(同一週)"</formula>
    </cfRule>
    <cfRule type="expression" dxfId="2332" priority="291">
      <formula>C104="休工"</formula>
    </cfRule>
    <cfRule type="expression" dxfId="2331" priority="292">
      <formula>C104="対象外"</formula>
    </cfRule>
  </conditionalFormatting>
  <conditionalFormatting sqref="C104:I104">
    <cfRule type="cellIs" dxfId="2330" priority="287" operator="equal">
      <formula>"振替休工(別週)"</formula>
    </cfRule>
  </conditionalFormatting>
  <conditionalFormatting sqref="C106:I106 C109:I109">
    <cfRule type="expression" dxfId="2329" priority="282">
      <formula>C106="祝日休工"</formula>
    </cfRule>
    <cfRule type="expression" dxfId="2328" priority="283">
      <formula>C106="天候休工"</formula>
    </cfRule>
    <cfRule type="expression" dxfId="2327" priority="284">
      <formula>C106="振替休工(同一週)"</formula>
    </cfRule>
    <cfRule type="expression" dxfId="2326" priority="285">
      <formula>C106="休工"</formula>
    </cfRule>
    <cfRule type="expression" dxfId="2325" priority="286">
      <formula>C106="対象外"</formula>
    </cfRule>
  </conditionalFormatting>
  <conditionalFormatting sqref="C108:I108">
    <cfRule type="expression" dxfId="2324" priority="277">
      <formula>C108="休日休工"</formula>
    </cfRule>
    <cfRule type="expression" dxfId="2323" priority="278">
      <formula>C108="天候休工"</formula>
    </cfRule>
    <cfRule type="expression" dxfId="2322" priority="279">
      <formula>C108="振替休工"</formula>
    </cfRule>
    <cfRule type="expression" dxfId="2321" priority="280">
      <formula>C108="休工"</formula>
    </cfRule>
    <cfRule type="expression" dxfId="2320" priority="281">
      <formula>C108="対象外"</formula>
    </cfRule>
  </conditionalFormatting>
  <conditionalFormatting sqref="C111:I111">
    <cfRule type="expression" dxfId="2319" priority="272">
      <formula>C111="休日休工"</formula>
    </cfRule>
    <cfRule type="expression" dxfId="2318" priority="273">
      <formula>C111="天候休工"</formula>
    </cfRule>
    <cfRule type="expression" dxfId="2317" priority="274">
      <formula>C111="振替休工"</formula>
    </cfRule>
    <cfRule type="expression" dxfId="2316" priority="275">
      <formula>C111="休工"</formula>
    </cfRule>
    <cfRule type="expression" dxfId="2315" priority="276">
      <formula>C111="対象外"</formula>
    </cfRule>
  </conditionalFormatting>
  <conditionalFormatting sqref="C107:I107">
    <cfRule type="expression" dxfId="2314" priority="267">
      <formula>C107="祝日休工"</formula>
    </cfRule>
    <cfRule type="expression" dxfId="2313" priority="268">
      <formula>C107="天候休工"</formula>
    </cfRule>
    <cfRule type="expression" dxfId="2312" priority="269">
      <formula>C107="振替休工(同一週)"</formula>
    </cfRule>
    <cfRule type="expression" dxfId="2311" priority="270">
      <formula>C107="休工"</formula>
    </cfRule>
    <cfRule type="expression" dxfId="2310" priority="271">
      <formula>C107="対象外"</formula>
    </cfRule>
  </conditionalFormatting>
  <conditionalFormatting sqref="C107:I107">
    <cfRule type="cellIs" dxfId="2309" priority="266" operator="equal">
      <formula>"振替休工(別週)"</formula>
    </cfRule>
  </conditionalFormatting>
  <conditionalFormatting sqref="C110:I110">
    <cfRule type="expression" dxfId="2308" priority="261">
      <formula>C110="祝日休工"</formula>
    </cfRule>
    <cfRule type="expression" dxfId="2307" priority="262">
      <formula>C110="天候休工"</formula>
    </cfRule>
    <cfRule type="expression" dxfId="2306" priority="263">
      <formula>C110="振替休工(同一週)"</formula>
    </cfRule>
    <cfRule type="expression" dxfId="2305" priority="264">
      <formula>C110="休工"</formula>
    </cfRule>
    <cfRule type="expression" dxfId="2304" priority="265">
      <formula>C110="対象外"</formula>
    </cfRule>
  </conditionalFormatting>
  <conditionalFormatting sqref="C110:I110">
    <cfRule type="cellIs" dxfId="2303" priority="260" operator="equal">
      <formula>"振替休工(別週)"</formula>
    </cfRule>
  </conditionalFormatting>
  <conditionalFormatting sqref="C112:I112 C115:I115">
    <cfRule type="expression" dxfId="2302" priority="255">
      <formula>C112="祝日休工"</formula>
    </cfRule>
    <cfRule type="expression" dxfId="2301" priority="256">
      <formula>C112="天候休工"</formula>
    </cfRule>
    <cfRule type="expression" dxfId="2300" priority="257">
      <formula>C112="振替休工(同一週)"</formula>
    </cfRule>
    <cfRule type="expression" dxfId="2299" priority="258">
      <formula>C112="休工"</formula>
    </cfRule>
    <cfRule type="expression" dxfId="2298" priority="259">
      <formula>C112="対象外"</formula>
    </cfRule>
  </conditionalFormatting>
  <conditionalFormatting sqref="C114:I114">
    <cfRule type="expression" dxfId="2297" priority="250">
      <formula>C114="休日休工"</formula>
    </cfRule>
    <cfRule type="expression" dxfId="2296" priority="251">
      <formula>C114="天候休工"</formula>
    </cfRule>
    <cfRule type="expression" dxfId="2295" priority="252">
      <formula>C114="振替休工"</formula>
    </cfRule>
    <cfRule type="expression" dxfId="2294" priority="253">
      <formula>C114="休工"</formula>
    </cfRule>
    <cfRule type="expression" dxfId="2293" priority="254">
      <formula>C114="対象外"</formula>
    </cfRule>
  </conditionalFormatting>
  <conditionalFormatting sqref="C117:I117">
    <cfRule type="expression" dxfId="2292" priority="245">
      <formula>C117="休日休工"</formula>
    </cfRule>
    <cfRule type="expression" dxfId="2291" priority="246">
      <formula>C117="天候休工"</formula>
    </cfRule>
    <cfRule type="expression" dxfId="2290" priority="247">
      <formula>C117="振替休工"</formula>
    </cfRule>
    <cfRule type="expression" dxfId="2289" priority="248">
      <formula>C117="休工"</formula>
    </cfRule>
    <cfRule type="expression" dxfId="2288" priority="249">
      <formula>C117="対象外"</formula>
    </cfRule>
  </conditionalFormatting>
  <conditionalFormatting sqref="C113:I113">
    <cfRule type="expression" dxfId="2287" priority="240">
      <formula>C113="祝日休工"</formula>
    </cfRule>
    <cfRule type="expression" dxfId="2286" priority="241">
      <formula>C113="天候休工"</formula>
    </cfRule>
    <cfRule type="expression" dxfId="2285" priority="242">
      <formula>C113="振替休工(同一週)"</formula>
    </cfRule>
    <cfRule type="expression" dxfId="2284" priority="243">
      <formula>C113="休工"</formula>
    </cfRule>
    <cfRule type="expression" dxfId="2283" priority="244">
      <formula>C113="対象外"</formula>
    </cfRule>
  </conditionalFormatting>
  <conditionalFormatting sqref="C113:I113">
    <cfRule type="cellIs" dxfId="2282" priority="239" operator="equal">
      <formula>"振替休工(別週)"</formula>
    </cfRule>
  </conditionalFormatting>
  <conditionalFormatting sqref="C116:I116">
    <cfRule type="expression" dxfId="2281" priority="234">
      <formula>C116="祝日休工"</formula>
    </cfRule>
    <cfRule type="expression" dxfId="2280" priority="235">
      <formula>C116="天候休工"</formula>
    </cfRule>
    <cfRule type="expression" dxfId="2279" priority="236">
      <formula>C116="振替休工(同一週)"</formula>
    </cfRule>
    <cfRule type="expression" dxfId="2278" priority="237">
      <formula>C116="休工"</formula>
    </cfRule>
    <cfRule type="expression" dxfId="2277" priority="238">
      <formula>C116="対象外"</formula>
    </cfRule>
  </conditionalFormatting>
  <conditionalFormatting sqref="C116:I116">
    <cfRule type="cellIs" dxfId="2276" priority="233" operator="equal">
      <formula>"振替休工(別週)"</formula>
    </cfRule>
  </conditionalFormatting>
  <conditionalFormatting sqref="C118:I118 C121:I121">
    <cfRule type="expression" dxfId="2275" priority="228">
      <formula>C118="祝日休工"</formula>
    </cfRule>
    <cfRule type="expression" dxfId="2274" priority="229">
      <formula>C118="天候休工"</formula>
    </cfRule>
    <cfRule type="expression" dxfId="2273" priority="230">
      <formula>C118="振替休工(同一週)"</formula>
    </cfRule>
    <cfRule type="expression" dxfId="2272" priority="231">
      <formula>C118="休工"</formula>
    </cfRule>
    <cfRule type="expression" dxfId="2271" priority="232">
      <formula>C118="対象外"</formula>
    </cfRule>
  </conditionalFormatting>
  <conditionalFormatting sqref="C120:I120">
    <cfRule type="expression" dxfId="2270" priority="223">
      <formula>C120="休日休工"</formula>
    </cfRule>
    <cfRule type="expression" dxfId="2269" priority="224">
      <formula>C120="天候休工"</formula>
    </cfRule>
    <cfRule type="expression" dxfId="2268" priority="225">
      <formula>C120="振替休工"</formula>
    </cfRule>
    <cfRule type="expression" dxfId="2267" priority="226">
      <formula>C120="休工"</formula>
    </cfRule>
    <cfRule type="expression" dxfId="2266" priority="227">
      <formula>C120="対象外"</formula>
    </cfRule>
  </conditionalFormatting>
  <conditionalFormatting sqref="C123:I123">
    <cfRule type="expression" dxfId="2265" priority="218">
      <formula>C123="休日休工"</formula>
    </cfRule>
    <cfRule type="expression" dxfId="2264" priority="219">
      <formula>C123="天候休工"</formula>
    </cfRule>
    <cfRule type="expression" dxfId="2263" priority="220">
      <formula>C123="振替休工"</formula>
    </cfRule>
    <cfRule type="expression" dxfId="2262" priority="221">
      <formula>C123="休工"</formula>
    </cfRule>
    <cfRule type="expression" dxfId="2261" priority="222">
      <formula>C123="対象外"</formula>
    </cfRule>
  </conditionalFormatting>
  <conditionalFormatting sqref="C119:I119">
    <cfRule type="expression" dxfId="2260" priority="213">
      <formula>C119="祝日休工"</formula>
    </cfRule>
    <cfRule type="expression" dxfId="2259" priority="214">
      <formula>C119="天候休工"</formula>
    </cfRule>
    <cfRule type="expression" dxfId="2258" priority="215">
      <formula>C119="振替休工(同一週)"</formula>
    </cfRule>
    <cfRule type="expression" dxfId="2257" priority="216">
      <formula>C119="休工"</formula>
    </cfRule>
    <cfRule type="expression" dxfId="2256" priority="217">
      <formula>C119="対象外"</formula>
    </cfRule>
  </conditionalFormatting>
  <conditionalFormatting sqref="C119:I119">
    <cfRule type="cellIs" dxfId="2255" priority="212" operator="equal">
      <formula>"振替休工(別週)"</formula>
    </cfRule>
  </conditionalFormatting>
  <conditionalFormatting sqref="C122:I122">
    <cfRule type="expression" dxfId="2254" priority="207">
      <formula>C122="祝日休工"</formula>
    </cfRule>
    <cfRule type="expression" dxfId="2253" priority="208">
      <formula>C122="天候休工"</formula>
    </cfRule>
    <cfRule type="expression" dxfId="2252" priority="209">
      <formula>C122="振替休工(同一週)"</formula>
    </cfRule>
    <cfRule type="expression" dxfId="2251" priority="210">
      <formula>C122="休工"</formula>
    </cfRule>
    <cfRule type="expression" dxfId="2250" priority="211">
      <formula>C122="対象外"</formula>
    </cfRule>
  </conditionalFormatting>
  <conditionalFormatting sqref="C122:I122">
    <cfRule type="cellIs" dxfId="2249" priority="206" operator="equal">
      <formula>"振替休工(別週)"</formula>
    </cfRule>
  </conditionalFormatting>
  <conditionalFormatting sqref="C124:I124 C127:I127">
    <cfRule type="expression" dxfId="2248" priority="201">
      <formula>C124="祝日休工"</formula>
    </cfRule>
    <cfRule type="expression" dxfId="2247" priority="202">
      <formula>C124="天候休工"</formula>
    </cfRule>
    <cfRule type="expression" dxfId="2246" priority="203">
      <formula>C124="振替休工(同一週)"</formula>
    </cfRule>
    <cfRule type="expression" dxfId="2245" priority="204">
      <formula>C124="休工"</formula>
    </cfRule>
    <cfRule type="expression" dxfId="2244" priority="205">
      <formula>C124="対象外"</formula>
    </cfRule>
  </conditionalFormatting>
  <conditionalFormatting sqref="C126:I126">
    <cfRule type="expression" dxfId="2243" priority="196">
      <formula>C126="休日休工"</formula>
    </cfRule>
    <cfRule type="expression" dxfId="2242" priority="197">
      <formula>C126="天候休工"</formula>
    </cfRule>
    <cfRule type="expression" dxfId="2241" priority="198">
      <formula>C126="振替休工"</formula>
    </cfRule>
    <cfRule type="expression" dxfId="2240" priority="199">
      <formula>C126="休工"</formula>
    </cfRule>
    <cfRule type="expression" dxfId="2239" priority="200">
      <formula>C126="対象外"</formula>
    </cfRule>
  </conditionalFormatting>
  <conditionalFormatting sqref="C129:I129">
    <cfRule type="expression" dxfId="2238" priority="191">
      <formula>C129="休日休工"</formula>
    </cfRule>
    <cfRule type="expression" dxfId="2237" priority="192">
      <formula>C129="天候休工"</formula>
    </cfRule>
    <cfRule type="expression" dxfId="2236" priority="193">
      <formula>C129="振替休工"</formula>
    </cfRule>
    <cfRule type="expression" dxfId="2235" priority="194">
      <formula>C129="休工"</formula>
    </cfRule>
    <cfRule type="expression" dxfId="2234" priority="195">
      <formula>C129="対象外"</formula>
    </cfRule>
  </conditionalFormatting>
  <conditionalFormatting sqref="C125:I125">
    <cfRule type="expression" dxfId="2233" priority="186">
      <formula>C125="祝日休工"</formula>
    </cfRule>
    <cfRule type="expression" dxfId="2232" priority="187">
      <formula>C125="天候休工"</formula>
    </cfRule>
    <cfRule type="expression" dxfId="2231" priority="188">
      <formula>C125="振替休工(同一週)"</formula>
    </cfRule>
    <cfRule type="expression" dxfId="2230" priority="189">
      <formula>C125="休工"</formula>
    </cfRule>
    <cfRule type="expression" dxfId="2229" priority="190">
      <formula>C125="対象外"</formula>
    </cfRule>
  </conditionalFormatting>
  <conditionalFormatting sqref="C125:I125">
    <cfRule type="cellIs" dxfId="2228" priority="185" operator="equal">
      <formula>"振替休工(別週)"</formula>
    </cfRule>
  </conditionalFormatting>
  <conditionalFormatting sqref="C128:I128">
    <cfRule type="expression" dxfId="2227" priority="180">
      <formula>C128="祝日休工"</formula>
    </cfRule>
    <cfRule type="expression" dxfId="2226" priority="181">
      <formula>C128="天候休工"</formula>
    </cfRule>
    <cfRule type="expression" dxfId="2225" priority="182">
      <formula>C128="振替休工(同一週)"</formula>
    </cfRule>
    <cfRule type="expression" dxfId="2224" priority="183">
      <formula>C128="休工"</formula>
    </cfRule>
    <cfRule type="expression" dxfId="2223" priority="184">
      <formula>C128="対象外"</formula>
    </cfRule>
  </conditionalFormatting>
  <conditionalFormatting sqref="C128:I128">
    <cfRule type="cellIs" dxfId="2222" priority="179" operator="equal">
      <formula>"振替休工(別週)"</formula>
    </cfRule>
  </conditionalFormatting>
  <conditionalFormatting sqref="C130:I130 C133:I133">
    <cfRule type="expression" dxfId="2221" priority="174">
      <formula>C130="祝日休工"</formula>
    </cfRule>
    <cfRule type="expression" dxfId="2220" priority="175">
      <formula>C130="天候休工"</formula>
    </cfRule>
    <cfRule type="expression" dxfId="2219" priority="176">
      <formula>C130="振替休工(同一週)"</formula>
    </cfRule>
    <cfRule type="expression" dxfId="2218" priority="177">
      <formula>C130="休工"</formula>
    </cfRule>
    <cfRule type="expression" dxfId="2217" priority="178">
      <formula>C130="対象外"</formula>
    </cfRule>
  </conditionalFormatting>
  <conditionalFormatting sqref="C132:I132">
    <cfRule type="expression" dxfId="2216" priority="169">
      <formula>C132="休日休工"</formula>
    </cfRule>
    <cfRule type="expression" dxfId="2215" priority="170">
      <formula>C132="天候休工"</formula>
    </cfRule>
    <cfRule type="expression" dxfId="2214" priority="171">
      <formula>C132="振替休工"</formula>
    </cfRule>
    <cfRule type="expression" dxfId="2213" priority="172">
      <formula>C132="休工"</formula>
    </cfRule>
    <cfRule type="expression" dxfId="2212" priority="173">
      <formula>C132="対象外"</formula>
    </cfRule>
  </conditionalFormatting>
  <conditionalFormatting sqref="C135:I135">
    <cfRule type="expression" dxfId="2211" priority="164">
      <formula>C135="休日休工"</formula>
    </cfRule>
    <cfRule type="expression" dxfId="2210" priority="165">
      <formula>C135="天候休工"</formula>
    </cfRule>
    <cfRule type="expression" dxfId="2209" priority="166">
      <formula>C135="振替休工"</formula>
    </cfRule>
    <cfRule type="expression" dxfId="2208" priority="167">
      <formula>C135="休工"</formula>
    </cfRule>
    <cfRule type="expression" dxfId="2207" priority="168">
      <formula>C135="対象外"</formula>
    </cfRule>
  </conditionalFormatting>
  <conditionalFormatting sqref="C131:I131">
    <cfRule type="expression" dxfId="2206" priority="159">
      <formula>C131="祝日休工"</formula>
    </cfRule>
    <cfRule type="expression" dxfId="2205" priority="160">
      <formula>C131="天候休工"</formula>
    </cfRule>
    <cfRule type="expression" dxfId="2204" priority="161">
      <formula>C131="振替休工(同一週)"</formula>
    </cfRule>
    <cfRule type="expression" dxfId="2203" priority="162">
      <formula>C131="休工"</formula>
    </cfRule>
    <cfRule type="expression" dxfId="2202" priority="163">
      <formula>C131="対象外"</formula>
    </cfRule>
  </conditionalFormatting>
  <conditionalFormatting sqref="C131:I131">
    <cfRule type="cellIs" dxfId="2201" priority="158" operator="equal">
      <formula>"振替休工(別週)"</formula>
    </cfRule>
  </conditionalFormatting>
  <conditionalFormatting sqref="C134:I134">
    <cfRule type="expression" dxfId="2200" priority="153">
      <formula>C134="祝日休工"</formula>
    </cfRule>
    <cfRule type="expression" dxfId="2199" priority="154">
      <formula>C134="天候休工"</formula>
    </cfRule>
    <cfRule type="expression" dxfId="2198" priority="155">
      <formula>C134="振替休工(同一週)"</formula>
    </cfRule>
    <cfRule type="expression" dxfId="2197" priority="156">
      <formula>C134="休工"</formula>
    </cfRule>
    <cfRule type="expression" dxfId="2196" priority="157">
      <formula>C134="対象外"</formula>
    </cfRule>
  </conditionalFormatting>
  <conditionalFormatting sqref="C134:I134">
    <cfRule type="cellIs" dxfId="2195" priority="152" operator="equal">
      <formula>"振替休工(別週)"</formula>
    </cfRule>
  </conditionalFormatting>
  <conditionalFormatting sqref="C136:I136 C139:I139">
    <cfRule type="expression" dxfId="2194" priority="147">
      <formula>C136="祝日休工"</formula>
    </cfRule>
    <cfRule type="expression" dxfId="2193" priority="148">
      <formula>C136="天候休工"</formula>
    </cfRule>
    <cfRule type="expression" dxfId="2192" priority="149">
      <formula>C136="振替休工(同一週)"</formula>
    </cfRule>
    <cfRule type="expression" dxfId="2191" priority="150">
      <formula>C136="休工"</formula>
    </cfRule>
    <cfRule type="expression" dxfId="2190" priority="151">
      <formula>C136="対象外"</formula>
    </cfRule>
  </conditionalFormatting>
  <conditionalFormatting sqref="C138:I138">
    <cfRule type="expression" dxfId="2189" priority="142">
      <formula>C138="休日休工"</formula>
    </cfRule>
    <cfRule type="expression" dxfId="2188" priority="143">
      <formula>C138="天候休工"</formula>
    </cfRule>
    <cfRule type="expression" dxfId="2187" priority="144">
      <formula>C138="振替休工"</formula>
    </cfRule>
    <cfRule type="expression" dxfId="2186" priority="145">
      <formula>C138="休工"</formula>
    </cfRule>
    <cfRule type="expression" dxfId="2185" priority="146">
      <formula>C138="対象外"</formula>
    </cfRule>
  </conditionalFormatting>
  <conditionalFormatting sqref="C141:I141">
    <cfRule type="expression" dxfId="2184" priority="137">
      <formula>C141="休日休工"</formula>
    </cfRule>
    <cfRule type="expression" dxfId="2183" priority="138">
      <formula>C141="天候休工"</formula>
    </cfRule>
    <cfRule type="expression" dxfId="2182" priority="139">
      <formula>C141="振替休工"</formula>
    </cfRule>
    <cfRule type="expression" dxfId="2181" priority="140">
      <formula>C141="休工"</formula>
    </cfRule>
    <cfRule type="expression" dxfId="2180" priority="141">
      <formula>C141="対象外"</formula>
    </cfRule>
  </conditionalFormatting>
  <conditionalFormatting sqref="C137:I137">
    <cfRule type="expression" dxfId="2179" priority="132">
      <formula>C137="祝日休工"</formula>
    </cfRule>
    <cfRule type="expression" dxfId="2178" priority="133">
      <formula>C137="天候休工"</formula>
    </cfRule>
    <cfRule type="expression" dxfId="2177" priority="134">
      <formula>C137="振替休工(同一週)"</formula>
    </cfRule>
    <cfRule type="expression" dxfId="2176" priority="135">
      <formula>C137="休工"</formula>
    </cfRule>
    <cfRule type="expression" dxfId="2175" priority="136">
      <formula>C137="対象外"</formula>
    </cfRule>
  </conditionalFormatting>
  <conditionalFormatting sqref="C137:I137">
    <cfRule type="cellIs" dxfId="2174" priority="131" operator="equal">
      <formula>"振替休工(別週)"</formula>
    </cfRule>
  </conditionalFormatting>
  <conditionalFormatting sqref="C140:I140">
    <cfRule type="expression" dxfId="2173" priority="126">
      <formula>C140="祝日休工"</formula>
    </cfRule>
    <cfRule type="expression" dxfId="2172" priority="127">
      <formula>C140="天候休工"</formula>
    </cfRule>
    <cfRule type="expression" dxfId="2171" priority="128">
      <formula>C140="振替休工(同一週)"</formula>
    </cfRule>
    <cfRule type="expression" dxfId="2170" priority="129">
      <formula>C140="休工"</formula>
    </cfRule>
    <cfRule type="expression" dxfId="2169" priority="130">
      <formula>C140="対象外"</formula>
    </cfRule>
  </conditionalFormatting>
  <conditionalFormatting sqref="C140:I140">
    <cfRule type="cellIs" dxfId="2168" priority="125" operator="equal">
      <formula>"振替休工(別週)"</formula>
    </cfRule>
  </conditionalFormatting>
  <conditionalFormatting sqref="C142:I142 C145:I145">
    <cfRule type="expression" dxfId="2167" priority="120">
      <formula>C142="祝日休工"</formula>
    </cfRule>
    <cfRule type="expression" dxfId="2166" priority="121">
      <formula>C142="天候休工"</formula>
    </cfRule>
    <cfRule type="expression" dxfId="2165" priority="122">
      <formula>C142="振替休工(同一週)"</formula>
    </cfRule>
    <cfRule type="expression" dxfId="2164" priority="123">
      <formula>C142="休工"</formula>
    </cfRule>
    <cfRule type="expression" dxfId="2163" priority="124">
      <formula>C142="対象外"</formula>
    </cfRule>
  </conditionalFormatting>
  <conditionalFormatting sqref="C144:I144">
    <cfRule type="expression" dxfId="2162" priority="115">
      <formula>C144="休日休工"</formula>
    </cfRule>
    <cfRule type="expression" dxfId="2161" priority="116">
      <formula>C144="天候休工"</formula>
    </cfRule>
    <cfRule type="expression" dxfId="2160" priority="117">
      <formula>C144="振替休工"</formula>
    </cfRule>
    <cfRule type="expression" dxfId="2159" priority="118">
      <formula>C144="休工"</formula>
    </cfRule>
    <cfRule type="expression" dxfId="2158" priority="119">
      <formula>C144="対象外"</formula>
    </cfRule>
  </conditionalFormatting>
  <conditionalFormatting sqref="C147:I147">
    <cfRule type="expression" dxfId="2157" priority="110">
      <formula>C147="休日休工"</formula>
    </cfRule>
    <cfRule type="expression" dxfId="2156" priority="111">
      <formula>C147="天候休工"</formula>
    </cfRule>
    <cfRule type="expression" dxfId="2155" priority="112">
      <formula>C147="振替休工"</formula>
    </cfRule>
    <cfRule type="expression" dxfId="2154" priority="113">
      <formula>C147="休工"</formula>
    </cfRule>
    <cfRule type="expression" dxfId="2153" priority="114">
      <formula>C147="対象外"</formula>
    </cfRule>
  </conditionalFormatting>
  <conditionalFormatting sqref="C143:I143">
    <cfRule type="expression" dxfId="2152" priority="105">
      <formula>C143="祝日休工"</formula>
    </cfRule>
    <cfRule type="expression" dxfId="2151" priority="106">
      <formula>C143="天候休工"</formula>
    </cfRule>
    <cfRule type="expression" dxfId="2150" priority="107">
      <formula>C143="振替休工(同一週)"</formula>
    </cfRule>
    <cfRule type="expression" dxfId="2149" priority="108">
      <formula>C143="休工"</formula>
    </cfRule>
    <cfRule type="expression" dxfId="2148" priority="109">
      <formula>C143="対象外"</formula>
    </cfRule>
  </conditionalFormatting>
  <conditionalFormatting sqref="C143:I143">
    <cfRule type="cellIs" dxfId="2147" priority="104" operator="equal">
      <formula>"振替休工(別週)"</formula>
    </cfRule>
  </conditionalFormatting>
  <conditionalFormatting sqref="C146:I146">
    <cfRule type="expression" dxfId="2146" priority="99">
      <formula>C146="祝日休工"</formula>
    </cfRule>
    <cfRule type="expression" dxfId="2145" priority="100">
      <formula>C146="天候休工"</formula>
    </cfRule>
    <cfRule type="expression" dxfId="2144" priority="101">
      <formula>C146="振替休工(同一週)"</formula>
    </cfRule>
    <cfRule type="expression" dxfId="2143" priority="102">
      <formula>C146="休工"</formula>
    </cfRule>
    <cfRule type="expression" dxfId="2142" priority="103">
      <formula>C146="対象外"</formula>
    </cfRule>
  </conditionalFormatting>
  <conditionalFormatting sqref="C146:I146">
    <cfRule type="cellIs" dxfId="2141" priority="98" operator="equal">
      <formula>"振替休工(別週)"</formula>
    </cfRule>
  </conditionalFormatting>
  <conditionalFormatting sqref="C148:I148 C151:I151">
    <cfRule type="expression" dxfId="2140" priority="93">
      <formula>C148="祝日休工"</formula>
    </cfRule>
    <cfRule type="expression" dxfId="2139" priority="94">
      <formula>C148="天候休工"</formula>
    </cfRule>
    <cfRule type="expression" dxfId="2138" priority="95">
      <formula>C148="振替休工(同一週)"</formula>
    </cfRule>
    <cfRule type="expression" dxfId="2137" priority="96">
      <formula>C148="休工"</formula>
    </cfRule>
    <cfRule type="expression" dxfId="2136" priority="97">
      <formula>C148="対象外"</formula>
    </cfRule>
  </conditionalFormatting>
  <conditionalFormatting sqref="C150:I150">
    <cfRule type="expression" dxfId="2135" priority="88">
      <formula>C150="休日休工"</formula>
    </cfRule>
    <cfRule type="expression" dxfId="2134" priority="89">
      <formula>C150="天候休工"</formula>
    </cfRule>
    <cfRule type="expression" dxfId="2133" priority="90">
      <formula>C150="振替休工"</formula>
    </cfRule>
    <cfRule type="expression" dxfId="2132" priority="91">
      <formula>C150="休工"</formula>
    </cfRule>
    <cfRule type="expression" dxfId="2131" priority="92">
      <formula>C150="対象外"</formula>
    </cfRule>
  </conditionalFormatting>
  <conditionalFormatting sqref="C153:I153">
    <cfRule type="expression" dxfId="2130" priority="83">
      <formula>C153="休日休工"</formula>
    </cfRule>
    <cfRule type="expression" dxfId="2129" priority="84">
      <formula>C153="天候休工"</formula>
    </cfRule>
    <cfRule type="expression" dxfId="2128" priority="85">
      <formula>C153="振替休工"</formula>
    </cfRule>
    <cfRule type="expression" dxfId="2127" priority="86">
      <formula>C153="休工"</formula>
    </cfRule>
    <cfRule type="expression" dxfId="2126" priority="87">
      <formula>C153="対象外"</formula>
    </cfRule>
  </conditionalFormatting>
  <conditionalFormatting sqref="C149:I149">
    <cfRule type="expression" dxfId="2125" priority="78">
      <formula>C149="祝日休工"</formula>
    </cfRule>
    <cfRule type="expression" dxfId="2124" priority="79">
      <formula>C149="天候休工"</formula>
    </cfRule>
    <cfRule type="expression" dxfId="2123" priority="80">
      <formula>C149="振替休工(同一週)"</formula>
    </cfRule>
    <cfRule type="expression" dxfId="2122" priority="81">
      <formula>C149="休工"</formula>
    </cfRule>
    <cfRule type="expression" dxfId="2121" priority="82">
      <formula>C149="対象外"</formula>
    </cfRule>
  </conditionalFormatting>
  <conditionalFormatting sqref="C149:I149">
    <cfRule type="cellIs" dxfId="2120" priority="77" operator="equal">
      <formula>"振替休工(別週)"</formula>
    </cfRule>
  </conditionalFormatting>
  <conditionalFormatting sqref="C152:I152">
    <cfRule type="expression" dxfId="2119" priority="72">
      <formula>C152="祝日休工"</formula>
    </cfRule>
    <cfRule type="expression" dxfId="2118" priority="73">
      <formula>C152="天候休工"</formula>
    </cfRule>
    <cfRule type="expression" dxfId="2117" priority="74">
      <formula>C152="振替休工(同一週)"</formula>
    </cfRule>
    <cfRule type="expression" dxfId="2116" priority="75">
      <formula>C152="休工"</formula>
    </cfRule>
    <cfRule type="expression" dxfId="2115" priority="76">
      <formula>C152="対象外"</formula>
    </cfRule>
  </conditionalFormatting>
  <conditionalFormatting sqref="C152:I152">
    <cfRule type="cellIs" dxfId="2114" priority="71" operator="equal">
      <formula>"振替休工(別週)"</formula>
    </cfRule>
  </conditionalFormatting>
  <conditionalFormatting sqref="C154:I154 C157:I157">
    <cfRule type="expression" dxfId="2113" priority="66">
      <formula>C154="祝日休工"</formula>
    </cfRule>
    <cfRule type="expression" dxfId="2112" priority="67">
      <formula>C154="天候休工"</formula>
    </cfRule>
    <cfRule type="expression" dxfId="2111" priority="68">
      <formula>C154="振替休工(同一週)"</formula>
    </cfRule>
    <cfRule type="expression" dxfId="2110" priority="69">
      <formula>C154="休工"</formula>
    </cfRule>
    <cfRule type="expression" dxfId="2109" priority="70">
      <formula>C154="対象外"</formula>
    </cfRule>
  </conditionalFormatting>
  <conditionalFormatting sqref="C156:I156">
    <cfRule type="expression" dxfId="2108" priority="61">
      <formula>C156="休日休工"</formula>
    </cfRule>
    <cfRule type="expression" dxfId="2107" priority="62">
      <formula>C156="天候休工"</formula>
    </cfRule>
    <cfRule type="expression" dxfId="2106" priority="63">
      <formula>C156="振替休工"</formula>
    </cfRule>
    <cfRule type="expression" dxfId="2105" priority="64">
      <formula>C156="休工"</formula>
    </cfRule>
    <cfRule type="expression" dxfId="2104" priority="65">
      <formula>C156="対象外"</formula>
    </cfRule>
  </conditionalFormatting>
  <conditionalFormatting sqref="C159:I159">
    <cfRule type="expression" dxfId="2103" priority="56">
      <formula>C159="休日休工"</formula>
    </cfRule>
    <cfRule type="expression" dxfId="2102" priority="57">
      <formula>C159="天候休工"</formula>
    </cfRule>
    <cfRule type="expression" dxfId="2101" priority="58">
      <formula>C159="振替休工"</formula>
    </cfRule>
    <cfRule type="expression" dxfId="2100" priority="59">
      <formula>C159="休工"</formula>
    </cfRule>
    <cfRule type="expression" dxfId="2099" priority="60">
      <formula>C159="対象外"</formula>
    </cfRule>
  </conditionalFormatting>
  <conditionalFormatting sqref="C155:I155">
    <cfRule type="expression" dxfId="2098" priority="51">
      <formula>C155="祝日休工"</formula>
    </cfRule>
    <cfRule type="expression" dxfId="2097" priority="52">
      <formula>C155="天候休工"</formula>
    </cfRule>
    <cfRule type="expression" dxfId="2096" priority="53">
      <formula>C155="振替休工(同一週)"</formula>
    </cfRule>
    <cfRule type="expression" dxfId="2095" priority="54">
      <formula>C155="休工"</formula>
    </cfRule>
    <cfRule type="expression" dxfId="2094" priority="55">
      <formula>C155="対象外"</formula>
    </cfRule>
  </conditionalFormatting>
  <conditionalFormatting sqref="C155:I155">
    <cfRule type="cellIs" dxfId="2093" priority="50" operator="equal">
      <formula>"振替休工(別週)"</formula>
    </cfRule>
  </conditionalFormatting>
  <conditionalFormatting sqref="C158:I158">
    <cfRule type="expression" dxfId="2092" priority="45">
      <formula>C158="祝日休工"</formula>
    </cfRule>
    <cfRule type="expression" dxfId="2091" priority="46">
      <formula>C158="天候休工"</formula>
    </cfRule>
    <cfRule type="expression" dxfId="2090" priority="47">
      <formula>C158="振替休工(同一週)"</formula>
    </cfRule>
    <cfRule type="expression" dxfId="2089" priority="48">
      <formula>C158="休工"</formula>
    </cfRule>
    <cfRule type="expression" dxfId="2088" priority="49">
      <formula>C158="対象外"</formula>
    </cfRule>
  </conditionalFormatting>
  <conditionalFormatting sqref="C158:I158">
    <cfRule type="cellIs" dxfId="2087" priority="44" operator="equal">
      <formula>"振替休工(別週)"</formula>
    </cfRule>
  </conditionalFormatting>
  <conditionalFormatting sqref="C160:I160 C163:I163">
    <cfRule type="expression" dxfId="2086" priority="39">
      <formula>C160="祝日休工"</formula>
    </cfRule>
    <cfRule type="expression" dxfId="2085" priority="40">
      <formula>C160="天候休工"</formula>
    </cfRule>
    <cfRule type="expression" dxfId="2084" priority="41">
      <formula>C160="振替休工(同一週)"</formula>
    </cfRule>
    <cfRule type="expression" dxfId="2083" priority="42">
      <formula>C160="休工"</formula>
    </cfRule>
    <cfRule type="expression" dxfId="2082" priority="43">
      <formula>C160="対象外"</formula>
    </cfRule>
  </conditionalFormatting>
  <conditionalFormatting sqref="C162:I162">
    <cfRule type="expression" dxfId="2081" priority="34">
      <formula>C162="休日休工"</formula>
    </cfRule>
    <cfRule type="expression" dxfId="2080" priority="35">
      <formula>C162="天候休工"</formula>
    </cfRule>
    <cfRule type="expression" dxfId="2079" priority="36">
      <formula>C162="振替休工"</formula>
    </cfRule>
    <cfRule type="expression" dxfId="2078" priority="37">
      <formula>C162="休工"</formula>
    </cfRule>
    <cfRule type="expression" dxfId="2077" priority="38">
      <formula>C162="対象外"</formula>
    </cfRule>
  </conditionalFormatting>
  <conditionalFormatting sqref="C165:I165">
    <cfRule type="expression" dxfId="2076" priority="29">
      <formula>C165="休日休工"</formula>
    </cfRule>
    <cfRule type="expression" dxfId="2075" priority="30">
      <formula>C165="天候休工"</formula>
    </cfRule>
    <cfRule type="expression" dxfId="2074" priority="31">
      <formula>C165="振替休工"</formula>
    </cfRule>
    <cfRule type="expression" dxfId="2073" priority="32">
      <formula>C165="休工"</formula>
    </cfRule>
    <cfRule type="expression" dxfId="2072" priority="33">
      <formula>C165="対象外"</formula>
    </cfRule>
  </conditionalFormatting>
  <conditionalFormatting sqref="C161:I161">
    <cfRule type="expression" dxfId="2071" priority="24">
      <formula>C161="祝日休工"</formula>
    </cfRule>
    <cfRule type="expression" dxfId="2070" priority="25">
      <formula>C161="天候休工"</formula>
    </cfRule>
    <cfRule type="expression" dxfId="2069" priority="26">
      <formula>C161="振替休工(同一週)"</formula>
    </cfRule>
    <cfRule type="expression" dxfId="2068" priority="27">
      <formula>C161="休工"</formula>
    </cfRule>
    <cfRule type="expression" dxfId="2067" priority="28">
      <formula>C161="対象外"</formula>
    </cfRule>
  </conditionalFormatting>
  <conditionalFormatting sqref="C161:I161">
    <cfRule type="cellIs" dxfId="2066" priority="23" operator="equal">
      <formula>"振替休工(別週)"</formula>
    </cfRule>
  </conditionalFormatting>
  <conditionalFormatting sqref="C164:I164">
    <cfRule type="expression" dxfId="2065" priority="18">
      <formula>C164="祝日休工"</formula>
    </cfRule>
    <cfRule type="expression" dxfId="2064" priority="19">
      <formula>C164="天候休工"</formula>
    </cfRule>
    <cfRule type="expression" dxfId="2063" priority="20">
      <formula>C164="振替休工(同一週)"</formula>
    </cfRule>
    <cfRule type="expression" dxfId="2062" priority="21">
      <formula>C164="休工"</formula>
    </cfRule>
    <cfRule type="expression" dxfId="2061" priority="22">
      <formula>C164="対象外"</formula>
    </cfRule>
  </conditionalFormatting>
  <conditionalFormatting sqref="C164:I164">
    <cfRule type="cellIs" dxfId="2060" priority="17" operator="equal">
      <formula>"振替休工(別週)"</formula>
    </cfRule>
  </conditionalFormatting>
  <conditionalFormatting sqref="C166:I166">
    <cfRule type="expression" dxfId="2059" priority="12">
      <formula>C166="祝日休工"</formula>
    </cfRule>
    <cfRule type="expression" dxfId="2058" priority="13">
      <formula>C166="天候休工"</formula>
    </cfRule>
    <cfRule type="expression" dxfId="2057" priority="14">
      <formula>C166="振替休工(同一週)"</formula>
    </cfRule>
    <cfRule type="expression" dxfId="2056" priority="15">
      <formula>C166="休工"</formula>
    </cfRule>
    <cfRule type="expression" dxfId="2055" priority="16">
      <formula>C166="対象外"</formula>
    </cfRule>
  </conditionalFormatting>
  <conditionalFormatting sqref="C168:I168">
    <cfRule type="expression" dxfId="2054" priority="7">
      <formula>C168="休日休工"</formula>
    </cfRule>
    <cfRule type="expression" dxfId="2053" priority="8">
      <formula>C168="天候休工"</formula>
    </cfRule>
    <cfRule type="expression" dxfId="2052" priority="9">
      <formula>C168="振替休工"</formula>
    </cfRule>
    <cfRule type="expression" dxfId="2051" priority="10">
      <formula>C168="休工"</formula>
    </cfRule>
    <cfRule type="expression" dxfId="2050" priority="11">
      <formula>C168="対象外"</formula>
    </cfRule>
  </conditionalFormatting>
  <conditionalFormatting sqref="C167:I167">
    <cfRule type="expression" dxfId="2049" priority="2">
      <formula>C167="祝日休工"</formula>
    </cfRule>
    <cfRule type="expression" dxfId="2048" priority="3">
      <formula>C167="天候休工"</formula>
    </cfRule>
    <cfRule type="expression" dxfId="2047" priority="4">
      <formula>C167="振替休工(同一週)"</formula>
    </cfRule>
    <cfRule type="expression" dxfId="2046" priority="5">
      <formula>C167="休工"</formula>
    </cfRule>
    <cfRule type="expression" dxfId="2045" priority="6">
      <formula>C167="対象外"</formula>
    </cfRule>
  </conditionalFormatting>
  <conditionalFormatting sqref="C167:I167">
    <cfRule type="cellIs" dxfId="2044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49" fitToHeight="0" orientation="portrait" horizontalDpi="300" verticalDpi="300" r:id="rId1"/>
  <headerFooter>
    <oddHeader>&amp;L様式第１号（第４条関係）</oddHeader>
  </headerFooter>
  <rowBreaks count="2" manualBreakCount="2">
    <brk id="69" max="16" man="1"/>
    <brk id="117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4408EC-0E86-430B-9344-E1878E60D65B}">
          <x14:formula1>
            <xm:f>リスト!$A$2:$A$8</xm:f>
          </x14:formula1>
          <xm:sqref>C14:I14 C131:I131 C11:I11 C17:I17 C20:I20 C23:I23 C26:I26 C143:I143 C134:I134 C146:I146 C29:I29 C32:I32 C35:I35 C38:I38 C41:I41 C44:I44 C47:I47 C50:I50 C53:I53 C56:I56 C59:I59 C62:I62 C65:I65 C68:I68 C137:I137 C149:I149 C164:I164 C152:I152 C71:I71 C74:I74 C77:I77 C80:I80 C83:I83 C86:I86 C89:I89 C92:I92 C95:I95 C98:I98 C101:I101 C104:I104 C107:I107 C110:I110 C113:I113 C116:I116 C119:I119 C122:I122 C125:I125 C128:I128 C140:I140 C155:I155 C158:I158 C161:I161 C167:I167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7AA4-DC19-4F0C-A6DE-D81372AA6EC8}">
  <sheetPr>
    <pageSetUpPr fitToPage="1"/>
  </sheetPr>
  <dimension ref="B1:R175"/>
  <sheetViews>
    <sheetView view="pageBreakPreview" zoomScaleNormal="100" zoomScaleSheetLayoutView="100" workbookViewId="0">
      <pane ySplit="9" topLeftCell="A10" activePane="bottomLeft" state="frozen"/>
      <selection pane="bottomLeft" activeCell="I18" sqref="I18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52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101" t="s">
        <v>17</v>
      </c>
      <c r="D3" s="101"/>
      <c r="E3" s="101"/>
      <c r="F3" s="101"/>
      <c r="G3" s="101"/>
      <c r="H3" s="45"/>
      <c r="I3" s="46"/>
      <c r="J3" s="27"/>
      <c r="K3" s="27"/>
      <c r="L3" s="27"/>
      <c r="M3" s="27"/>
      <c r="N3" s="27"/>
    </row>
    <row r="4" spans="2:18" ht="14.25" customHeight="1" thickBot="1" x14ac:dyDescent="0.45">
      <c r="B4" s="9" t="s">
        <v>19</v>
      </c>
      <c r="C4" s="102" t="s">
        <v>20</v>
      </c>
      <c r="D4" s="102"/>
      <c r="E4" s="102"/>
      <c r="F4" s="102"/>
      <c r="G4" s="102"/>
      <c r="H4" s="47"/>
    </row>
    <row r="5" spans="2:18" ht="14.25" customHeight="1" thickBot="1" x14ac:dyDescent="0.45">
      <c r="B5" s="9" t="s">
        <v>14</v>
      </c>
      <c r="C5" s="101" t="s">
        <v>16</v>
      </c>
      <c r="D5" s="101"/>
      <c r="E5" s="101"/>
      <c r="F5" s="101"/>
      <c r="G5" s="101"/>
      <c r="J5" s="45" t="s">
        <v>15</v>
      </c>
      <c r="K5" s="61" t="s">
        <v>24</v>
      </c>
      <c r="L5" s="61"/>
      <c r="M5" s="61"/>
      <c r="O5" s="9" t="s">
        <v>26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1"/>
      <c r="C8" s="95" t="s">
        <v>0</v>
      </c>
      <c r="D8" s="97" t="s">
        <v>1</v>
      </c>
      <c r="E8" s="97" t="s">
        <v>2</v>
      </c>
      <c r="F8" s="97" t="s">
        <v>3</v>
      </c>
      <c r="G8" s="97" t="s">
        <v>4</v>
      </c>
      <c r="H8" s="97" t="s">
        <v>5</v>
      </c>
      <c r="I8" s="99" t="s">
        <v>6</v>
      </c>
      <c r="J8" s="81" t="s">
        <v>30</v>
      </c>
      <c r="K8" s="82"/>
      <c r="L8" s="82"/>
      <c r="M8" s="83"/>
      <c r="N8" s="84" t="s">
        <v>31</v>
      </c>
      <c r="O8" s="85"/>
      <c r="P8" s="86"/>
    </row>
    <row r="9" spans="2:18" s="6" customFormat="1" ht="26.25" customHeight="1" thickBot="1" x14ac:dyDescent="0.45">
      <c r="B9" s="94"/>
      <c r="C9" s="96"/>
      <c r="D9" s="98"/>
      <c r="E9" s="98"/>
      <c r="F9" s="98"/>
      <c r="G9" s="98"/>
      <c r="H9" s="98"/>
      <c r="I9" s="100"/>
      <c r="J9" s="24" t="s">
        <v>27</v>
      </c>
      <c r="K9" s="25" t="s">
        <v>33</v>
      </c>
      <c r="L9" s="26" t="s">
        <v>28</v>
      </c>
      <c r="M9" s="31" t="s">
        <v>8</v>
      </c>
      <c r="N9" s="28" t="s">
        <v>10</v>
      </c>
      <c r="O9" s="29" t="s">
        <v>32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87">
        <f>COUNTIF(C11,"&lt;&gt;対象外")+COUNTIF(I11,"&lt;&gt;対象外")+COUNTIF(D11:H11,"祝日休工")</f>
        <v>0</v>
      </c>
      <c r="K10" s="89">
        <f>COUNTIF(C11,"*休工*")+COUNTIF(I11,"*休工*")+COUNTIF(D11:H11,"振替休工(同一週)")+COUNTIF(D11:H11,"祝日休工")</f>
        <v>0</v>
      </c>
      <c r="L10" s="91" t="str">
        <f>IF(J10=0,"―",IF(J10=K10,"○","×"))</f>
        <v>―</v>
      </c>
      <c r="M10" s="93"/>
      <c r="N10" s="75">
        <f>COUNTIF(C11:I11,"&lt;&gt;対象外")</f>
        <v>0</v>
      </c>
      <c r="O10" s="78">
        <f>COUNTIF(C11:I11,"*休工*")</f>
        <v>0</v>
      </c>
      <c r="P10" s="69"/>
    </row>
    <row r="11" spans="2:18" s="6" customFormat="1" ht="26.25" customHeight="1" x14ac:dyDescent="0.4">
      <c r="B11" s="10" t="s">
        <v>22</v>
      </c>
      <c r="C11" s="43" t="s">
        <v>12</v>
      </c>
      <c r="D11" s="43" t="s">
        <v>12</v>
      </c>
      <c r="E11" s="43" t="s">
        <v>12</v>
      </c>
      <c r="F11" s="43" t="s">
        <v>12</v>
      </c>
      <c r="G11" s="43" t="s">
        <v>12</v>
      </c>
      <c r="H11" s="43" t="s">
        <v>12</v>
      </c>
      <c r="I11" s="43" t="s">
        <v>12</v>
      </c>
      <c r="J11" s="88"/>
      <c r="K11" s="90"/>
      <c r="L11" s="92"/>
      <c r="M11" s="73"/>
      <c r="N11" s="76"/>
      <c r="O11" s="79"/>
      <c r="P11" s="70"/>
    </row>
    <row r="12" spans="2:18" s="6" customFormat="1" ht="26.25" customHeight="1" thickBot="1" x14ac:dyDescent="0.45">
      <c r="B12" s="65" t="s">
        <v>8</v>
      </c>
      <c r="C12" s="51"/>
      <c r="D12" s="51"/>
      <c r="E12" s="51"/>
      <c r="F12" s="51"/>
      <c r="G12" s="51"/>
      <c r="H12" s="51"/>
      <c r="I12" s="51"/>
      <c r="J12" s="88"/>
      <c r="K12" s="90"/>
      <c r="L12" s="92"/>
      <c r="M12" s="74"/>
      <c r="N12" s="77"/>
      <c r="O12" s="80"/>
      <c r="P12" s="71"/>
    </row>
    <row r="13" spans="2:18" s="6" customFormat="1" ht="18.75" customHeight="1" thickBot="1" x14ac:dyDescent="0.45">
      <c r="B13" s="64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103">
        <f>COUNTIF(C14,"&lt;&gt;対象外")+COUNTIF(I14,"&lt;&gt;対象外")+COUNTIF(D14:H14,"祝日休工")</f>
        <v>1</v>
      </c>
      <c r="K13" s="104">
        <f>COUNTIF(C14,"*休工*")+COUNTIF(I14,"*休工*")+COUNTIF(D14:H14,"振替休工(同一週)")+COUNTIF(D14:H14,"祝日休工")</f>
        <v>1</v>
      </c>
      <c r="L13" s="105" t="str">
        <f t="shared" ref="L13" si="2">IF(J13=0,"―",IF(J13=K13,"○","×"))</f>
        <v>○</v>
      </c>
      <c r="M13" s="72"/>
      <c r="N13" s="75">
        <f>COUNTIF(C14:I14,"&lt;&gt;対象外")</f>
        <v>5</v>
      </c>
      <c r="O13" s="78">
        <f>COUNTIF(C14:I14,"*休工*")</f>
        <v>1</v>
      </c>
      <c r="P13" s="69"/>
    </row>
    <row r="14" spans="2:18" s="6" customFormat="1" ht="26.25" customHeight="1" thickBot="1" x14ac:dyDescent="0.45">
      <c r="B14" s="10" t="s">
        <v>22</v>
      </c>
      <c r="C14" s="43" t="s">
        <v>12</v>
      </c>
      <c r="D14" s="43" t="s">
        <v>12</v>
      </c>
      <c r="E14" s="43" t="s">
        <v>40</v>
      </c>
      <c r="F14" s="43" t="s">
        <v>40</v>
      </c>
      <c r="G14" s="43" t="s">
        <v>40</v>
      </c>
      <c r="H14" s="43" t="s">
        <v>40</v>
      </c>
      <c r="I14" s="43" t="s">
        <v>9</v>
      </c>
      <c r="J14" s="103"/>
      <c r="K14" s="104"/>
      <c r="L14" s="105"/>
      <c r="M14" s="73"/>
      <c r="N14" s="76"/>
      <c r="O14" s="79"/>
      <c r="P14" s="70"/>
    </row>
    <row r="15" spans="2:18" s="6" customFormat="1" ht="26.25" customHeight="1" thickBot="1" x14ac:dyDescent="0.45">
      <c r="B15" s="66" t="s">
        <v>8</v>
      </c>
      <c r="C15" s="41"/>
      <c r="D15" s="41"/>
      <c r="E15" s="41" t="s">
        <v>42</v>
      </c>
      <c r="F15" s="41"/>
      <c r="G15" s="41"/>
      <c r="H15" s="41"/>
      <c r="I15" s="41"/>
      <c r="J15" s="103"/>
      <c r="K15" s="104"/>
      <c r="L15" s="105"/>
      <c r="M15" s="74"/>
      <c r="N15" s="77"/>
      <c r="O15" s="80"/>
      <c r="P15" s="71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103">
        <f t="shared" ref="J16" si="4">COUNTIF(C17,"&lt;&gt;対象外")+COUNTIF(I17,"&lt;&gt;対象外")+COUNTIF(D17:H17,"祝日休工")</f>
        <v>2</v>
      </c>
      <c r="K16" s="104">
        <f t="shared" ref="K16" si="5">COUNTIF(C17,"*休工*")+COUNTIF(I17,"*休工*")+COUNTIF(D17:H17,"振替休工(同一週)")+COUNTIF(D17:H17,"祝日休工")</f>
        <v>2</v>
      </c>
      <c r="L16" s="105" t="str">
        <f>IF(J16=0,"―",IF(J16=K16,"○","×"))</f>
        <v>○</v>
      </c>
      <c r="M16" s="72"/>
      <c r="N16" s="75">
        <f t="shared" ref="N16" si="6">COUNTIF(C17:I17,"&lt;&gt;対象外")</f>
        <v>7</v>
      </c>
      <c r="O16" s="78">
        <f>COUNTIF(C17:I17,"*休工*")</f>
        <v>2</v>
      </c>
      <c r="P16" s="69"/>
    </row>
    <row r="17" spans="2:16" s="6" customFormat="1" ht="26.25" customHeight="1" thickBot="1" x14ac:dyDescent="0.45">
      <c r="B17" s="10" t="s">
        <v>22</v>
      </c>
      <c r="C17" s="43" t="s">
        <v>40</v>
      </c>
      <c r="D17" s="43" t="s">
        <v>44</v>
      </c>
      <c r="E17" s="43" t="s">
        <v>40</v>
      </c>
      <c r="F17" s="43" t="s">
        <v>40</v>
      </c>
      <c r="G17" s="43" t="s">
        <v>40</v>
      </c>
      <c r="H17" s="43" t="s">
        <v>40</v>
      </c>
      <c r="I17" s="43" t="s">
        <v>9</v>
      </c>
      <c r="J17" s="103"/>
      <c r="K17" s="104"/>
      <c r="L17" s="105"/>
      <c r="M17" s="73"/>
      <c r="N17" s="76"/>
      <c r="O17" s="79"/>
      <c r="P17" s="70"/>
    </row>
    <row r="18" spans="2:16" s="6" customFormat="1" ht="26.25" customHeight="1" thickBot="1" x14ac:dyDescent="0.45">
      <c r="B18" s="66" t="s">
        <v>8</v>
      </c>
      <c r="C18" s="41"/>
      <c r="D18" s="41" t="s">
        <v>43</v>
      </c>
      <c r="E18" s="41"/>
      <c r="F18" s="41"/>
      <c r="G18" s="41"/>
      <c r="H18" s="41"/>
      <c r="I18" s="41"/>
      <c r="J18" s="103"/>
      <c r="K18" s="104"/>
      <c r="L18" s="105"/>
      <c r="M18" s="74"/>
      <c r="N18" s="77"/>
      <c r="O18" s="80"/>
      <c r="P18" s="71"/>
    </row>
    <row r="19" spans="2:16" s="6" customFormat="1" ht="18.75" customHeight="1" thickBot="1" x14ac:dyDescent="0.45">
      <c r="B19" s="64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103">
        <f t="shared" ref="J19" si="8">COUNTIF(C20,"&lt;&gt;対象外")+COUNTIF(I20,"&lt;&gt;対象外")+COUNTIF(D20:H20,"祝日休工")</f>
        <v>2</v>
      </c>
      <c r="K19" s="104">
        <f t="shared" ref="K19" si="9">COUNTIF(C20,"*休工*")+COUNTIF(I20,"*休工*")+COUNTIF(D20:H20,"振替休工(同一週)")+COUNTIF(D20:H20,"祝日休工")</f>
        <v>1</v>
      </c>
      <c r="L19" s="105" t="str">
        <f t="shared" ref="L19" si="10">IF(J19=0,"―",IF(J19=K19,"○","×"))</f>
        <v>×</v>
      </c>
      <c r="M19" s="72"/>
      <c r="N19" s="75">
        <f t="shared" ref="N19" si="11">COUNTIF(C20:I20,"&lt;&gt;対象外")</f>
        <v>7</v>
      </c>
      <c r="O19" s="78">
        <f t="shared" ref="O19" si="12">COUNTIF(C20:I20,"*休工*")</f>
        <v>2</v>
      </c>
      <c r="P19" s="69"/>
    </row>
    <row r="20" spans="2:16" s="6" customFormat="1" ht="26.25" customHeight="1" thickBot="1" x14ac:dyDescent="0.45">
      <c r="B20" s="10" t="s">
        <v>22</v>
      </c>
      <c r="C20" s="43" t="s">
        <v>40</v>
      </c>
      <c r="D20" s="43" t="s">
        <v>45</v>
      </c>
      <c r="E20" s="43" t="s">
        <v>40</v>
      </c>
      <c r="F20" s="43" t="s">
        <v>40</v>
      </c>
      <c r="G20" s="43" t="s">
        <v>40</v>
      </c>
      <c r="H20" s="43" t="s">
        <v>40</v>
      </c>
      <c r="I20" s="43" t="s">
        <v>9</v>
      </c>
      <c r="J20" s="103"/>
      <c r="K20" s="104"/>
      <c r="L20" s="105"/>
      <c r="M20" s="73"/>
      <c r="N20" s="76"/>
      <c r="O20" s="79"/>
      <c r="P20" s="70"/>
    </row>
    <row r="21" spans="2:16" s="6" customFormat="1" ht="26.25" customHeight="1" thickBot="1" x14ac:dyDescent="0.45">
      <c r="B21" s="66" t="s">
        <v>8</v>
      </c>
      <c r="C21" s="41"/>
      <c r="D21" s="41" t="s">
        <v>43</v>
      </c>
      <c r="E21" s="41"/>
      <c r="F21" s="41"/>
      <c r="G21" s="41"/>
      <c r="H21" s="41"/>
      <c r="I21" s="41"/>
      <c r="J21" s="103"/>
      <c r="K21" s="104"/>
      <c r="L21" s="105"/>
      <c r="M21" s="74"/>
      <c r="N21" s="77"/>
      <c r="O21" s="80"/>
      <c r="P21" s="71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103">
        <f t="shared" ref="J22" si="14">COUNTIF(C23,"&lt;&gt;対象外")+COUNTIF(I23,"&lt;&gt;対象外")+COUNTIF(D23:H23,"祝日休工")</f>
        <v>3</v>
      </c>
      <c r="K22" s="104">
        <f t="shared" ref="K22" si="15">COUNTIF(C23,"*休工*")+COUNTIF(I23,"*休工*")+COUNTIF(D23:H23,"振替休工(同一週)")+COUNTIF(D23:H23,"祝日休工")</f>
        <v>3</v>
      </c>
      <c r="L22" s="105" t="str">
        <f t="shared" ref="L22:L82" si="16">IF(J22=0,"―",IF(J22=K22,"○","×"))</f>
        <v>○</v>
      </c>
      <c r="M22" s="72"/>
      <c r="N22" s="75">
        <f t="shared" ref="N22" si="17">COUNTIF(C23:I23,"&lt;&gt;対象外")</f>
        <v>7</v>
      </c>
      <c r="O22" s="78">
        <f t="shared" ref="O22" si="18">COUNTIF(C23:I23,"*休工*")</f>
        <v>3</v>
      </c>
      <c r="P22" s="69"/>
    </row>
    <row r="23" spans="2:16" s="6" customFormat="1" ht="26.25" customHeight="1" thickBot="1" x14ac:dyDescent="0.45">
      <c r="B23" s="10" t="s">
        <v>22</v>
      </c>
      <c r="C23" s="43" t="s">
        <v>9</v>
      </c>
      <c r="D23" s="43" t="s">
        <v>40</v>
      </c>
      <c r="E23" s="43" t="s">
        <v>46</v>
      </c>
      <c r="F23" s="43" t="s">
        <v>40</v>
      </c>
      <c r="G23" s="43" t="s">
        <v>40</v>
      </c>
      <c r="H23" s="43" t="s">
        <v>40</v>
      </c>
      <c r="I23" s="43" t="s">
        <v>9</v>
      </c>
      <c r="J23" s="103"/>
      <c r="K23" s="104"/>
      <c r="L23" s="105"/>
      <c r="M23" s="73"/>
      <c r="N23" s="76"/>
      <c r="O23" s="79"/>
      <c r="P23" s="70"/>
    </row>
    <row r="24" spans="2:16" s="6" customFormat="1" ht="26.25" customHeight="1" thickBot="1" x14ac:dyDescent="0.45">
      <c r="B24" s="66" t="s">
        <v>8</v>
      </c>
      <c r="C24" s="41"/>
      <c r="D24" s="41"/>
      <c r="E24" s="41"/>
      <c r="F24" s="41"/>
      <c r="G24" s="41"/>
      <c r="H24" s="41"/>
      <c r="I24" s="41"/>
      <c r="J24" s="103"/>
      <c r="K24" s="104"/>
      <c r="L24" s="105"/>
      <c r="M24" s="74"/>
      <c r="N24" s="77"/>
      <c r="O24" s="80"/>
      <c r="P24" s="71"/>
    </row>
    <row r="25" spans="2:16" s="6" customFormat="1" ht="18.75" customHeight="1" thickBot="1" x14ac:dyDescent="0.45">
      <c r="B25" s="64" t="s">
        <v>7</v>
      </c>
      <c r="C25" s="52">
        <f>I22+1</f>
        <v>45781</v>
      </c>
      <c r="D25" s="52">
        <f>C25+1</f>
        <v>45782</v>
      </c>
      <c r="E25" s="52">
        <f t="shared" ref="E25:I25" si="19">D25+1</f>
        <v>45783</v>
      </c>
      <c r="F25" s="52">
        <f t="shared" si="19"/>
        <v>45784</v>
      </c>
      <c r="G25" s="52">
        <f t="shared" si="19"/>
        <v>45785</v>
      </c>
      <c r="H25" s="52">
        <f t="shared" si="19"/>
        <v>45786</v>
      </c>
      <c r="I25" s="52">
        <f t="shared" si="19"/>
        <v>45787</v>
      </c>
      <c r="J25" s="103">
        <f t="shared" ref="J25" si="20">COUNTIF(C26,"&lt;&gt;対象外")+COUNTIF(I26,"&lt;&gt;対象外")+COUNTIF(D26:H26,"祝日休工")</f>
        <v>4</v>
      </c>
      <c r="K25" s="104">
        <f t="shared" ref="K25" si="21">COUNTIF(C26,"*休工*")+COUNTIF(I26,"*休工*")+COUNTIF(D26:H26,"振替休工(同一週)")+COUNTIF(D26:H26,"祝日休工")</f>
        <v>3</v>
      </c>
      <c r="L25" s="105" t="str">
        <f t="shared" ref="L25:L85" si="22">IF(J25=0,"―",IF(J25=K25,"○","×"))</f>
        <v>×</v>
      </c>
      <c r="M25" s="72" t="s">
        <v>56</v>
      </c>
      <c r="N25" s="75">
        <f t="shared" ref="N25" si="23">COUNTIF(C26:I26,"&lt;&gt;対象外")</f>
        <v>7</v>
      </c>
      <c r="O25" s="78">
        <f t="shared" ref="O25" si="24">COUNTIF(C26:I26,"*休工*")</f>
        <v>4</v>
      </c>
      <c r="P25" s="69"/>
    </row>
    <row r="26" spans="2:16" s="6" customFormat="1" ht="26.25" customHeight="1" thickBot="1" x14ac:dyDescent="0.45">
      <c r="B26" s="10" t="s">
        <v>22</v>
      </c>
      <c r="C26" s="43" t="s">
        <v>9</v>
      </c>
      <c r="D26" s="43" t="s">
        <v>46</v>
      </c>
      <c r="E26" s="43" t="s">
        <v>46</v>
      </c>
      <c r="F26" s="43" t="s">
        <v>40</v>
      </c>
      <c r="G26" s="43" t="s">
        <v>40</v>
      </c>
      <c r="H26" s="43" t="s">
        <v>18</v>
      </c>
      <c r="I26" s="43" t="s">
        <v>40</v>
      </c>
      <c r="J26" s="103"/>
      <c r="K26" s="104"/>
      <c r="L26" s="105"/>
      <c r="M26" s="73"/>
      <c r="N26" s="76"/>
      <c r="O26" s="79"/>
      <c r="P26" s="70"/>
    </row>
    <row r="27" spans="2:16" s="6" customFormat="1" ht="26.25" customHeight="1" thickBot="1" x14ac:dyDescent="0.45">
      <c r="B27" s="66" t="s">
        <v>8</v>
      </c>
      <c r="C27" s="41"/>
      <c r="D27" s="41"/>
      <c r="E27" s="41"/>
      <c r="F27" s="41"/>
      <c r="G27" s="41"/>
      <c r="H27" s="41"/>
      <c r="I27" s="41"/>
      <c r="J27" s="103"/>
      <c r="K27" s="104"/>
      <c r="L27" s="105"/>
      <c r="M27" s="74"/>
      <c r="N27" s="77"/>
      <c r="O27" s="80"/>
      <c r="P27" s="71"/>
    </row>
    <row r="28" spans="2:16" s="6" customFormat="1" ht="18.75" customHeight="1" thickBot="1" x14ac:dyDescent="0.45">
      <c r="B28" s="64" t="s">
        <v>21</v>
      </c>
      <c r="C28" s="50">
        <f>I25+1</f>
        <v>45788</v>
      </c>
      <c r="D28" s="50">
        <f>C28+1</f>
        <v>45789</v>
      </c>
      <c r="E28" s="50">
        <f t="shared" ref="E28:I28" si="25">D28+1</f>
        <v>45790</v>
      </c>
      <c r="F28" s="50">
        <f t="shared" si="25"/>
        <v>45791</v>
      </c>
      <c r="G28" s="50">
        <f t="shared" si="25"/>
        <v>45792</v>
      </c>
      <c r="H28" s="50">
        <f t="shared" si="25"/>
        <v>45793</v>
      </c>
      <c r="I28" s="50">
        <f t="shared" si="25"/>
        <v>45794</v>
      </c>
      <c r="J28" s="103">
        <f t="shared" ref="J28" si="26">COUNTIF(C29,"&lt;&gt;対象外")+COUNTIF(I29,"&lt;&gt;対象外")+COUNTIF(D29:H29,"祝日休工")</f>
        <v>2</v>
      </c>
      <c r="K28" s="104">
        <f t="shared" ref="K28" si="27">COUNTIF(C29,"*休工*")+COUNTIF(I29,"*休工*")+COUNTIF(D29:H29,"振替休工(同一週)")+COUNTIF(D29:H29,"祝日休工")</f>
        <v>2</v>
      </c>
      <c r="L28" s="105" t="str">
        <f t="shared" si="16"/>
        <v>○</v>
      </c>
      <c r="M28" s="72"/>
      <c r="N28" s="75">
        <f t="shared" ref="N28" si="28">COUNTIF(C29:I29,"&lt;&gt;対象外")</f>
        <v>7</v>
      </c>
      <c r="O28" s="78">
        <f t="shared" ref="O28" si="29">COUNTIF(C29:I29,"*休工*")</f>
        <v>2</v>
      </c>
      <c r="P28" s="69"/>
    </row>
    <row r="29" spans="2:16" s="6" customFormat="1" ht="26.25" customHeight="1" thickBot="1" x14ac:dyDescent="0.45">
      <c r="B29" s="10" t="s">
        <v>22</v>
      </c>
      <c r="C29" s="43" t="s">
        <v>9</v>
      </c>
      <c r="D29" s="43" t="s">
        <v>40</v>
      </c>
      <c r="E29" s="43" t="s">
        <v>40</v>
      </c>
      <c r="F29" s="43" t="s">
        <v>40</v>
      </c>
      <c r="G29" s="43" t="s">
        <v>40</v>
      </c>
      <c r="H29" s="43" t="s">
        <v>40</v>
      </c>
      <c r="I29" s="43" t="s">
        <v>9</v>
      </c>
      <c r="J29" s="103"/>
      <c r="K29" s="104"/>
      <c r="L29" s="105"/>
      <c r="M29" s="73"/>
      <c r="N29" s="76"/>
      <c r="O29" s="79"/>
      <c r="P29" s="70"/>
    </row>
    <row r="30" spans="2:16" s="6" customFormat="1" ht="26.25" customHeight="1" thickBot="1" x14ac:dyDescent="0.45">
      <c r="B30" s="66" t="s">
        <v>8</v>
      </c>
      <c r="C30" s="41"/>
      <c r="D30" s="41"/>
      <c r="E30" s="41"/>
      <c r="F30" s="41"/>
      <c r="G30" s="41"/>
      <c r="H30" s="41"/>
      <c r="I30" s="41"/>
      <c r="J30" s="103"/>
      <c r="K30" s="104"/>
      <c r="L30" s="105"/>
      <c r="M30" s="74"/>
      <c r="N30" s="77"/>
      <c r="O30" s="80"/>
      <c r="P30" s="71"/>
    </row>
    <row r="31" spans="2:16" s="6" customFormat="1" ht="18.75" customHeight="1" thickBot="1" x14ac:dyDescent="0.45">
      <c r="B31" s="11" t="s">
        <v>7</v>
      </c>
      <c r="C31" s="52">
        <f>I28+1</f>
        <v>45795</v>
      </c>
      <c r="D31" s="52">
        <f>C31+1</f>
        <v>45796</v>
      </c>
      <c r="E31" s="52">
        <f t="shared" ref="E31:I31" si="30">D31+1</f>
        <v>45797</v>
      </c>
      <c r="F31" s="52">
        <f t="shared" si="30"/>
        <v>45798</v>
      </c>
      <c r="G31" s="52">
        <f t="shared" si="30"/>
        <v>45799</v>
      </c>
      <c r="H31" s="52">
        <f t="shared" si="30"/>
        <v>45800</v>
      </c>
      <c r="I31" s="52">
        <f t="shared" si="30"/>
        <v>45801</v>
      </c>
      <c r="J31" s="103">
        <f t="shared" ref="J31" si="31">COUNTIF(C32,"&lt;&gt;対象外")+COUNTIF(I32,"&lt;&gt;対象外")+COUNTIF(D32:H32,"祝日休工")</f>
        <v>2</v>
      </c>
      <c r="K31" s="104">
        <f t="shared" ref="K31" si="32">COUNTIF(C32,"*休工*")+COUNTIF(I32,"*休工*")+COUNTIF(D32:H32,"振替休工(同一週)")+COUNTIF(D32:H32,"祝日休工")</f>
        <v>1</v>
      </c>
      <c r="L31" s="105" t="str">
        <f t="shared" si="22"/>
        <v>×</v>
      </c>
      <c r="M31" s="72" t="s">
        <v>57</v>
      </c>
      <c r="N31" s="75">
        <f t="shared" ref="N31" si="33">COUNTIF(C32:I32,"&lt;&gt;対象外")</f>
        <v>7</v>
      </c>
      <c r="O31" s="78">
        <f t="shared" ref="O31" si="34">COUNTIF(C32:I32,"*休工*")</f>
        <v>1</v>
      </c>
      <c r="P31" s="69"/>
    </row>
    <row r="32" spans="2:16" s="6" customFormat="1" ht="26.25" customHeight="1" thickBot="1" x14ac:dyDescent="0.45">
      <c r="B32" s="10" t="s">
        <v>22</v>
      </c>
      <c r="C32" s="43" t="s">
        <v>9</v>
      </c>
      <c r="D32" s="43" t="s">
        <v>40</v>
      </c>
      <c r="E32" s="43" t="s">
        <v>40</v>
      </c>
      <c r="F32" s="43" t="s">
        <v>40</v>
      </c>
      <c r="G32" s="43" t="s">
        <v>40</v>
      </c>
      <c r="H32" s="43" t="s">
        <v>40</v>
      </c>
      <c r="I32" s="43" t="s">
        <v>40</v>
      </c>
      <c r="J32" s="103"/>
      <c r="K32" s="104"/>
      <c r="L32" s="105"/>
      <c r="M32" s="73"/>
      <c r="N32" s="76"/>
      <c r="O32" s="79"/>
      <c r="P32" s="70"/>
    </row>
    <row r="33" spans="2:16" s="6" customFormat="1" ht="26.25" customHeight="1" thickBot="1" x14ac:dyDescent="0.45">
      <c r="B33" s="66" t="s">
        <v>8</v>
      </c>
      <c r="C33" s="41"/>
      <c r="D33" s="41"/>
      <c r="E33" s="41"/>
      <c r="F33" s="41"/>
      <c r="G33" s="41"/>
      <c r="H33" s="41"/>
      <c r="I33" s="41"/>
      <c r="J33" s="103"/>
      <c r="K33" s="104"/>
      <c r="L33" s="105"/>
      <c r="M33" s="74"/>
      <c r="N33" s="77"/>
      <c r="O33" s="80"/>
      <c r="P33" s="71"/>
    </row>
    <row r="34" spans="2:16" s="6" customFormat="1" ht="18.75" customHeight="1" thickBot="1" x14ac:dyDescent="0.45">
      <c r="B34" s="64" t="s">
        <v>7</v>
      </c>
      <c r="C34" s="52">
        <f>I31+1</f>
        <v>45802</v>
      </c>
      <c r="D34" s="52">
        <f>C34+1</f>
        <v>45803</v>
      </c>
      <c r="E34" s="52">
        <f t="shared" ref="E34:I34" si="35">D34+1</f>
        <v>45804</v>
      </c>
      <c r="F34" s="52">
        <f t="shared" si="35"/>
        <v>45805</v>
      </c>
      <c r="G34" s="52">
        <f t="shared" si="35"/>
        <v>45806</v>
      </c>
      <c r="H34" s="52">
        <f t="shared" si="35"/>
        <v>45807</v>
      </c>
      <c r="I34" s="52">
        <f t="shared" si="35"/>
        <v>45808</v>
      </c>
      <c r="J34" s="103">
        <f t="shared" ref="J34" si="36">COUNTIF(C35,"&lt;&gt;対象外")+COUNTIF(I35,"&lt;&gt;対象外")+COUNTIF(D35:H35,"祝日休工")</f>
        <v>2</v>
      </c>
      <c r="K34" s="104">
        <f t="shared" ref="K34" si="37">COUNTIF(C35,"*休工*")+COUNTIF(I35,"*休工*")+COUNTIF(D35:H35,"振替休工(同一週)")+COUNTIF(D35:H35,"祝日休工")</f>
        <v>2</v>
      </c>
      <c r="L34" s="105" t="str">
        <f t="shared" si="16"/>
        <v>○</v>
      </c>
      <c r="M34" s="72"/>
      <c r="N34" s="75">
        <f t="shared" ref="N34" si="38">COUNTIF(C35:I35,"&lt;&gt;対象外")</f>
        <v>7</v>
      </c>
      <c r="O34" s="78">
        <f t="shared" ref="O34" si="39">COUNTIF(C35:I35,"*休工*")</f>
        <v>3</v>
      </c>
      <c r="P34" s="69"/>
    </row>
    <row r="35" spans="2:16" s="6" customFormat="1" ht="26.25" customHeight="1" thickBot="1" x14ac:dyDescent="0.45">
      <c r="B35" s="10" t="s">
        <v>22</v>
      </c>
      <c r="C35" s="43" t="s">
        <v>9</v>
      </c>
      <c r="D35" s="43" t="s">
        <v>45</v>
      </c>
      <c r="E35" s="43" t="s">
        <v>40</v>
      </c>
      <c r="F35" s="43" t="s">
        <v>40</v>
      </c>
      <c r="G35" s="43" t="s">
        <v>40</v>
      </c>
      <c r="H35" s="43" t="s">
        <v>40</v>
      </c>
      <c r="I35" s="43" t="s">
        <v>9</v>
      </c>
      <c r="J35" s="103"/>
      <c r="K35" s="104"/>
      <c r="L35" s="105"/>
      <c r="M35" s="73"/>
      <c r="N35" s="76"/>
      <c r="O35" s="79"/>
      <c r="P35" s="70"/>
    </row>
    <row r="36" spans="2:16" s="6" customFormat="1" ht="26.25" customHeight="1" thickBot="1" x14ac:dyDescent="0.45">
      <c r="B36" s="66" t="s">
        <v>8</v>
      </c>
      <c r="C36" s="41"/>
      <c r="D36" s="41" t="s">
        <v>58</v>
      </c>
      <c r="E36" s="41"/>
      <c r="F36" s="41"/>
      <c r="G36" s="41"/>
      <c r="H36" s="41"/>
      <c r="I36" s="41"/>
      <c r="J36" s="103"/>
      <c r="K36" s="104"/>
      <c r="L36" s="105"/>
      <c r="M36" s="74"/>
      <c r="N36" s="77"/>
      <c r="O36" s="80"/>
      <c r="P36" s="71"/>
    </row>
    <row r="37" spans="2:16" s="6" customFormat="1" ht="18.75" customHeight="1" thickBot="1" x14ac:dyDescent="0.45">
      <c r="B37" s="11" t="s">
        <v>7</v>
      </c>
      <c r="C37" s="52">
        <f>I34+1</f>
        <v>45809</v>
      </c>
      <c r="D37" s="52">
        <f>C37+1</f>
        <v>45810</v>
      </c>
      <c r="E37" s="52">
        <f t="shared" ref="E37:I37" si="40">D37+1</f>
        <v>45811</v>
      </c>
      <c r="F37" s="52">
        <f t="shared" si="40"/>
        <v>45812</v>
      </c>
      <c r="G37" s="52">
        <f t="shared" si="40"/>
        <v>45813</v>
      </c>
      <c r="H37" s="52">
        <f t="shared" si="40"/>
        <v>45814</v>
      </c>
      <c r="I37" s="52">
        <f t="shared" si="40"/>
        <v>45815</v>
      </c>
      <c r="J37" s="103">
        <f t="shared" ref="J37" si="41">COUNTIF(C38,"&lt;&gt;対象外")+COUNTIF(I38,"&lt;&gt;対象外")+COUNTIF(D38:H38,"祝日休工")</f>
        <v>2</v>
      </c>
      <c r="K37" s="104">
        <f t="shared" ref="K37" si="42">COUNTIF(C38,"*休工*")+COUNTIF(I38,"*休工*")+COUNTIF(D38:H38,"振替休工(同一週)")+COUNTIF(D38:H38,"祝日休工")</f>
        <v>2</v>
      </c>
      <c r="L37" s="105" t="str">
        <f t="shared" si="22"/>
        <v>○</v>
      </c>
      <c r="M37" s="72" t="s">
        <v>23</v>
      </c>
      <c r="N37" s="75">
        <f t="shared" ref="N37" si="43">COUNTIF(C38:I38,"&lt;&gt;対象外")</f>
        <v>7</v>
      </c>
      <c r="O37" s="78">
        <f t="shared" ref="O37" si="44">COUNTIF(C38:I38,"*休工*")</f>
        <v>2</v>
      </c>
      <c r="P37" s="69"/>
    </row>
    <row r="38" spans="2:16" s="6" customFormat="1" ht="26.25" customHeight="1" thickBot="1" x14ac:dyDescent="0.45">
      <c r="B38" s="10" t="s">
        <v>22</v>
      </c>
      <c r="C38" s="43" t="s">
        <v>40</v>
      </c>
      <c r="D38" s="43" t="s">
        <v>40</v>
      </c>
      <c r="E38" s="43" t="s">
        <v>44</v>
      </c>
      <c r="F38" s="43" t="s">
        <v>40</v>
      </c>
      <c r="G38" s="43" t="s">
        <v>40</v>
      </c>
      <c r="H38" s="43" t="s">
        <v>40</v>
      </c>
      <c r="I38" s="43" t="s">
        <v>9</v>
      </c>
      <c r="J38" s="103"/>
      <c r="K38" s="104"/>
      <c r="L38" s="105"/>
      <c r="M38" s="73"/>
      <c r="N38" s="76"/>
      <c r="O38" s="79"/>
      <c r="P38" s="70"/>
    </row>
    <row r="39" spans="2:16" s="6" customFormat="1" ht="26.25" customHeight="1" thickBot="1" x14ac:dyDescent="0.45">
      <c r="B39" s="66" t="s">
        <v>8</v>
      </c>
      <c r="C39" s="41"/>
      <c r="D39" s="41"/>
      <c r="E39" s="41" t="s">
        <v>59</v>
      </c>
      <c r="F39" s="41"/>
      <c r="G39" s="41"/>
      <c r="H39" s="41"/>
      <c r="I39" s="41"/>
      <c r="J39" s="103"/>
      <c r="K39" s="104"/>
      <c r="L39" s="105"/>
      <c r="M39" s="74"/>
      <c r="N39" s="77"/>
      <c r="O39" s="80"/>
      <c r="P39" s="71"/>
    </row>
    <row r="40" spans="2:16" s="6" customFormat="1" ht="18.75" customHeight="1" thickBot="1" x14ac:dyDescent="0.45">
      <c r="B40" s="64" t="s">
        <v>21</v>
      </c>
      <c r="C40" s="50">
        <f>I37+1</f>
        <v>45816</v>
      </c>
      <c r="D40" s="50">
        <f>C40+1</f>
        <v>45817</v>
      </c>
      <c r="E40" s="50">
        <f t="shared" ref="E40:I40" si="45">D40+1</f>
        <v>45818</v>
      </c>
      <c r="F40" s="50">
        <f t="shared" si="45"/>
        <v>45819</v>
      </c>
      <c r="G40" s="50">
        <f t="shared" si="45"/>
        <v>45820</v>
      </c>
      <c r="H40" s="50">
        <f t="shared" si="45"/>
        <v>45821</v>
      </c>
      <c r="I40" s="50">
        <f t="shared" si="45"/>
        <v>45822</v>
      </c>
      <c r="J40" s="103">
        <f t="shared" ref="J40" si="46">COUNTIF(C41,"&lt;&gt;対象外")+COUNTIF(I41,"&lt;&gt;対象外")+COUNTIF(D41:H41,"祝日休工")</f>
        <v>2</v>
      </c>
      <c r="K40" s="104">
        <f t="shared" ref="K40" si="47">COUNTIF(C41,"*休工*")+COUNTIF(I41,"*休工*")+COUNTIF(D41:H41,"振替休工(同一週)")+COUNTIF(D41:H41,"祝日休工")</f>
        <v>2</v>
      </c>
      <c r="L40" s="105" t="str">
        <f t="shared" si="16"/>
        <v>○</v>
      </c>
      <c r="M40" s="72"/>
      <c r="N40" s="75">
        <f>COUNTIF(C41:I41,"&lt;&gt;対象外")</f>
        <v>7</v>
      </c>
      <c r="O40" s="78">
        <f>COUNTIF(C41:I41,"*休工*")</f>
        <v>2</v>
      </c>
      <c r="P40" s="69"/>
    </row>
    <row r="41" spans="2:16" s="6" customFormat="1" ht="26.25" customHeight="1" thickBot="1" x14ac:dyDescent="0.45">
      <c r="B41" s="10" t="s">
        <v>22</v>
      </c>
      <c r="C41" s="43" t="s">
        <v>9</v>
      </c>
      <c r="D41" s="43" t="s">
        <v>40</v>
      </c>
      <c r="E41" s="43" t="s">
        <v>40</v>
      </c>
      <c r="F41" s="43" t="s">
        <v>40</v>
      </c>
      <c r="G41" s="43" t="s">
        <v>40</v>
      </c>
      <c r="H41" s="43" t="s">
        <v>40</v>
      </c>
      <c r="I41" s="43" t="s">
        <v>9</v>
      </c>
      <c r="J41" s="103"/>
      <c r="K41" s="104"/>
      <c r="L41" s="105"/>
      <c r="M41" s="73"/>
      <c r="N41" s="76"/>
      <c r="O41" s="79"/>
      <c r="P41" s="70"/>
    </row>
    <row r="42" spans="2:16" s="6" customFormat="1" ht="26.25" customHeight="1" thickBot="1" x14ac:dyDescent="0.45">
      <c r="B42" s="66" t="s">
        <v>8</v>
      </c>
      <c r="C42" s="41"/>
      <c r="D42" s="41"/>
      <c r="E42" s="41"/>
      <c r="F42" s="41"/>
      <c r="G42" s="41"/>
      <c r="H42" s="41"/>
      <c r="I42" s="41"/>
      <c r="J42" s="103"/>
      <c r="K42" s="104"/>
      <c r="L42" s="105"/>
      <c r="M42" s="74"/>
      <c r="N42" s="77"/>
      <c r="O42" s="80"/>
      <c r="P42" s="71"/>
    </row>
    <row r="43" spans="2:16" s="6" customFormat="1" ht="18.75" customHeight="1" thickBot="1" x14ac:dyDescent="0.45">
      <c r="B43" s="11" t="s">
        <v>7</v>
      </c>
      <c r="C43" s="52">
        <f>I40+1</f>
        <v>45823</v>
      </c>
      <c r="D43" s="52">
        <f>C43+1</f>
        <v>45824</v>
      </c>
      <c r="E43" s="52">
        <f t="shared" ref="E43:I43" si="48">D43+1</f>
        <v>45825</v>
      </c>
      <c r="F43" s="52">
        <f t="shared" si="48"/>
        <v>45826</v>
      </c>
      <c r="G43" s="52">
        <f t="shared" si="48"/>
        <v>45827</v>
      </c>
      <c r="H43" s="52">
        <f t="shared" si="48"/>
        <v>45828</v>
      </c>
      <c r="I43" s="52">
        <f t="shared" si="48"/>
        <v>45829</v>
      </c>
      <c r="J43" s="103">
        <f t="shared" ref="J43" si="49">COUNTIF(C44,"&lt;&gt;対象外")+COUNTIF(I44,"&lt;&gt;対象外")+COUNTIF(D44:H44,"祝日休工")</f>
        <v>2</v>
      </c>
      <c r="K43" s="104">
        <f t="shared" ref="K43" si="50">COUNTIF(C44,"*休工*")+COUNTIF(I44,"*休工*")+COUNTIF(D44:H44,"振替休工(同一週)")+COUNTIF(D44:H44,"祝日休工")</f>
        <v>2</v>
      </c>
      <c r="L43" s="105" t="str">
        <f t="shared" si="22"/>
        <v>○</v>
      </c>
      <c r="M43" s="72"/>
      <c r="N43" s="75">
        <f t="shared" ref="N43" si="51">COUNTIF(C44:I44,"&lt;&gt;対象外")</f>
        <v>7</v>
      </c>
      <c r="O43" s="78">
        <f>COUNTIF(C44:I44,"*休工*")</f>
        <v>2</v>
      </c>
      <c r="P43" s="69"/>
    </row>
    <row r="44" spans="2:16" s="6" customFormat="1" ht="26.25" customHeight="1" thickBot="1" x14ac:dyDescent="0.45">
      <c r="B44" s="10" t="s">
        <v>22</v>
      </c>
      <c r="C44" s="43" t="s">
        <v>9</v>
      </c>
      <c r="D44" s="43" t="s">
        <v>40</v>
      </c>
      <c r="E44" s="43" t="s">
        <v>40</v>
      </c>
      <c r="F44" s="43" t="s">
        <v>40</v>
      </c>
      <c r="G44" s="43" t="s">
        <v>40</v>
      </c>
      <c r="H44" s="43" t="s">
        <v>40</v>
      </c>
      <c r="I44" s="43" t="s">
        <v>9</v>
      </c>
      <c r="J44" s="103"/>
      <c r="K44" s="104"/>
      <c r="L44" s="105"/>
      <c r="M44" s="73"/>
      <c r="N44" s="76"/>
      <c r="O44" s="79"/>
      <c r="P44" s="70"/>
    </row>
    <row r="45" spans="2:16" s="6" customFormat="1" ht="26.25" customHeight="1" thickBot="1" x14ac:dyDescent="0.45">
      <c r="B45" s="66" t="s">
        <v>8</v>
      </c>
      <c r="C45" s="41"/>
      <c r="D45" s="41"/>
      <c r="E45" s="41"/>
      <c r="F45" s="41"/>
      <c r="G45" s="41"/>
      <c r="H45" s="41"/>
      <c r="I45" s="41"/>
      <c r="J45" s="103"/>
      <c r="K45" s="104"/>
      <c r="L45" s="105"/>
      <c r="M45" s="74"/>
      <c r="N45" s="77"/>
      <c r="O45" s="80"/>
      <c r="P45" s="71"/>
    </row>
    <row r="46" spans="2:16" s="6" customFormat="1" ht="18.75" customHeight="1" thickBot="1" x14ac:dyDescent="0.45">
      <c r="B46" s="64" t="s">
        <v>7</v>
      </c>
      <c r="C46" s="52">
        <f>I43+1</f>
        <v>45830</v>
      </c>
      <c r="D46" s="52">
        <f>C46+1</f>
        <v>45831</v>
      </c>
      <c r="E46" s="52">
        <f t="shared" ref="E46:I46" si="52">D46+1</f>
        <v>45832</v>
      </c>
      <c r="F46" s="52">
        <f t="shared" si="52"/>
        <v>45833</v>
      </c>
      <c r="G46" s="52">
        <f t="shared" si="52"/>
        <v>45834</v>
      </c>
      <c r="H46" s="52">
        <f t="shared" si="52"/>
        <v>45835</v>
      </c>
      <c r="I46" s="52">
        <f t="shared" si="52"/>
        <v>45836</v>
      </c>
      <c r="J46" s="103">
        <f t="shared" ref="J46" si="53">COUNTIF(C47,"&lt;&gt;対象外")+COUNTIF(I47,"&lt;&gt;対象外")+COUNTIF(D47:H47,"祝日休工")</f>
        <v>2</v>
      </c>
      <c r="K46" s="104">
        <f t="shared" ref="K46" si="54">COUNTIF(C47,"*休工*")+COUNTIF(I47,"*休工*")+COUNTIF(D47:H47,"振替休工(同一週)")+COUNTIF(D47:H47,"祝日休工")</f>
        <v>2</v>
      </c>
      <c r="L46" s="105" t="str">
        <f t="shared" si="16"/>
        <v>○</v>
      </c>
      <c r="M46" s="72"/>
      <c r="N46" s="75">
        <f t="shared" ref="N46" si="55">COUNTIF(C47:I47,"&lt;&gt;対象外")</f>
        <v>7</v>
      </c>
      <c r="O46" s="78">
        <f t="shared" ref="O46" si="56">COUNTIF(C47:I47,"*休工*")</f>
        <v>2</v>
      </c>
      <c r="P46" s="69"/>
    </row>
    <row r="47" spans="2:16" s="6" customFormat="1" ht="26.25" customHeight="1" thickBot="1" x14ac:dyDescent="0.45">
      <c r="B47" s="10" t="s">
        <v>22</v>
      </c>
      <c r="C47" s="43" t="s">
        <v>9</v>
      </c>
      <c r="D47" s="43" t="s">
        <v>40</v>
      </c>
      <c r="E47" s="43" t="s">
        <v>40</v>
      </c>
      <c r="F47" s="43" t="s">
        <v>40</v>
      </c>
      <c r="G47" s="43" t="s">
        <v>40</v>
      </c>
      <c r="H47" s="43" t="s">
        <v>40</v>
      </c>
      <c r="I47" s="43" t="s">
        <v>9</v>
      </c>
      <c r="J47" s="103"/>
      <c r="K47" s="104"/>
      <c r="L47" s="105"/>
      <c r="M47" s="73"/>
      <c r="N47" s="76"/>
      <c r="O47" s="79"/>
      <c r="P47" s="70"/>
    </row>
    <row r="48" spans="2:16" s="6" customFormat="1" ht="26.25" customHeight="1" thickBot="1" x14ac:dyDescent="0.45">
      <c r="B48" s="66" t="s">
        <v>8</v>
      </c>
      <c r="C48" s="41"/>
      <c r="D48" s="41"/>
      <c r="E48" s="41"/>
      <c r="F48" s="41"/>
      <c r="G48" s="41"/>
      <c r="H48" s="41"/>
      <c r="I48" s="41"/>
      <c r="J48" s="103"/>
      <c r="K48" s="104"/>
      <c r="L48" s="105"/>
      <c r="M48" s="74"/>
      <c r="N48" s="77"/>
      <c r="O48" s="80"/>
      <c r="P48" s="71"/>
    </row>
    <row r="49" spans="2:16" s="6" customFormat="1" ht="18.75" customHeight="1" thickBot="1" x14ac:dyDescent="0.45">
      <c r="B49" s="11" t="s">
        <v>7</v>
      </c>
      <c r="C49" s="52">
        <f>I46+1</f>
        <v>45837</v>
      </c>
      <c r="D49" s="52">
        <f>C49+1</f>
        <v>45838</v>
      </c>
      <c r="E49" s="52">
        <f t="shared" ref="E49:I49" si="57">D49+1</f>
        <v>45839</v>
      </c>
      <c r="F49" s="52">
        <f t="shared" si="57"/>
        <v>45840</v>
      </c>
      <c r="G49" s="52">
        <f t="shared" si="57"/>
        <v>45841</v>
      </c>
      <c r="H49" s="52">
        <f t="shared" si="57"/>
        <v>45842</v>
      </c>
      <c r="I49" s="52">
        <f t="shared" si="57"/>
        <v>45843</v>
      </c>
      <c r="J49" s="103">
        <f t="shared" ref="J49" si="58">COUNTIF(C50,"&lt;&gt;対象外")+COUNTIF(I50,"&lt;&gt;対象外")+COUNTIF(D50:H50,"祝日休工")</f>
        <v>2</v>
      </c>
      <c r="K49" s="104">
        <f t="shared" ref="K49" si="59">COUNTIF(C50,"*休工*")+COUNTIF(I50,"*休工*")+COUNTIF(D50:H50,"振替休工(同一週)")+COUNTIF(D50:H50,"祝日休工")</f>
        <v>2</v>
      </c>
      <c r="L49" s="105" t="str">
        <f t="shared" si="22"/>
        <v>○</v>
      </c>
      <c r="M49" s="72"/>
      <c r="N49" s="75">
        <f t="shared" ref="N49" si="60">COUNTIF(C50:I50,"&lt;&gt;対象外")</f>
        <v>7</v>
      </c>
      <c r="O49" s="78">
        <f t="shared" ref="O49" si="61">COUNTIF(C50:I50,"*休工*")</f>
        <v>2</v>
      </c>
      <c r="P49" s="69"/>
    </row>
    <row r="50" spans="2:16" s="6" customFormat="1" ht="26.25" customHeight="1" thickBot="1" x14ac:dyDescent="0.45">
      <c r="B50" s="10" t="s">
        <v>22</v>
      </c>
      <c r="C50" s="43" t="s">
        <v>9</v>
      </c>
      <c r="D50" s="43" t="s">
        <v>40</v>
      </c>
      <c r="E50" s="43" t="s">
        <v>40</v>
      </c>
      <c r="F50" s="43" t="s">
        <v>40</v>
      </c>
      <c r="G50" s="43" t="s">
        <v>40</v>
      </c>
      <c r="H50" s="43" t="s">
        <v>40</v>
      </c>
      <c r="I50" s="43" t="s">
        <v>9</v>
      </c>
      <c r="J50" s="103"/>
      <c r="K50" s="104"/>
      <c r="L50" s="105"/>
      <c r="M50" s="73"/>
      <c r="N50" s="76"/>
      <c r="O50" s="79"/>
      <c r="P50" s="70"/>
    </row>
    <row r="51" spans="2:16" s="6" customFormat="1" ht="26.25" customHeight="1" thickBot="1" x14ac:dyDescent="0.45">
      <c r="B51" s="66" t="s">
        <v>8</v>
      </c>
      <c r="C51" s="41"/>
      <c r="D51" s="41"/>
      <c r="E51" s="41"/>
      <c r="F51" s="41"/>
      <c r="G51" s="41"/>
      <c r="H51" s="41"/>
      <c r="I51" s="41"/>
      <c r="J51" s="103"/>
      <c r="K51" s="104"/>
      <c r="L51" s="105"/>
      <c r="M51" s="74"/>
      <c r="N51" s="77"/>
      <c r="O51" s="80"/>
      <c r="P51" s="71"/>
    </row>
    <row r="52" spans="2:16" s="6" customFormat="1" ht="18.75" customHeight="1" thickBot="1" x14ac:dyDescent="0.45">
      <c r="B52" s="64" t="s">
        <v>7</v>
      </c>
      <c r="C52" s="50">
        <f>I49+1</f>
        <v>45844</v>
      </c>
      <c r="D52" s="50">
        <f>C52+1</f>
        <v>45845</v>
      </c>
      <c r="E52" s="50">
        <f t="shared" ref="E52:I52" si="62">D52+1</f>
        <v>45846</v>
      </c>
      <c r="F52" s="50">
        <f t="shared" si="62"/>
        <v>45847</v>
      </c>
      <c r="G52" s="50">
        <f t="shared" si="62"/>
        <v>45848</v>
      </c>
      <c r="H52" s="50">
        <f t="shared" si="62"/>
        <v>45849</v>
      </c>
      <c r="I52" s="50">
        <f t="shared" si="62"/>
        <v>45850</v>
      </c>
      <c r="J52" s="103">
        <f t="shared" ref="J52" si="63">COUNTIF(C53,"&lt;&gt;対象外")+COUNTIF(I53,"&lt;&gt;対象外")+COUNTIF(D53:H53,"祝日休工")</f>
        <v>2</v>
      </c>
      <c r="K52" s="104">
        <f t="shared" ref="K52" si="64">COUNTIF(C53,"*休工*")+COUNTIF(I53,"*休工*")+COUNTIF(D53:H53,"振替休工(同一週)")+COUNTIF(D53:H53,"祝日休工")</f>
        <v>2</v>
      </c>
      <c r="L52" s="105" t="str">
        <f t="shared" si="16"/>
        <v>○</v>
      </c>
      <c r="M52" s="72"/>
      <c r="N52" s="75">
        <f t="shared" ref="N52" si="65">COUNTIF(C53:I53,"&lt;&gt;対象外")</f>
        <v>7</v>
      </c>
      <c r="O52" s="78">
        <f t="shared" ref="O52" si="66">COUNTIF(C53:I53,"*休工*")</f>
        <v>2</v>
      </c>
      <c r="P52" s="69"/>
    </row>
    <row r="53" spans="2:16" s="6" customFormat="1" ht="26.25" customHeight="1" thickBot="1" x14ac:dyDescent="0.45">
      <c r="B53" s="10" t="s">
        <v>22</v>
      </c>
      <c r="C53" s="43" t="s">
        <v>9</v>
      </c>
      <c r="D53" s="43" t="s">
        <v>40</v>
      </c>
      <c r="E53" s="43" t="s">
        <v>40</v>
      </c>
      <c r="F53" s="43" t="s">
        <v>40</v>
      </c>
      <c r="G53" s="43" t="s">
        <v>40</v>
      </c>
      <c r="H53" s="43" t="s">
        <v>40</v>
      </c>
      <c r="I53" s="43" t="s">
        <v>9</v>
      </c>
      <c r="J53" s="103"/>
      <c r="K53" s="104"/>
      <c r="L53" s="105"/>
      <c r="M53" s="73"/>
      <c r="N53" s="76"/>
      <c r="O53" s="79"/>
      <c r="P53" s="70"/>
    </row>
    <row r="54" spans="2:16" s="6" customFormat="1" ht="26.25" customHeight="1" thickBot="1" x14ac:dyDescent="0.45">
      <c r="B54" s="66" t="s">
        <v>8</v>
      </c>
      <c r="C54" s="41"/>
      <c r="D54" s="41"/>
      <c r="E54" s="41"/>
      <c r="F54" s="41"/>
      <c r="G54" s="41"/>
      <c r="H54" s="41"/>
      <c r="I54" s="41"/>
      <c r="J54" s="103"/>
      <c r="K54" s="104"/>
      <c r="L54" s="105"/>
      <c r="M54" s="74"/>
      <c r="N54" s="77"/>
      <c r="O54" s="80"/>
      <c r="P54" s="71"/>
    </row>
    <row r="55" spans="2:16" s="6" customFormat="1" ht="18.75" customHeight="1" thickBot="1" x14ac:dyDescent="0.45">
      <c r="B55" s="64" t="s">
        <v>21</v>
      </c>
      <c r="C55" s="52">
        <f>I52+1</f>
        <v>45851</v>
      </c>
      <c r="D55" s="52">
        <f>C55+1</f>
        <v>45852</v>
      </c>
      <c r="E55" s="52">
        <f t="shared" ref="E55:I55" si="67">D55+1</f>
        <v>45853</v>
      </c>
      <c r="F55" s="52">
        <f t="shared" si="67"/>
        <v>45854</v>
      </c>
      <c r="G55" s="52">
        <f t="shared" si="67"/>
        <v>45855</v>
      </c>
      <c r="H55" s="52">
        <f t="shared" si="67"/>
        <v>45856</v>
      </c>
      <c r="I55" s="52">
        <f t="shared" si="67"/>
        <v>45857</v>
      </c>
      <c r="J55" s="103">
        <f t="shared" ref="J55" si="68">COUNTIF(C56,"&lt;&gt;対象外")+COUNTIF(I56,"&lt;&gt;対象外")+COUNTIF(D56:H56,"祝日休工")</f>
        <v>2</v>
      </c>
      <c r="K55" s="104">
        <f t="shared" ref="K55" si="69">COUNTIF(C56,"*休工*")+COUNTIF(I56,"*休工*")+COUNTIF(D56:H56,"振替休工(同一週)")+COUNTIF(D56:H56,"祝日休工")</f>
        <v>2</v>
      </c>
      <c r="L55" s="105" t="str">
        <f t="shared" si="22"/>
        <v>○</v>
      </c>
      <c r="M55" s="72"/>
      <c r="N55" s="75">
        <f t="shared" ref="N55" si="70">COUNTIF(C56:I56,"&lt;&gt;対象外")</f>
        <v>7</v>
      </c>
      <c r="O55" s="78">
        <f t="shared" ref="O55" si="71">COUNTIF(C56:I56,"*休工*")</f>
        <v>2</v>
      </c>
      <c r="P55" s="69"/>
    </row>
    <row r="56" spans="2:16" s="6" customFormat="1" ht="26.25" customHeight="1" thickBot="1" x14ac:dyDescent="0.45">
      <c r="B56" s="10" t="s">
        <v>22</v>
      </c>
      <c r="C56" s="43" t="s">
        <v>9</v>
      </c>
      <c r="D56" s="43" t="s">
        <v>40</v>
      </c>
      <c r="E56" s="43" t="s">
        <v>40</v>
      </c>
      <c r="F56" s="43" t="s">
        <v>40</v>
      </c>
      <c r="G56" s="43" t="s">
        <v>40</v>
      </c>
      <c r="H56" s="43" t="s">
        <v>40</v>
      </c>
      <c r="I56" s="43" t="s">
        <v>9</v>
      </c>
      <c r="J56" s="103"/>
      <c r="K56" s="104"/>
      <c r="L56" s="105"/>
      <c r="M56" s="73"/>
      <c r="N56" s="76"/>
      <c r="O56" s="79"/>
      <c r="P56" s="70"/>
    </row>
    <row r="57" spans="2:16" s="6" customFormat="1" ht="26.25" customHeight="1" thickBot="1" x14ac:dyDescent="0.45">
      <c r="B57" s="66" t="s">
        <v>8</v>
      </c>
      <c r="C57" s="41"/>
      <c r="D57" s="41"/>
      <c r="E57" s="41"/>
      <c r="F57" s="41"/>
      <c r="G57" s="41"/>
      <c r="H57" s="41"/>
      <c r="I57" s="41"/>
      <c r="J57" s="103"/>
      <c r="K57" s="104"/>
      <c r="L57" s="105"/>
      <c r="M57" s="74"/>
      <c r="N57" s="77"/>
      <c r="O57" s="80"/>
      <c r="P57" s="71"/>
    </row>
    <row r="58" spans="2:16" s="6" customFormat="1" ht="18.75" customHeight="1" thickBot="1" x14ac:dyDescent="0.45">
      <c r="B58" s="11" t="s">
        <v>7</v>
      </c>
      <c r="C58" s="52">
        <f>I55+1</f>
        <v>45858</v>
      </c>
      <c r="D58" s="52">
        <f>C58+1</f>
        <v>45859</v>
      </c>
      <c r="E58" s="52">
        <f t="shared" ref="E58:I58" si="72">D58+1</f>
        <v>45860</v>
      </c>
      <c r="F58" s="52">
        <f t="shared" si="72"/>
        <v>45861</v>
      </c>
      <c r="G58" s="52">
        <f t="shared" si="72"/>
        <v>45862</v>
      </c>
      <c r="H58" s="52">
        <f t="shared" si="72"/>
        <v>45863</v>
      </c>
      <c r="I58" s="52">
        <f t="shared" si="72"/>
        <v>45864</v>
      </c>
      <c r="J58" s="103">
        <f t="shared" ref="J58" si="73">COUNTIF(C59,"&lt;&gt;対象外")+COUNTIF(I59,"&lt;&gt;対象外")+COUNTIF(D59:H59,"祝日休工")</f>
        <v>3</v>
      </c>
      <c r="K58" s="104">
        <f t="shared" ref="K58" si="74">COUNTIF(C59,"*休工*")+COUNTIF(I59,"*休工*")+COUNTIF(D59:H59,"振替休工(同一週)")+COUNTIF(D59:H59,"祝日休工")</f>
        <v>3</v>
      </c>
      <c r="L58" s="105" t="str">
        <f t="shared" si="16"/>
        <v>○</v>
      </c>
      <c r="M58" s="72"/>
      <c r="N58" s="75">
        <f t="shared" ref="N58" si="75">COUNTIF(C59:I59,"&lt;&gt;対象外")</f>
        <v>7</v>
      </c>
      <c r="O58" s="78">
        <f t="shared" ref="O58" si="76">COUNTIF(C59:I59,"*休工*")</f>
        <v>3</v>
      </c>
      <c r="P58" s="69"/>
    </row>
    <row r="59" spans="2:16" s="6" customFormat="1" ht="26.25" customHeight="1" thickBot="1" x14ac:dyDescent="0.45">
      <c r="B59" s="10" t="s">
        <v>22</v>
      </c>
      <c r="C59" s="43" t="s">
        <v>9</v>
      </c>
      <c r="D59" s="43" t="s">
        <v>46</v>
      </c>
      <c r="E59" s="43" t="s">
        <v>40</v>
      </c>
      <c r="F59" s="43" t="s">
        <v>40</v>
      </c>
      <c r="G59" s="43" t="s">
        <v>40</v>
      </c>
      <c r="H59" s="43" t="s">
        <v>40</v>
      </c>
      <c r="I59" s="43" t="s">
        <v>9</v>
      </c>
      <c r="J59" s="103"/>
      <c r="K59" s="104"/>
      <c r="L59" s="105"/>
      <c r="M59" s="73"/>
      <c r="N59" s="76"/>
      <c r="O59" s="79"/>
      <c r="P59" s="70"/>
    </row>
    <row r="60" spans="2:16" s="6" customFormat="1" ht="26.25" customHeight="1" thickBot="1" x14ac:dyDescent="0.45">
      <c r="B60" s="66" t="s">
        <v>8</v>
      </c>
      <c r="C60" s="41"/>
      <c r="D60" s="41"/>
      <c r="E60" s="41"/>
      <c r="F60" s="41"/>
      <c r="G60" s="41"/>
      <c r="H60" s="41"/>
      <c r="I60" s="41"/>
      <c r="J60" s="103"/>
      <c r="K60" s="104"/>
      <c r="L60" s="105"/>
      <c r="M60" s="74"/>
      <c r="N60" s="77"/>
      <c r="O60" s="80"/>
      <c r="P60" s="71"/>
    </row>
    <row r="61" spans="2:16" s="6" customFormat="1" ht="18.75" customHeight="1" thickBot="1" x14ac:dyDescent="0.45">
      <c r="B61" s="64" t="s">
        <v>7</v>
      </c>
      <c r="C61" s="52">
        <f>I58+1</f>
        <v>45865</v>
      </c>
      <c r="D61" s="52">
        <f>C61+1</f>
        <v>45866</v>
      </c>
      <c r="E61" s="52">
        <f t="shared" ref="E61:I61" si="77">D61+1</f>
        <v>45867</v>
      </c>
      <c r="F61" s="52">
        <f t="shared" si="77"/>
        <v>45868</v>
      </c>
      <c r="G61" s="52">
        <f t="shared" si="77"/>
        <v>45869</v>
      </c>
      <c r="H61" s="52">
        <f t="shared" si="77"/>
        <v>45870</v>
      </c>
      <c r="I61" s="52">
        <f t="shared" si="77"/>
        <v>45871</v>
      </c>
      <c r="J61" s="103">
        <f t="shared" ref="J61" si="78">COUNTIF(C62,"&lt;&gt;対象外")+COUNTIF(I62,"&lt;&gt;対象外")+COUNTIF(D62:H62,"祝日休工")</f>
        <v>2</v>
      </c>
      <c r="K61" s="104">
        <f t="shared" ref="K61" si="79">COUNTIF(C62,"*休工*")+COUNTIF(I62,"*休工*")+COUNTIF(D62:H62,"振替休工(同一週)")+COUNTIF(D62:H62,"祝日休工")</f>
        <v>2</v>
      </c>
      <c r="L61" s="105" t="str">
        <f t="shared" si="22"/>
        <v>○</v>
      </c>
      <c r="M61" s="72"/>
      <c r="N61" s="75">
        <f t="shared" ref="N61" si="80">COUNTIF(C62:I62,"&lt;&gt;対象外")</f>
        <v>7</v>
      </c>
      <c r="O61" s="78">
        <f t="shared" ref="O61" si="81">COUNTIF(C62:I62,"*休工*")</f>
        <v>2</v>
      </c>
      <c r="P61" s="69"/>
    </row>
    <row r="62" spans="2:16" s="6" customFormat="1" ht="26.25" customHeight="1" thickBot="1" x14ac:dyDescent="0.45">
      <c r="B62" s="10" t="s">
        <v>22</v>
      </c>
      <c r="C62" s="43" t="s">
        <v>9</v>
      </c>
      <c r="D62" s="43" t="s">
        <v>40</v>
      </c>
      <c r="E62" s="43" t="s">
        <v>40</v>
      </c>
      <c r="F62" s="43" t="s">
        <v>40</v>
      </c>
      <c r="G62" s="43" t="s">
        <v>40</v>
      </c>
      <c r="H62" s="43" t="s">
        <v>40</v>
      </c>
      <c r="I62" s="43" t="s">
        <v>9</v>
      </c>
      <c r="J62" s="103"/>
      <c r="K62" s="104"/>
      <c r="L62" s="105"/>
      <c r="M62" s="73"/>
      <c r="N62" s="76"/>
      <c r="O62" s="79"/>
      <c r="P62" s="70"/>
    </row>
    <row r="63" spans="2:16" s="6" customFormat="1" ht="26.25" customHeight="1" thickBot="1" x14ac:dyDescent="0.45">
      <c r="B63" s="66" t="s">
        <v>8</v>
      </c>
      <c r="C63" s="41"/>
      <c r="D63" s="41"/>
      <c r="E63" s="41"/>
      <c r="F63" s="41"/>
      <c r="G63" s="41"/>
      <c r="H63" s="41"/>
      <c r="I63" s="41"/>
      <c r="J63" s="103"/>
      <c r="K63" s="104"/>
      <c r="L63" s="105"/>
      <c r="M63" s="74"/>
      <c r="N63" s="77"/>
      <c r="O63" s="80"/>
      <c r="P63" s="71"/>
    </row>
    <row r="64" spans="2:16" s="6" customFormat="1" ht="18.75" customHeight="1" thickBot="1" x14ac:dyDescent="0.45">
      <c r="B64" s="11" t="s">
        <v>7</v>
      </c>
      <c r="C64" s="50">
        <f>I61+1</f>
        <v>45872</v>
      </c>
      <c r="D64" s="50">
        <f>C64+1</f>
        <v>45873</v>
      </c>
      <c r="E64" s="50">
        <f t="shared" ref="E64:I64" si="82">D64+1</f>
        <v>45874</v>
      </c>
      <c r="F64" s="50">
        <f t="shared" si="82"/>
        <v>45875</v>
      </c>
      <c r="G64" s="50">
        <f t="shared" si="82"/>
        <v>45876</v>
      </c>
      <c r="H64" s="50">
        <f t="shared" si="82"/>
        <v>45877</v>
      </c>
      <c r="I64" s="50">
        <f t="shared" si="82"/>
        <v>45878</v>
      </c>
      <c r="J64" s="103">
        <f t="shared" ref="J64" si="83">COUNTIF(C65,"&lt;&gt;対象外")+COUNTIF(I65,"&lt;&gt;対象外")+COUNTIF(D65:H65,"祝日休工")</f>
        <v>2</v>
      </c>
      <c r="K64" s="104">
        <f t="shared" ref="K64" si="84">COUNTIF(C65,"*休工*")+COUNTIF(I65,"*休工*")+COUNTIF(D65:H65,"振替休工(同一週)")+COUNTIF(D65:H65,"祝日休工")</f>
        <v>2</v>
      </c>
      <c r="L64" s="105" t="str">
        <f t="shared" si="16"/>
        <v>○</v>
      </c>
      <c r="M64" s="72"/>
      <c r="N64" s="75">
        <f t="shared" ref="N64" si="85">COUNTIF(C65:I65,"&lt;&gt;対象外")</f>
        <v>7</v>
      </c>
      <c r="O64" s="78">
        <f t="shared" ref="O64" si="86">COUNTIF(C65:I65,"*休工*")</f>
        <v>2</v>
      </c>
      <c r="P64" s="69"/>
    </row>
    <row r="65" spans="2:16" s="6" customFormat="1" ht="26.25" customHeight="1" thickBot="1" x14ac:dyDescent="0.45">
      <c r="B65" s="10" t="s">
        <v>22</v>
      </c>
      <c r="C65" s="43" t="s">
        <v>9</v>
      </c>
      <c r="D65" s="43" t="s">
        <v>40</v>
      </c>
      <c r="E65" s="43" t="s">
        <v>40</v>
      </c>
      <c r="F65" s="43" t="s">
        <v>40</v>
      </c>
      <c r="G65" s="43" t="s">
        <v>40</v>
      </c>
      <c r="H65" s="43" t="s">
        <v>40</v>
      </c>
      <c r="I65" s="43" t="s">
        <v>9</v>
      </c>
      <c r="J65" s="103"/>
      <c r="K65" s="104"/>
      <c r="L65" s="105"/>
      <c r="M65" s="73"/>
      <c r="N65" s="76"/>
      <c r="O65" s="79"/>
      <c r="P65" s="70"/>
    </row>
    <row r="66" spans="2:16" s="6" customFormat="1" ht="26.25" customHeight="1" thickBot="1" x14ac:dyDescent="0.45">
      <c r="B66" s="66" t="s">
        <v>8</v>
      </c>
      <c r="C66" s="41"/>
      <c r="D66" s="41"/>
      <c r="E66" s="41"/>
      <c r="F66" s="41"/>
      <c r="G66" s="41"/>
      <c r="H66" s="41"/>
      <c r="I66" s="41"/>
      <c r="J66" s="103"/>
      <c r="K66" s="104"/>
      <c r="L66" s="105"/>
      <c r="M66" s="74"/>
      <c r="N66" s="77"/>
      <c r="O66" s="80"/>
      <c r="P66" s="71"/>
    </row>
    <row r="67" spans="2:16" s="6" customFormat="1" ht="18.75" customHeight="1" thickBot="1" x14ac:dyDescent="0.45">
      <c r="B67" s="64" t="s">
        <v>21</v>
      </c>
      <c r="C67" s="52">
        <f>I64+1</f>
        <v>45879</v>
      </c>
      <c r="D67" s="52">
        <f>C67+1</f>
        <v>45880</v>
      </c>
      <c r="E67" s="52">
        <f t="shared" ref="E67:I67" si="87">D67+1</f>
        <v>45881</v>
      </c>
      <c r="F67" s="52">
        <f t="shared" si="87"/>
        <v>45882</v>
      </c>
      <c r="G67" s="52">
        <f t="shared" si="87"/>
        <v>45883</v>
      </c>
      <c r="H67" s="52">
        <f t="shared" si="87"/>
        <v>45884</v>
      </c>
      <c r="I67" s="52">
        <f t="shared" si="87"/>
        <v>45885</v>
      </c>
      <c r="J67" s="103">
        <f t="shared" ref="J67" si="88">COUNTIF(C68,"&lt;&gt;対象外")+COUNTIF(I68,"&lt;&gt;対象外")+COUNTIF(D68:H68,"祝日休工")</f>
        <v>2</v>
      </c>
      <c r="K67" s="104">
        <f t="shared" ref="K67" si="89">COUNTIF(C68,"*休工*")+COUNTIF(I68,"*休工*")+COUNTIF(D68:H68,"振替休工(同一週)")+COUNTIF(D68:H68,"祝日休工")</f>
        <v>2</v>
      </c>
      <c r="L67" s="105" t="str">
        <f t="shared" si="22"/>
        <v>○</v>
      </c>
      <c r="M67" s="72"/>
      <c r="N67" s="75">
        <f>COUNTIF(C68:I68,"&lt;&gt;対象外")</f>
        <v>4</v>
      </c>
      <c r="O67" s="78">
        <f>COUNTIF(C68:I68,"*休工*")</f>
        <v>2</v>
      </c>
      <c r="P67" s="69"/>
    </row>
    <row r="68" spans="2:16" s="6" customFormat="1" ht="26.25" customHeight="1" thickBot="1" x14ac:dyDescent="0.45">
      <c r="B68" s="10" t="s">
        <v>22</v>
      </c>
      <c r="C68" s="43" t="s">
        <v>9</v>
      </c>
      <c r="D68" s="43" t="s">
        <v>46</v>
      </c>
      <c r="E68" s="43" t="s">
        <v>40</v>
      </c>
      <c r="F68" s="43" t="s">
        <v>40</v>
      </c>
      <c r="G68" s="43" t="s">
        <v>12</v>
      </c>
      <c r="H68" s="43" t="s">
        <v>12</v>
      </c>
      <c r="I68" s="43" t="s">
        <v>12</v>
      </c>
      <c r="J68" s="103"/>
      <c r="K68" s="104"/>
      <c r="L68" s="105"/>
      <c r="M68" s="73"/>
      <c r="N68" s="76"/>
      <c r="O68" s="79"/>
      <c r="P68" s="70"/>
    </row>
    <row r="69" spans="2:16" s="6" customFormat="1" ht="26.25" customHeight="1" thickBot="1" x14ac:dyDescent="0.45">
      <c r="B69" s="66" t="s">
        <v>8</v>
      </c>
      <c r="C69" s="41"/>
      <c r="D69" s="41"/>
      <c r="E69" s="41"/>
      <c r="F69" s="41"/>
      <c r="G69" s="41" t="s">
        <v>25</v>
      </c>
      <c r="H69" s="41"/>
      <c r="I69" s="41"/>
      <c r="J69" s="103"/>
      <c r="K69" s="104"/>
      <c r="L69" s="105"/>
      <c r="M69" s="74"/>
      <c r="N69" s="77"/>
      <c r="O69" s="80"/>
      <c r="P69" s="71"/>
    </row>
    <row r="70" spans="2:16" s="6" customFormat="1" ht="18.75" customHeight="1" thickBot="1" x14ac:dyDescent="0.45">
      <c r="B70" s="11" t="s">
        <v>7</v>
      </c>
      <c r="C70" s="52">
        <f>I67+1</f>
        <v>45886</v>
      </c>
      <c r="D70" s="52">
        <f>C70+1</f>
        <v>45887</v>
      </c>
      <c r="E70" s="52">
        <f t="shared" ref="E70:I70" si="90">D70+1</f>
        <v>45888</v>
      </c>
      <c r="F70" s="52">
        <f t="shared" si="90"/>
        <v>45889</v>
      </c>
      <c r="G70" s="52">
        <f t="shared" si="90"/>
        <v>45890</v>
      </c>
      <c r="H70" s="52">
        <f t="shared" si="90"/>
        <v>45891</v>
      </c>
      <c r="I70" s="52">
        <f t="shared" si="90"/>
        <v>45892</v>
      </c>
      <c r="J70" s="103">
        <f t="shared" ref="J70" si="91">COUNTIF(C71,"&lt;&gt;対象外")+COUNTIF(I71,"&lt;&gt;対象外")+COUNTIF(D71:H71,"祝日休工")</f>
        <v>2</v>
      </c>
      <c r="K70" s="104">
        <f t="shared" ref="K70" si="92">COUNTIF(C71,"*休工*")+COUNTIF(I71,"*休工*")+COUNTIF(D71:H71,"振替休工(同一週)")+COUNTIF(D71:H71,"祝日休工")</f>
        <v>2</v>
      </c>
      <c r="L70" s="105" t="str">
        <f t="shared" si="16"/>
        <v>○</v>
      </c>
      <c r="M70" s="72"/>
      <c r="N70" s="75">
        <f t="shared" ref="N70" si="93">COUNTIF(C71:I71,"&lt;&gt;対象外")</f>
        <v>7</v>
      </c>
      <c r="O70" s="78">
        <f>COUNTIF(C71:I71,"*休工*")</f>
        <v>2</v>
      </c>
      <c r="P70" s="69"/>
    </row>
    <row r="71" spans="2:16" s="6" customFormat="1" ht="26.25" customHeight="1" thickBot="1" x14ac:dyDescent="0.45">
      <c r="B71" s="10" t="s">
        <v>22</v>
      </c>
      <c r="C71" s="43" t="s">
        <v>9</v>
      </c>
      <c r="D71" s="43" t="s">
        <v>40</v>
      </c>
      <c r="E71" s="43" t="s">
        <v>40</v>
      </c>
      <c r="F71" s="43" t="s">
        <v>40</v>
      </c>
      <c r="G71" s="43" t="s">
        <v>40</v>
      </c>
      <c r="H71" s="43" t="s">
        <v>40</v>
      </c>
      <c r="I71" s="43" t="s">
        <v>9</v>
      </c>
      <c r="J71" s="103"/>
      <c r="K71" s="104"/>
      <c r="L71" s="105"/>
      <c r="M71" s="73"/>
      <c r="N71" s="76"/>
      <c r="O71" s="79"/>
      <c r="P71" s="70"/>
    </row>
    <row r="72" spans="2:16" s="6" customFormat="1" ht="26.25" customHeight="1" thickBot="1" x14ac:dyDescent="0.45">
      <c r="B72" s="66" t="s">
        <v>8</v>
      </c>
      <c r="C72" s="41"/>
      <c r="D72" s="41"/>
      <c r="E72" s="41"/>
      <c r="F72" s="41"/>
      <c r="G72" s="41"/>
      <c r="H72" s="41"/>
      <c r="I72" s="41"/>
      <c r="J72" s="103"/>
      <c r="K72" s="104"/>
      <c r="L72" s="105"/>
      <c r="M72" s="74"/>
      <c r="N72" s="77"/>
      <c r="O72" s="80"/>
      <c r="P72" s="71"/>
    </row>
    <row r="73" spans="2:16" s="6" customFormat="1" ht="18.75" customHeight="1" thickBot="1" x14ac:dyDescent="0.45">
      <c r="B73" s="64" t="s">
        <v>7</v>
      </c>
      <c r="C73" s="52">
        <f>I70+1</f>
        <v>45893</v>
      </c>
      <c r="D73" s="52">
        <f>C73+1</f>
        <v>45894</v>
      </c>
      <c r="E73" s="52">
        <f t="shared" ref="E73:I73" si="94">D73+1</f>
        <v>45895</v>
      </c>
      <c r="F73" s="52">
        <f t="shared" si="94"/>
        <v>45896</v>
      </c>
      <c r="G73" s="52">
        <f t="shared" si="94"/>
        <v>45897</v>
      </c>
      <c r="H73" s="52">
        <f t="shared" si="94"/>
        <v>45898</v>
      </c>
      <c r="I73" s="52">
        <f t="shared" si="94"/>
        <v>45899</v>
      </c>
      <c r="J73" s="103">
        <f t="shared" ref="J73" si="95">COUNTIF(C74,"&lt;&gt;対象外")+COUNTIF(I74,"&lt;&gt;対象外")+COUNTIF(D74:H74,"祝日休工")</f>
        <v>2</v>
      </c>
      <c r="K73" s="104">
        <f t="shared" ref="K73" si="96">COUNTIF(C74,"*休工*")+COUNTIF(I74,"*休工*")+COUNTIF(D74:H74,"振替休工(同一週)")+COUNTIF(D74:H74,"祝日休工")</f>
        <v>2</v>
      </c>
      <c r="L73" s="105" t="str">
        <f t="shared" si="22"/>
        <v>○</v>
      </c>
      <c r="M73" s="72"/>
      <c r="N73" s="75">
        <f t="shared" ref="N73" si="97">COUNTIF(C74:I74,"&lt;&gt;対象外")</f>
        <v>7</v>
      </c>
      <c r="O73" s="78">
        <f t="shared" ref="O73" si="98">COUNTIF(C74:I74,"*休工*")</f>
        <v>2</v>
      </c>
      <c r="P73" s="69"/>
    </row>
    <row r="74" spans="2:16" s="6" customFormat="1" ht="26.25" customHeight="1" thickBot="1" x14ac:dyDescent="0.45">
      <c r="B74" s="10" t="s">
        <v>22</v>
      </c>
      <c r="C74" s="43" t="s">
        <v>9</v>
      </c>
      <c r="D74" s="43" t="s">
        <v>40</v>
      </c>
      <c r="E74" s="43" t="s">
        <v>40</v>
      </c>
      <c r="F74" s="43" t="s">
        <v>40</v>
      </c>
      <c r="G74" s="43" t="s">
        <v>40</v>
      </c>
      <c r="H74" s="43" t="s">
        <v>40</v>
      </c>
      <c r="I74" s="43" t="s">
        <v>9</v>
      </c>
      <c r="J74" s="103"/>
      <c r="K74" s="104"/>
      <c r="L74" s="105"/>
      <c r="M74" s="73"/>
      <c r="N74" s="76"/>
      <c r="O74" s="79"/>
      <c r="P74" s="70"/>
    </row>
    <row r="75" spans="2:16" s="6" customFormat="1" ht="26.25" customHeight="1" thickBot="1" x14ac:dyDescent="0.45">
      <c r="B75" s="66" t="s">
        <v>8</v>
      </c>
      <c r="C75" s="41"/>
      <c r="D75" s="41"/>
      <c r="E75" s="41"/>
      <c r="F75" s="41"/>
      <c r="G75" s="41"/>
      <c r="H75" s="41"/>
      <c r="I75" s="41"/>
      <c r="J75" s="103"/>
      <c r="K75" s="104"/>
      <c r="L75" s="105"/>
      <c r="M75" s="74"/>
      <c r="N75" s="77"/>
      <c r="O75" s="80"/>
      <c r="P75" s="71"/>
    </row>
    <row r="76" spans="2:16" s="6" customFormat="1" ht="18.75" customHeight="1" thickBot="1" x14ac:dyDescent="0.45">
      <c r="B76" s="11" t="s">
        <v>7</v>
      </c>
      <c r="C76" s="50">
        <f>I73+1</f>
        <v>45900</v>
      </c>
      <c r="D76" s="50">
        <f>C76+1</f>
        <v>45901</v>
      </c>
      <c r="E76" s="50">
        <f t="shared" ref="E76:I76" si="99">D76+1</f>
        <v>45902</v>
      </c>
      <c r="F76" s="50">
        <f t="shared" si="99"/>
        <v>45903</v>
      </c>
      <c r="G76" s="50">
        <f t="shared" si="99"/>
        <v>45904</v>
      </c>
      <c r="H76" s="50">
        <f t="shared" si="99"/>
        <v>45905</v>
      </c>
      <c r="I76" s="50">
        <f t="shared" si="99"/>
        <v>45906</v>
      </c>
      <c r="J76" s="103">
        <f t="shared" ref="J76" si="100">COUNTIF(C77,"&lt;&gt;対象外")+COUNTIF(I77,"&lt;&gt;対象外")+COUNTIF(D77:H77,"祝日休工")</f>
        <v>2</v>
      </c>
      <c r="K76" s="104">
        <f t="shared" ref="K76" si="101">COUNTIF(C77,"*休工*")+COUNTIF(I77,"*休工*")+COUNTIF(D77:H77,"振替休工(同一週)")+COUNTIF(D77:H77,"祝日休工")</f>
        <v>2</v>
      </c>
      <c r="L76" s="105" t="str">
        <f t="shared" si="16"/>
        <v>○</v>
      </c>
      <c r="M76" s="72"/>
      <c r="N76" s="75">
        <f t="shared" ref="N76" si="102">COUNTIF(C77:I77,"&lt;&gt;対象外")</f>
        <v>7</v>
      </c>
      <c r="O76" s="78">
        <f t="shared" ref="O76" si="103">COUNTIF(C77:I77,"*休工*")</f>
        <v>2</v>
      </c>
      <c r="P76" s="69"/>
    </row>
    <row r="77" spans="2:16" s="6" customFormat="1" ht="26.25" customHeight="1" thickBot="1" x14ac:dyDescent="0.45">
      <c r="B77" s="10" t="s">
        <v>22</v>
      </c>
      <c r="C77" s="43" t="s">
        <v>9</v>
      </c>
      <c r="D77" s="43" t="s">
        <v>40</v>
      </c>
      <c r="E77" s="43" t="s">
        <v>40</v>
      </c>
      <c r="F77" s="43" t="s">
        <v>40</v>
      </c>
      <c r="G77" s="43" t="s">
        <v>40</v>
      </c>
      <c r="H77" s="43" t="s">
        <v>40</v>
      </c>
      <c r="I77" s="43" t="s">
        <v>9</v>
      </c>
      <c r="J77" s="103"/>
      <c r="K77" s="104"/>
      <c r="L77" s="105"/>
      <c r="M77" s="73"/>
      <c r="N77" s="76"/>
      <c r="O77" s="79"/>
      <c r="P77" s="70"/>
    </row>
    <row r="78" spans="2:16" s="6" customFormat="1" ht="26.25" customHeight="1" thickBot="1" x14ac:dyDescent="0.45">
      <c r="B78" s="66" t="s">
        <v>8</v>
      </c>
      <c r="C78" s="41"/>
      <c r="D78" s="41"/>
      <c r="E78" s="41"/>
      <c r="F78" s="41"/>
      <c r="G78" s="41"/>
      <c r="H78" s="41"/>
      <c r="I78" s="41"/>
      <c r="J78" s="103"/>
      <c r="K78" s="104"/>
      <c r="L78" s="105"/>
      <c r="M78" s="74"/>
      <c r="N78" s="77"/>
      <c r="O78" s="80"/>
      <c r="P78" s="71"/>
    </row>
    <row r="79" spans="2:16" s="6" customFormat="1" ht="18.75" customHeight="1" thickBot="1" x14ac:dyDescent="0.45">
      <c r="B79" s="64" t="s">
        <v>7</v>
      </c>
      <c r="C79" s="52">
        <f>I76+1</f>
        <v>45907</v>
      </c>
      <c r="D79" s="52">
        <f>C79+1</f>
        <v>45908</v>
      </c>
      <c r="E79" s="52">
        <f t="shared" ref="E79:I79" si="104">D79+1</f>
        <v>45909</v>
      </c>
      <c r="F79" s="52">
        <f t="shared" si="104"/>
        <v>45910</v>
      </c>
      <c r="G79" s="52">
        <f t="shared" si="104"/>
        <v>45911</v>
      </c>
      <c r="H79" s="52">
        <f t="shared" si="104"/>
        <v>45912</v>
      </c>
      <c r="I79" s="52">
        <f t="shared" si="104"/>
        <v>45913</v>
      </c>
      <c r="J79" s="103">
        <f t="shared" ref="J79" si="105">COUNTIF(C80,"&lt;&gt;対象外")+COUNTIF(I80,"&lt;&gt;対象外")+COUNTIF(D80:H80,"祝日休工")</f>
        <v>2</v>
      </c>
      <c r="K79" s="104">
        <f t="shared" ref="K79" si="106">COUNTIF(C80,"*休工*")+COUNTIF(I80,"*休工*")+COUNTIF(D80:H80,"振替休工(同一週)")+COUNTIF(D80:H80,"祝日休工")</f>
        <v>2</v>
      </c>
      <c r="L79" s="105" t="str">
        <f t="shared" si="22"/>
        <v>○</v>
      </c>
      <c r="M79" s="72"/>
      <c r="N79" s="75">
        <f t="shared" ref="N79" si="107">COUNTIF(C80:I80,"&lt;&gt;対象外")</f>
        <v>7</v>
      </c>
      <c r="O79" s="78">
        <f t="shared" ref="O79" si="108">COUNTIF(C80:I80,"*休工*")</f>
        <v>2</v>
      </c>
      <c r="P79" s="69"/>
    </row>
    <row r="80" spans="2:16" s="6" customFormat="1" ht="26.25" customHeight="1" thickBot="1" x14ac:dyDescent="0.45">
      <c r="B80" s="10" t="s">
        <v>22</v>
      </c>
      <c r="C80" s="43" t="s">
        <v>9</v>
      </c>
      <c r="D80" s="43" t="s">
        <v>40</v>
      </c>
      <c r="E80" s="43" t="s">
        <v>40</v>
      </c>
      <c r="F80" s="43" t="s">
        <v>40</v>
      </c>
      <c r="G80" s="43" t="s">
        <v>40</v>
      </c>
      <c r="H80" s="43" t="s">
        <v>40</v>
      </c>
      <c r="I80" s="43" t="s">
        <v>9</v>
      </c>
      <c r="J80" s="103"/>
      <c r="K80" s="104"/>
      <c r="L80" s="105"/>
      <c r="M80" s="73"/>
      <c r="N80" s="76"/>
      <c r="O80" s="79"/>
      <c r="P80" s="70"/>
    </row>
    <row r="81" spans="2:16" s="6" customFormat="1" ht="26.25" customHeight="1" thickBot="1" x14ac:dyDescent="0.45">
      <c r="B81" s="66" t="s">
        <v>8</v>
      </c>
      <c r="C81" s="41"/>
      <c r="D81" s="41"/>
      <c r="E81" s="41"/>
      <c r="F81" s="41"/>
      <c r="G81" s="41"/>
      <c r="H81" s="41"/>
      <c r="I81" s="41"/>
      <c r="J81" s="103"/>
      <c r="K81" s="104"/>
      <c r="L81" s="105"/>
      <c r="M81" s="74"/>
      <c r="N81" s="77"/>
      <c r="O81" s="80"/>
      <c r="P81" s="71"/>
    </row>
    <row r="82" spans="2:16" s="6" customFormat="1" ht="18.75" customHeight="1" thickBot="1" x14ac:dyDescent="0.45">
      <c r="B82" s="64" t="s">
        <v>21</v>
      </c>
      <c r="C82" s="52">
        <f>I79+1</f>
        <v>45914</v>
      </c>
      <c r="D82" s="52">
        <f>C82+1</f>
        <v>45915</v>
      </c>
      <c r="E82" s="52">
        <f t="shared" ref="E82:I82" si="109">D82+1</f>
        <v>45916</v>
      </c>
      <c r="F82" s="52">
        <f t="shared" si="109"/>
        <v>45917</v>
      </c>
      <c r="G82" s="52">
        <f t="shared" si="109"/>
        <v>45918</v>
      </c>
      <c r="H82" s="52">
        <f t="shared" si="109"/>
        <v>45919</v>
      </c>
      <c r="I82" s="52">
        <f t="shared" si="109"/>
        <v>45920</v>
      </c>
      <c r="J82" s="103">
        <f t="shared" ref="J82" si="110">COUNTIF(C83,"&lt;&gt;対象外")+COUNTIF(I83,"&lt;&gt;対象外")+COUNTIF(D83:H83,"祝日休工")</f>
        <v>3</v>
      </c>
      <c r="K82" s="104">
        <f t="shared" ref="K82" si="111">COUNTIF(C83,"*休工*")+COUNTIF(I83,"*休工*")+COUNTIF(D83:H83,"振替休工(同一週)")+COUNTIF(D83:H83,"祝日休工")</f>
        <v>3</v>
      </c>
      <c r="L82" s="105" t="str">
        <f t="shared" si="16"/>
        <v>○</v>
      </c>
      <c r="M82" s="72"/>
      <c r="N82" s="75">
        <f t="shared" ref="N82" si="112">COUNTIF(C83:I83,"&lt;&gt;対象外")</f>
        <v>7</v>
      </c>
      <c r="O82" s="78">
        <f t="shared" ref="O82" si="113">COUNTIF(C83:I83,"*休工*")</f>
        <v>3</v>
      </c>
      <c r="P82" s="69"/>
    </row>
    <row r="83" spans="2:16" s="6" customFormat="1" ht="26.25" customHeight="1" thickBot="1" x14ac:dyDescent="0.45">
      <c r="B83" s="10" t="s">
        <v>22</v>
      </c>
      <c r="C83" s="43" t="s">
        <v>9</v>
      </c>
      <c r="D83" s="43" t="s">
        <v>46</v>
      </c>
      <c r="E83" s="43" t="s">
        <v>40</v>
      </c>
      <c r="F83" s="43" t="s">
        <v>40</v>
      </c>
      <c r="G83" s="43" t="s">
        <v>40</v>
      </c>
      <c r="H83" s="43" t="s">
        <v>40</v>
      </c>
      <c r="I83" s="43" t="s">
        <v>9</v>
      </c>
      <c r="J83" s="103"/>
      <c r="K83" s="104"/>
      <c r="L83" s="105"/>
      <c r="M83" s="73"/>
      <c r="N83" s="76"/>
      <c r="O83" s="79"/>
      <c r="P83" s="70"/>
    </row>
    <row r="84" spans="2:16" s="6" customFormat="1" ht="26.25" customHeight="1" thickBot="1" x14ac:dyDescent="0.45">
      <c r="B84" s="66" t="s">
        <v>8</v>
      </c>
      <c r="C84" s="41"/>
      <c r="D84" s="41"/>
      <c r="E84" s="41"/>
      <c r="F84" s="41"/>
      <c r="G84" s="41"/>
      <c r="H84" s="41"/>
      <c r="I84" s="41"/>
      <c r="J84" s="103"/>
      <c r="K84" s="104"/>
      <c r="L84" s="105"/>
      <c r="M84" s="74"/>
      <c r="N84" s="77"/>
      <c r="O84" s="80"/>
      <c r="P84" s="71"/>
    </row>
    <row r="85" spans="2:16" s="6" customFormat="1" ht="18.75" customHeight="1" thickBot="1" x14ac:dyDescent="0.45">
      <c r="B85" s="11" t="s">
        <v>7</v>
      </c>
      <c r="C85" s="52">
        <f>I82+1</f>
        <v>45921</v>
      </c>
      <c r="D85" s="52">
        <f>C85+1</f>
        <v>45922</v>
      </c>
      <c r="E85" s="52">
        <f t="shared" ref="E85:I85" si="114">D85+1</f>
        <v>45923</v>
      </c>
      <c r="F85" s="52">
        <f t="shared" si="114"/>
        <v>45924</v>
      </c>
      <c r="G85" s="52">
        <f t="shared" si="114"/>
        <v>45925</v>
      </c>
      <c r="H85" s="52">
        <f t="shared" si="114"/>
        <v>45926</v>
      </c>
      <c r="I85" s="52">
        <f t="shared" si="114"/>
        <v>45927</v>
      </c>
      <c r="J85" s="103">
        <f t="shared" ref="J85" si="115">COUNTIF(C86,"&lt;&gt;対象外")+COUNTIF(I86,"&lt;&gt;対象外")+COUNTIF(D86:H86,"祝日休工")</f>
        <v>3</v>
      </c>
      <c r="K85" s="104">
        <f t="shared" ref="K85" si="116">COUNTIF(C86,"*休工*")+COUNTIF(I86,"*休工*")+COUNTIF(D86:H86,"振替休工(同一週)")+COUNTIF(D86:H86,"祝日休工")</f>
        <v>3</v>
      </c>
      <c r="L85" s="105" t="str">
        <f t="shared" si="22"/>
        <v>○</v>
      </c>
      <c r="M85" s="72"/>
      <c r="N85" s="75">
        <f t="shared" ref="N85" si="117">COUNTIF(C86:I86,"&lt;&gt;対象外")</f>
        <v>7</v>
      </c>
      <c r="O85" s="78">
        <f t="shared" ref="O85" si="118">COUNTIF(C86:I86,"*休工*")</f>
        <v>3</v>
      </c>
      <c r="P85" s="69"/>
    </row>
    <row r="86" spans="2:16" s="6" customFormat="1" ht="26.25" customHeight="1" thickBot="1" x14ac:dyDescent="0.45">
      <c r="B86" s="10" t="s">
        <v>22</v>
      </c>
      <c r="C86" s="43" t="s">
        <v>9</v>
      </c>
      <c r="D86" s="43" t="s">
        <v>40</v>
      </c>
      <c r="E86" s="43" t="s">
        <v>46</v>
      </c>
      <c r="F86" s="43" t="s">
        <v>40</v>
      </c>
      <c r="G86" s="43" t="s">
        <v>40</v>
      </c>
      <c r="H86" s="43" t="s">
        <v>40</v>
      </c>
      <c r="I86" s="43" t="s">
        <v>9</v>
      </c>
      <c r="J86" s="103"/>
      <c r="K86" s="104"/>
      <c r="L86" s="105"/>
      <c r="M86" s="73"/>
      <c r="N86" s="76"/>
      <c r="O86" s="79"/>
      <c r="P86" s="70"/>
    </row>
    <row r="87" spans="2:16" s="6" customFormat="1" ht="26.25" customHeight="1" thickBot="1" x14ac:dyDescent="0.45">
      <c r="B87" s="66" t="s">
        <v>8</v>
      </c>
      <c r="C87" s="41"/>
      <c r="D87" s="41"/>
      <c r="E87" s="41"/>
      <c r="F87" s="41"/>
      <c r="G87" s="41"/>
      <c r="H87" s="41"/>
      <c r="I87" s="41"/>
      <c r="J87" s="103"/>
      <c r="K87" s="104"/>
      <c r="L87" s="105"/>
      <c r="M87" s="74"/>
      <c r="N87" s="77"/>
      <c r="O87" s="80"/>
      <c r="P87" s="71"/>
    </row>
    <row r="88" spans="2:16" s="6" customFormat="1" ht="18.75" customHeight="1" thickBot="1" x14ac:dyDescent="0.45">
      <c r="B88" s="64" t="s">
        <v>7</v>
      </c>
      <c r="C88" s="50">
        <f>I85+1</f>
        <v>45928</v>
      </c>
      <c r="D88" s="50">
        <f>C88+1</f>
        <v>45929</v>
      </c>
      <c r="E88" s="50">
        <f t="shared" ref="E88:I88" si="119">D88+1</f>
        <v>45930</v>
      </c>
      <c r="F88" s="50">
        <f t="shared" si="119"/>
        <v>45931</v>
      </c>
      <c r="G88" s="50">
        <f t="shared" si="119"/>
        <v>45932</v>
      </c>
      <c r="H88" s="50">
        <f t="shared" si="119"/>
        <v>45933</v>
      </c>
      <c r="I88" s="50">
        <f t="shared" si="119"/>
        <v>45934</v>
      </c>
      <c r="J88" s="103">
        <f t="shared" ref="J88" si="120">COUNTIF(C89,"&lt;&gt;対象外")+COUNTIF(I89,"&lt;&gt;対象外")+COUNTIF(D89:H89,"祝日休工")</f>
        <v>2</v>
      </c>
      <c r="K88" s="104">
        <f t="shared" ref="K88" si="121">COUNTIF(C89,"*休工*")+COUNTIF(I89,"*休工*")+COUNTIF(D89:H89,"振替休工(同一週)")+COUNTIF(D89:H89,"祝日休工")</f>
        <v>2</v>
      </c>
      <c r="L88" s="105" t="str">
        <f t="shared" ref="L88:L148" si="122">IF(J88=0,"―",IF(J88=K88,"○","×"))</f>
        <v>○</v>
      </c>
      <c r="M88" s="72"/>
      <c r="N88" s="75">
        <f t="shared" ref="N88" si="123">COUNTIF(C89:I89,"&lt;&gt;対象外")</f>
        <v>7</v>
      </c>
      <c r="O88" s="78">
        <f t="shared" ref="O88" si="124">COUNTIF(C89:I89,"*休工*")</f>
        <v>2</v>
      </c>
      <c r="P88" s="69"/>
    </row>
    <row r="89" spans="2:16" s="6" customFormat="1" ht="26.25" customHeight="1" thickBot="1" x14ac:dyDescent="0.45">
      <c r="B89" s="10" t="s">
        <v>22</v>
      </c>
      <c r="C89" s="43" t="s">
        <v>9</v>
      </c>
      <c r="D89" s="43" t="s">
        <v>40</v>
      </c>
      <c r="E89" s="43" t="s">
        <v>40</v>
      </c>
      <c r="F89" s="43" t="s">
        <v>40</v>
      </c>
      <c r="G89" s="43" t="s">
        <v>40</v>
      </c>
      <c r="H89" s="43" t="s">
        <v>40</v>
      </c>
      <c r="I89" s="43" t="s">
        <v>9</v>
      </c>
      <c r="J89" s="103"/>
      <c r="K89" s="104"/>
      <c r="L89" s="105"/>
      <c r="M89" s="73"/>
      <c r="N89" s="76"/>
      <c r="O89" s="79"/>
      <c r="P89" s="70"/>
    </row>
    <row r="90" spans="2:16" s="6" customFormat="1" ht="26.25" customHeight="1" thickBot="1" x14ac:dyDescent="0.45">
      <c r="B90" s="66" t="s">
        <v>8</v>
      </c>
      <c r="C90" s="41"/>
      <c r="D90" s="41"/>
      <c r="E90" s="41"/>
      <c r="F90" s="41"/>
      <c r="G90" s="41"/>
      <c r="H90" s="41"/>
      <c r="I90" s="41"/>
      <c r="J90" s="103"/>
      <c r="K90" s="104"/>
      <c r="L90" s="105"/>
      <c r="M90" s="74"/>
      <c r="N90" s="77"/>
      <c r="O90" s="80"/>
      <c r="P90" s="71"/>
    </row>
    <row r="91" spans="2:16" s="6" customFormat="1" ht="18.75" customHeight="1" thickBot="1" x14ac:dyDescent="0.45">
      <c r="B91" s="11" t="s">
        <v>7</v>
      </c>
      <c r="C91" s="52">
        <f>I88+1</f>
        <v>45935</v>
      </c>
      <c r="D91" s="52">
        <f>C91+1</f>
        <v>45936</v>
      </c>
      <c r="E91" s="52">
        <f t="shared" ref="E91:I91" si="125">D91+1</f>
        <v>45937</v>
      </c>
      <c r="F91" s="52">
        <f t="shared" si="125"/>
        <v>45938</v>
      </c>
      <c r="G91" s="52">
        <f t="shared" si="125"/>
        <v>45939</v>
      </c>
      <c r="H91" s="52">
        <f t="shared" si="125"/>
        <v>45940</v>
      </c>
      <c r="I91" s="52">
        <f t="shared" si="125"/>
        <v>45941</v>
      </c>
      <c r="J91" s="103">
        <f t="shared" ref="J91" si="126">COUNTIF(C92,"&lt;&gt;対象外")+COUNTIF(I92,"&lt;&gt;対象外")+COUNTIF(D92:H92,"祝日休工")</f>
        <v>2</v>
      </c>
      <c r="K91" s="104">
        <f t="shared" ref="K91" si="127">COUNTIF(C92,"*休工*")+COUNTIF(I92,"*休工*")+COUNTIF(D92:H92,"振替休工(同一週)")+COUNTIF(D92:H92,"祝日休工")</f>
        <v>2</v>
      </c>
      <c r="L91" s="105" t="str">
        <f t="shared" ref="L91:L151" si="128">IF(J91=0,"―",IF(J91=K91,"○","×"))</f>
        <v>○</v>
      </c>
      <c r="M91" s="72"/>
      <c r="N91" s="75">
        <f t="shared" ref="N91" si="129">COUNTIF(C92:I92,"&lt;&gt;対象外")</f>
        <v>7</v>
      </c>
      <c r="O91" s="78">
        <f t="shared" ref="O91" si="130">COUNTIF(C92:I92,"*休工*")</f>
        <v>2</v>
      </c>
      <c r="P91" s="69"/>
    </row>
    <row r="92" spans="2:16" s="6" customFormat="1" ht="26.25" customHeight="1" thickBot="1" x14ac:dyDescent="0.45">
      <c r="B92" s="10" t="s">
        <v>22</v>
      </c>
      <c r="C92" s="43" t="s">
        <v>9</v>
      </c>
      <c r="D92" s="43" t="s">
        <v>40</v>
      </c>
      <c r="E92" s="43" t="s">
        <v>40</v>
      </c>
      <c r="F92" s="43" t="s">
        <v>40</v>
      </c>
      <c r="G92" s="43" t="s">
        <v>40</v>
      </c>
      <c r="H92" s="43" t="s">
        <v>40</v>
      </c>
      <c r="I92" s="43" t="s">
        <v>9</v>
      </c>
      <c r="J92" s="103"/>
      <c r="K92" s="104"/>
      <c r="L92" s="105"/>
      <c r="M92" s="73"/>
      <c r="N92" s="76"/>
      <c r="O92" s="79"/>
      <c r="P92" s="70"/>
    </row>
    <row r="93" spans="2:16" s="6" customFormat="1" ht="26.25" customHeight="1" thickBot="1" x14ac:dyDescent="0.45">
      <c r="B93" s="66" t="s">
        <v>8</v>
      </c>
      <c r="C93" s="41"/>
      <c r="D93" s="41"/>
      <c r="E93" s="41"/>
      <c r="F93" s="41"/>
      <c r="G93" s="41"/>
      <c r="H93" s="41"/>
      <c r="I93" s="41"/>
      <c r="J93" s="103"/>
      <c r="K93" s="104"/>
      <c r="L93" s="105"/>
      <c r="M93" s="74"/>
      <c r="N93" s="77"/>
      <c r="O93" s="80"/>
      <c r="P93" s="71"/>
    </row>
    <row r="94" spans="2:16" s="6" customFormat="1" ht="18.75" customHeight="1" thickBot="1" x14ac:dyDescent="0.45">
      <c r="B94" s="64" t="s">
        <v>21</v>
      </c>
      <c r="C94" s="52">
        <f>I91+1</f>
        <v>45942</v>
      </c>
      <c r="D94" s="52">
        <f>C94+1</f>
        <v>45943</v>
      </c>
      <c r="E94" s="52">
        <f t="shared" ref="E94:I94" si="131">D94+1</f>
        <v>45944</v>
      </c>
      <c r="F94" s="52">
        <f t="shared" si="131"/>
        <v>45945</v>
      </c>
      <c r="G94" s="52">
        <f t="shared" si="131"/>
        <v>45946</v>
      </c>
      <c r="H94" s="52">
        <f t="shared" si="131"/>
        <v>45947</v>
      </c>
      <c r="I94" s="52">
        <f t="shared" si="131"/>
        <v>45948</v>
      </c>
      <c r="J94" s="103">
        <f t="shared" ref="J94" si="132">COUNTIF(C95,"&lt;&gt;対象外")+COUNTIF(I95,"&lt;&gt;対象外")+COUNTIF(D95:H95,"祝日休工")</f>
        <v>3</v>
      </c>
      <c r="K94" s="104">
        <f t="shared" ref="K94" si="133">COUNTIF(C95,"*休工*")+COUNTIF(I95,"*休工*")+COUNTIF(D95:H95,"振替休工(同一週)")+COUNTIF(D95:H95,"祝日休工")</f>
        <v>3</v>
      </c>
      <c r="L94" s="105" t="str">
        <f t="shared" si="122"/>
        <v>○</v>
      </c>
      <c r="M94" s="72"/>
      <c r="N94" s="75">
        <f>COUNTIF(C95:I95,"&lt;&gt;対象外")</f>
        <v>7</v>
      </c>
      <c r="O94" s="78">
        <f>COUNTIF(C95:I95,"*休工*")</f>
        <v>3</v>
      </c>
      <c r="P94" s="69"/>
    </row>
    <row r="95" spans="2:16" s="6" customFormat="1" ht="26.25" customHeight="1" thickBot="1" x14ac:dyDescent="0.45">
      <c r="B95" s="10" t="s">
        <v>22</v>
      </c>
      <c r="C95" s="43" t="s">
        <v>9</v>
      </c>
      <c r="D95" s="43" t="s">
        <v>46</v>
      </c>
      <c r="E95" s="43" t="s">
        <v>40</v>
      </c>
      <c r="F95" s="43" t="s">
        <v>40</v>
      </c>
      <c r="G95" s="43" t="s">
        <v>40</v>
      </c>
      <c r="H95" s="43" t="s">
        <v>40</v>
      </c>
      <c r="I95" s="43" t="s">
        <v>9</v>
      </c>
      <c r="J95" s="103"/>
      <c r="K95" s="104"/>
      <c r="L95" s="105"/>
      <c r="M95" s="73"/>
      <c r="N95" s="76"/>
      <c r="O95" s="79"/>
      <c r="P95" s="70"/>
    </row>
    <row r="96" spans="2:16" s="6" customFormat="1" ht="26.25" customHeight="1" thickBot="1" x14ac:dyDescent="0.45">
      <c r="B96" s="66" t="s">
        <v>8</v>
      </c>
      <c r="C96" s="41"/>
      <c r="D96" s="41"/>
      <c r="E96" s="41"/>
      <c r="F96" s="41"/>
      <c r="G96" s="41"/>
      <c r="H96" s="41"/>
      <c r="I96" s="41"/>
      <c r="J96" s="103"/>
      <c r="K96" s="104"/>
      <c r="L96" s="105"/>
      <c r="M96" s="74"/>
      <c r="N96" s="77"/>
      <c r="O96" s="80"/>
      <c r="P96" s="71"/>
    </row>
    <row r="97" spans="2:16" s="6" customFormat="1" ht="18.75" customHeight="1" thickBot="1" x14ac:dyDescent="0.45">
      <c r="B97" s="11" t="s">
        <v>7</v>
      </c>
      <c r="C97" s="52">
        <f>I94+1</f>
        <v>45949</v>
      </c>
      <c r="D97" s="52">
        <f>C97+1</f>
        <v>45950</v>
      </c>
      <c r="E97" s="52">
        <f t="shared" ref="E97:I97" si="134">D97+1</f>
        <v>45951</v>
      </c>
      <c r="F97" s="52">
        <f t="shared" si="134"/>
        <v>45952</v>
      </c>
      <c r="G97" s="52">
        <f t="shared" si="134"/>
        <v>45953</v>
      </c>
      <c r="H97" s="52">
        <f t="shared" si="134"/>
        <v>45954</v>
      </c>
      <c r="I97" s="52">
        <f t="shared" si="134"/>
        <v>45955</v>
      </c>
      <c r="J97" s="103">
        <f t="shared" ref="J97" si="135">COUNTIF(C98,"&lt;&gt;対象外")+COUNTIF(I98,"&lt;&gt;対象外")+COUNTIF(D98:H98,"祝日休工")</f>
        <v>2</v>
      </c>
      <c r="K97" s="104">
        <f t="shared" ref="K97" si="136">COUNTIF(C98,"*休工*")+COUNTIF(I98,"*休工*")+COUNTIF(D98:H98,"振替休工(同一週)")+COUNTIF(D98:H98,"祝日休工")</f>
        <v>2</v>
      </c>
      <c r="L97" s="105" t="str">
        <f t="shared" si="128"/>
        <v>○</v>
      </c>
      <c r="M97" s="72"/>
      <c r="N97" s="75">
        <f t="shared" ref="N97" si="137">COUNTIF(C98:I98,"&lt;&gt;対象外")</f>
        <v>7</v>
      </c>
      <c r="O97" s="78">
        <f>COUNTIF(C98:I98,"*休工*")</f>
        <v>2</v>
      </c>
      <c r="P97" s="69"/>
    </row>
    <row r="98" spans="2:16" s="6" customFormat="1" ht="26.25" customHeight="1" thickBot="1" x14ac:dyDescent="0.45">
      <c r="B98" s="10" t="s">
        <v>22</v>
      </c>
      <c r="C98" s="43" t="s">
        <v>9</v>
      </c>
      <c r="D98" s="43" t="s">
        <v>40</v>
      </c>
      <c r="E98" s="43" t="s">
        <v>40</v>
      </c>
      <c r="F98" s="43" t="s">
        <v>40</v>
      </c>
      <c r="G98" s="43" t="s">
        <v>40</v>
      </c>
      <c r="H98" s="43" t="s">
        <v>40</v>
      </c>
      <c r="I98" s="43" t="s">
        <v>9</v>
      </c>
      <c r="J98" s="103"/>
      <c r="K98" s="104"/>
      <c r="L98" s="105"/>
      <c r="M98" s="73"/>
      <c r="N98" s="76"/>
      <c r="O98" s="79"/>
      <c r="P98" s="70"/>
    </row>
    <row r="99" spans="2:16" s="6" customFormat="1" ht="26.25" customHeight="1" thickBot="1" x14ac:dyDescent="0.45">
      <c r="B99" s="66" t="s">
        <v>8</v>
      </c>
      <c r="C99" s="41"/>
      <c r="D99" s="41"/>
      <c r="E99" s="41"/>
      <c r="F99" s="41"/>
      <c r="G99" s="41"/>
      <c r="H99" s="41"/>
      <c r="I99" s="41"/>
      <c r="J99" s="103"/>
      <c r="K99" s="104"/>
      <c r="L99" s="105"/>
      <c r="M99" s="74"/>
      <c r="N99" s="77"/>
      <c r="O99" s="80"/>
      <c r="P99" s="71"/>
    </row>
    <row r="100" spans="2:16" s="6" customFormat="1" ht="18.75" customHeight="1" thickBot="1" x14ac:dyDescent="0.45">
      <c r="B100" s="64" t="s">
        <v>7</v>
      </c>
      <c r="C100" s="50">
        <f>I97+1</f>
        <v>45956</v>
      </c>
      <c r="D100" s="50">
        <f>C100+1</f>
        <v>45957</v>
      </c>
      <c r="E100" s="50">
        <f t="shared" ref="E100:I100" si="138">D100+1</f>
        <v>45958</v>
      </c>
      <c r="F100" s="50">
        <f t="shared" si="138"/>
        <v>45959</v>
      </c>
      <c r="G100" s="50">
        <f t="shared" si="138"/>
        <v>45960</v>
      </c>
      <c r="H100" s="50">
        <f t="shared" si="138"/>
        <v>45961</v>
      </c>
      <c r="I100" s="50">
        <f t="shared" si="138"/>
        <v>45962</v>
      </c>
      <c r="J100" s="103">
        <f t="shared" ref="J100" si="139">COUNTIF(C101,"&lt;&gt;対象外")+COUNTIF(I101,"&lt;&gt;対象外")+COUNTIF(D101:H101,"祝日休工")</f>
        <v>2</v>
      </c>
      <c r="K100" s="104">
        <f t="shared" ref="K100" si="140">COUNTIF(C101,"*休工*")+COUNTIF(I101,"*休工*")+COUNTIF(D101:H101,"振替休工(同一週)")+COUNTIF(D101:H101,"祝日休工")</f>
        <v>2</v>
      </c>
      <c r="L100" s="105" t="str">
        <f t="shared" si="122"/>
        <v>○</v>
      </c>
      <c r="M100" s="72"/>
      <c r="N100" s="75">
        <f t="shared" ref="N100" si="141">COUNTIF(C101:I101,"&lt;&gt;対象外")</f>
        <v>7</v>
      </c>
      <c r="O100" s="78">
        <f t="shared" ref="O100" si="142">COUNTIF(C101:I101,"*休工*")</f>
        <v>2</v>
      </c>
      <c r="P100" s="69"/>
    </row>
    <row r="101" spans="2:16" s="6" customFormat="1" ht="26.25" customHeight="1" thickBot="1" x14ac:dyDescent="0.45">
      <c r="B101" s="10" t="s">
        <v>22</v>
      </c>
      <c r="C101" s="43" t="s">
        <v>9</v>
      </c>
      <c r="D101" s="43" t="s">
        <v>40</v>
      </c>
      <c r="E101" s="43" t="s">
        <v>40</v>
      </c>
      <c r="F101" s="43" t="s">
        <v>40</v>
      </c>
      <c r="G101" s="43" t="s">
        <v>40</v>
      </c>
      <c r="H101" s="43" t="s">
        <v>40</v>
      </c>
      <c r="I101" s="43" t="s">
        <v>9</v>
      </c>
      <c r="J101" s="103"/>
      <c r="K101" s="104"/>
      <c r="L101" s="105"/>
      <c r="M101" s="73"/>
      <c r="N101" s="76"/>
      <c r="O101" s="79"/>
      <c r="P101" s="70"/>
    </row>
    <row r="102" spans="2:16" s="6" customFormat="1" ht="26.25" customHeight="1" thickBot="1" x14ac:dyDescent="0.45">
      <c r="B102" s="66" t="s">
        <v>8</v>
      </c>
      <c r="C102" s="41"/>
      <c r="D102" s="41"/>
      <c r="E102" s="41"/>
      <c r="F102" s="41"/>
      <c r="G102" s="41"/>
      <c r="H102" s="41"/>
      <c r="I102" s="41"/>
      <c r="J102" s="103"/>
      <c r="K102" s="104"/>
      <c r="L102" s="105"/>
      <c r="M102" s="74"/>
      <c r="N102" s="77"/>
      <c r="O102" s="80"/>
      <c r="P102" s="71"/>
    </row>
    <row r="103" spans="2:16" s="6" customFormat="1" ht="18.75" customHeight="1" thickBot="1" x14ac:dyDescent="0.45">
      <c r="B103" s="11" t="s">
        <v>7</v>
      </c>
      <c r="C103" s="52">
        <f>I100+1</f>
        <v>45963</v>
      </c>
      <c r="D103" s="52">
        <f>C103+1</f>
        <v>45964</v>
      </c>
      <c r="E103" s="52">
        <f t="shared" ref="E103:I103" si="143">D103+1</f>
        <v>45965</v>
      </c>
      <c r="F103" s="52">
        <f t="shared" si="143"/>
        <v>45966</v>
      </c>
      <c r="G103" s="52">
        <f t="shared" si="143"/>
        <v>45967</v>
      </c>
      <c r="H103" s="52">
        <f t="shared" si="143"/>
        <v>45968</v>
      </c>
      <c r="I103" s="52">
        <f t="shared" si="143"/>
        <v>45969</v>
      </c>
      <c r="J103" s="103">
        <f t="shared" ref="J103" si="144">COUNTIF(C104,"&lt;&gt;対象外")+COUNTIF(I104,"&lt;&gt;対象外")+COUNTIF(D104:H104,"祝日休工")</f>
        <v>3</v>
      </c>
      <c r="K103" s="104">
        <f t="shared" ref="K103" si="145">COUNTIF(C104,"*休工*")+COUNTIF(I104,"*休工*")+COUNTIF(D104:H104,"振替休工(同一週)")+COUNTIF(D104:H104,"祝日休工")</f>
        <v>2</v>
      </c>
      <c r="L103" s="105" t="str">
        <f t="shared" si="128"/>
        <v>×</v>
      </c>
      <c r="M103" s="72"/>
      <c r="N103" s="75">
        <f t="shared" ref="N103" si="146">COUNTIF(C104:I104,"&lt;&gt;対象外")</f>
        <v>7</v>
      </c>
      <c r="O103" s="78">
        <f t="shared" ref="O103" si="147">COUNTIF(C104:I104,"*休工*")</f>
        <v>2</v>
      </c>
      <c r="P103" s="69"/>
    </row>
    <row r="104" spans="2:16" s="6" customFormat="1" ht="26.25" customHeight="1" thickBot="1" x14ac:dyDescent="0.45">
      <c r="B104" s="10" t="s">
        <v>22</v>
      </c>
      <c r="C104" s="43" t="s">
        <v>9</v>
      </c>
      <c r="D104" s="43" t="s">
        <v>46</v>
      </c>
      <c r="E104" s="43" t="s">
        <v>40</v>
      </c>
      <c r="F104" s="43" t="s">
        <v>40</v>
      </c>
      <c r="G104" s="43" t="s">
        <v>40</v>
      </c>
      <c r="H104" s="43" t="s">
        <v>40</v>
      </c>
      <c r="I104" s="43" t="s">
        <v>40</v>
      </c>
      <c r="J104" s="103"/>
      <c r="K104" s="104"/>
      <c r="L104" s="105"/>
      <c r="M104" s="73"/>
      <c r="N104" s="76"/>
      <c r="O104" s="79"/>
      <c r="P104" s="70"/>
    </row>
    <row r="105" spans="2:16" s="6" customFormat="1" ht="26.25" customHeight="1" thickBot="1" x14ac:dyDescent="0.45">
      <c r="B105" s="66" t="s">
        <v>8</v>
      </c>
      <c r="C105" s="41"/>
      <c r="D105" s="41"/>
      <c r="E105" s="41"/>
      <c r="F105" s="41"/>
      <c r="G105" s="41"/>
      <c r="H105" s="41"/>
      <c r="I105" s="41"/>
      <c r="J105" s="103"/>
      <c r="K105" s="104"/>
      <c r="L105" s="105"/>
      <c r="M105" s="74"/>
      <c r="N105" s="77"/>
      <c r="O105" s="80"/>
      <c r="P105" s="71"/>
    </row>
    <row r="106" spans="2:16" s="6" customFormat="1" ht="18.75" customHeight="1" thickBot="1" x14ac:dyDescent="0.45">
      <c r="B106" s="64" t="s">
        <v>7</v>
      </c>
      <c r="C106" s="52">
        <f>I103+1</f>
        <v>45970</v>
      </c>
      <c r="D106" s="52">
        <f>C106+1</f>
        <v>45971</v>
      </c>
      <c r="E106" s="52">
        <f t="shared" ref="E106:I106" si="148">D106+1</f>
        <v>45972</v>
      </c>
      <c r="F106" s="52">
        <f t="shared" si="148"/>
        <v>45973</v>
      </c>
      <c r="G106" s="52">
        <f t="shared" si="148"/>
        <v>45974</v>
      </c>
      <c r="H106" s="52">
        <f t="shared" si="148"/>
        <v>45975</v>
      </c>
      <c r="I106" s="52">
        <f t="shared" si="148"/>
        <v>45976</v>
      </c>
      <c r="J106" s="103">
        <f t="shared" ref="J106" si="149">COUNTIF(C107,"&lt;&gt;対象外")+COUNTIF(I107,"&lt;&gt;対象外")+COUNTIF(D107:H107,"祝日休工")</f>
        <v>2</v>
      </c>
      <c r="K106" s="104">
        <f t="shared" ref="K106" si="150">COUNTIF(C107,"*休工*")+COUNTIF(I107,"*休工*")+COUNTIF(D107:H107,"振替休工(同一週)")+COUNTIF(D107:H107,"祝日休工")</f>
        <v>2</v>
      </c>
      <c r="L106" s="105" t="str">
        <f t="shared" si="122"/>
        <v>○</v>
      </c>
      <c r="M106" s="72"/>
      <c r="N106" s="75">
        <f t="shared" ref="N106" si="151">COUNTIF(C107:I107,"&lt;&gt;対象外")</f>
        <v>7</v>
      </c>
      <c r="O106" s="78">
        <f t="shared" ref="O106" si="152">COUNTIF(C107:I107,"*休工*")</f>
        <v>3</v>
      </c>
      <c r="P106" s="69"/>
    </row>
    <row r="107" spans="2:16" s="6" customFormat="1" ht="26.25" customHeight="1" thickBot="1" x14ac:dyDescent="0.45">
      <c r="B107" s="10" t="s">
        <v>22</v>
      </c>
      <c r="C107" s="43" t="s">
        <v>9</v>
      </c>
      <c r="D107" s="43" t="s">
        <v>40</v>
      </c>
      <c r="E107" s="43" t="s">
        <v>45</v>
      </c>
      <c r="F107" s="43" t="s">
        <v>40</v>
      </c>
      <c r="G107" s="43" t="s">
        <v>40</v>
      </c>
      <c r="H107" s="43" t="s">
        <v>40</v>
      </c>
      <c r="I107" s="43" t="s">
        <v>9</v>
      </c>
      <c r="J107" s="103"/>
      <c r="K107" s="104"/>
      <c r="L107" s="105"/>
      <c r="M107" s="73"/>
      <c r="N107" s="76"/>
      <c r="O107" s="79"/>
      <c r="P107" s="70"/>
    </row>
    <row r="108" spans="2:16" s="6" customFormat="1" ht="26.25" customHeight="1" thickBot="1" x14ac:dyDescent="0.45">
      <c r="B108" s="66" t="s">
        <v>8</v>
      </c>
      <c r="C108" s="41"/>
      <c r="D108" s="41"/>
      <c r="E108" s="41" t="s">
        <v>55</v>
      </c>
      <c r="F108" s="41"/>
      <c r="G108" s="41"/>
      <c r="H108" s="41"/>
      <c r="I108" s="41"/>
      <c r="J108" s="103"/>
      <c r="K108" s="104"/>
      <c r="L108" s="105"/>
      <c r="M108" s="74"/>
      <c r="N108" s="77"/>
      <c r="O108" s="80"/>
      <c r="P108" s="71"/>
    </row>
    <row r="109" spans="2:16" s="6" customFormat="1" ht="18.75" customHeight="1" thickBot="1" x14ac:dyDescent="0.45">
      <c r="B109" s="64" t="s">
        <v>21</v>
      </c>
      <c r="C109" s="52">
        <f>I106+1</f>
        <v>45977</v>
      </c>
      <c r="D109" s="52">
        <f>C109+1</f>
        <v>45978</v>
      </c>
      <c r="E109" s="52">
        <f t="shared" ref="E109:I109" si="153">D109+1</f>
        <v>45979</v>
      </c>
      <c r="F109" s="52">
        <f t="shared" si="153"/>
        <v>45980</v>
      </c>
      <c r="G109" s="52">
        <f t="shared" si="153"/>
        <v>45981</v>
      </c>
      <c r="H109" s="52">
        <f t="shared" si="153"/>
        <v>45982</v>
      </c>
      <c r="I109" s="52">
        <f t="shared" si="153"/>
        <v>45983</v>
      </c>
      <c r="J109" s="103">
        <f t="shared" ref="J109" si="154">COUNTIF(C110,"&lt;&gt;対象外")+COUNTIF(I110,"&lt;&gt;対象外")+COUNTIF(D110:H110,"祝日休工")</f>
        <v>2</v>
      </c>
      <c r="K109" s="104">
        <f t="shared" ref="K109" si="155">COUNTIF(C110,"*休工*")+COUNTIF(I110,"*休工*")+COUNTIF(D110:H110,"振替休工(同一週)")+COUNTIF(D110:H110,"祝日休工")</f>
        <v>2</v>
      </c>
      <c r="L109" s="105" t="str">
        <f t="shared" si="128"/>
        <v>○</v>
      </c>
      <c r="M109" s="72"/>
      <c r="N109" s="75">
        <f t="shared" ref="N109" si="156">COUNTIF(C110:I110,"&lt;&gt;対象外")</f>
        <v>7</v>
      </c>
      <c r="O109" s="78">
        <f t="shared" ref="O109" si="157">COUNTIF(C110:I110,"*休工*")</f>
        <v>2</v>
      </c>
      <c r="P109" s="69"/>
    </row>
    <row r="110" spans="2:16" s="6" customFormat="1" ht="26.25" customHeight="1" thickBot="1" x14ac:dyDescent="0.45">
      <c r="B110" s="10" t="s">
        <v>22</v>
      </c>
      <c r="C110" s="43" t="s">
        <v>9</v>
      </c>
      <c r="D110" s="43" t="s">
        <v>40</v>
      </c>
      <c r="E110" s="43" t="s">
        <v>40</v>
      </c>
      <c r="F110" s="43" t="s">
        <v>40</v>
      </c>
      <c r="G110" s="43" t="s">
        <v>40</v>
      </c>
      <c r="H110" s="43" t="s">
        <v>40</v>
      </c>
      <c r="I110" s="43" t="s">
        <v>9</v>
      </c>
      <c r="J110" s="103"/>
      <c r="K110" s="104"/>
      <c r="L110" s="105"/>
      <c r="M110" s="73"/>
      <c r="N110" s="76"/>
      <c r="O110" s="79"/>
      <c r="P110" s="70"/>
    </row>
    <row r="111" spans="2:16" s="6" customFormat="1" ht="26.25" customHeight="1" thickBot="1" x14ac:dyDescent="0.45">
      <c r="B111" s="66" t="s">
        <v>8</v>
      </c>
      <c r="C111" s="41"/>
      <c r="D111" s="41"/>
      <c r="E111" s="41"/>
      <c r="F111" s="41"/>
      <c r="G111" s="41"/>
      <c r="H111" s="41"/>
      <c r="I111" s="41"/>
      <c r="J111" s="103"/>
      <c r="K111" s="104"/>
      <c r="L111" s="105"/>
      <c r="M111" s="74"/>
      <c r="N111" s="77"/>
      <c r="O111" s="80"/>
      <c r="P111" s="71"/>
    </row>
    <row r="112" spans="2:16" s="6" customFormat="1" ht="18.75" customHeight="1" thickBot="1" x14ac:dyDescent="0.45">
      <c r="B112" s="11" t="s">
        <v>7</v>
      </c>
      <c r="C112" s="50">
        <f>I109+1</f>
        <v>45984</v>
      </c>
      <c r="D112" s="50">
        <f>C112+1</f>
        <v>45985</v>
      </c>
      <c r="E112" s="50">
        <f t="shared" ref="E112:I112" si="158">D112+1</f>
        <v>45986</v>
      </c>
      <c r="F112" s="50">
        <f t="shared" si="158"/>
        <v>45987</v>
      </c>
      <c r="G112" s="50">
        <f t="shared" si="158"/>
        <v>45988</v>
      </c>
      <c r="H112" s="50">
        <f t="shared" si="158"/>
        <v>45989</v>
      </c>
      <c r="I112" s="50">
        <f t="shared" si="158"/>
        <v>45990</v>
      </c>
      <c r="J112" s="103">
        <f t="shared" ref="J112" si="159">COUNTIF(C113,"&lt;&gt;対象外")+COUNTIF(I113,"&lt;&gt;対象外")+COUNTIF(D113:H113,"祝日休工")</f>
        <v>3</v>
      </c>
      <c r="K112" s="104">
        <f t="shared" ref="K112" si="160">COUNTIF(C113,"*休工*")+COUNTIF(I113,"*休工*")+COUNTIF(D113:H113,"振替休工(同一週)")+COUNTIF(D113:H113,"祝日休工")</f>
        <v>3</v>
      </c>
      <c r="L112" s="105" t="str">
        <f t="shared" si="122"/>
        <v>○</v>
      </c>
      <c r="M112" s="72"/>
      <c r="N112" s="75">
        <f t="shared" ref="N112" si="161">COUNTIF(C113:I113,"&lt;&gt;対象外")</f>
        <v>7</v>
      </c>
      <c r="O112" s="78">
        <f t="shared" ref="O112" si="162">COUNTIF(C113:I113,"*休工*")</f>
        <v>3</v>
      </c>
      <c r="P112" s="69"/>
    </row>
    <row r="113" spans="2:16" s="6" customFormat="1" ht="26.25" customHeight="1" thickBot="1" x14ac:dyDescent="0.45">
      <c r="B113" s="10" t="s">
        <v>22</v>
      </c>
      <c r="C113" s="43" t="s">
        <v>9</v>
      </c>
      <c r="D113" s="43" t="s">
        <v>46</v>
      </c>
      <c r="E113" s="43" t="s">
        <v>40</v>
      </c>
      <c r="F113" s="43" t="s">
        <v>40</v>
      </c>
      <c r="G113" s="43" t="s">
        <v>40</v>
      </c>
      <c r="H113" s="43" t="s">
        <v>40</v>
      </c>
      <c r="I113" s="43" t="s">
        <v>9</v>
      </c>
      <c r="J113" s="103"/>
      <c r="K113" s="104"/>
      <c r="L113" s="105"/>
      <c r="M113" s="73"/>
      <c r="N113" s="76"/>
      <c r="O113" s="79"/>
      <c r="P113" s="70"/>
    </row>
    <row r="114" spans="2:16" s="6" customFormat="1" ht="26.25" customHeight="1" thickBot="1" x14ac:dyDescent="0.45">
      <c r="B114" s="66" t="s">
        <v>8</v>
      </c>
      <c r="C114" s="41"/>
      <c r="D114" s="41"/>
      <c r="E114" s="41"/>
      <c r="F114" s="41"/>
      <c r="G114" s="41"/>
      <c r="H114" s="41"/>
      <c r="I114" s="41"/>
      <c r="J114" s="103"/>
      <c r="K114" s="104"/>
      <c r="L114" s="105"/>
      <c r="M114" s="74"/>
      <c r="N114" s="77"/>
      <c r="O114" s="80"/>
      <c r="P114" s="71"/>
    </row>
    <row r="115" spans="2:16" s="6" customFormat="1" ht="18.75" customHeight="1" thickBot="1" x14ac:dyDescent="0.45">
      <c r="B115" s="64" t="s">
        <v>7</v>
      </c>
      <c r="C115" s="52">
        <f>I112+1</f>
        <v>45991</v>
      </c>
      <c r="D115" s="52">
        <f>C115+1</f>
        <v>45992</v>
      </c>
      <c r="E115" s="52">
        <f t="shared" ref="E115:I115" si="163">D115+1</f>
        <v>45993</v>
      </c>
      <c r="F115" s="52">
        <f t="shared" si="163"/>
        <v>45994</v>
      </c>
      <c r="G115" s="52">
        <f t="shared" si="163"/>
        <v>45995</v>
      </c>
      <c r="H115" s="52">
        <f t="shared" si="163"/>
        <v>45996</v>
      </c>
      <c r="I115" s="52">
        <f t="shared" si="163"/>
        <v>45997</v>
      </c>
      <c r="J115" s="103">
        <f t="shared" ref="J115" si="164">COUNTIF(C116,"&lt;&gt;対象外")+COUNTIF(I116,"&lt;&gt;対象外")+COUNTIF(D116:H116,"祝日休工")</f>
        <v>2</v>
      </c>
      <c r="K115" s="104">
        <f t="shared" ref="K115" si="165">COUNTIF(C116,"*休工*")+COUNTIF(I116,"*休工*")+COUNTIF(D116:H116,"振替休工(同一週)")+COUNTIF(D116:H116,"祝日休工")</f>
        <v>2</v>
      </c>
      <c r="L115" s="105" t="str">
        <f t="shared" si="128"/>
        <v>○</v>
      </c>
      <c r="M115" s="72"/>
      <c r="N115" s="75">
        <f t="shared" ref="N115" si="166">COUNTIF(C116:I116,"&lt;&gt;対象外")</f>
        <v>7</v>
      </c>
      <c r="O115" s="78">
        <f t="shared" ref="O115" si="167">COUNTIF(C116:I116,"*休工*")</f>
        <v>2</v>
      </c>
      <c r="P115" s="69"/>
    </row>
    <row r="116" spans="2:16" s="6" customFormat="1" ht="26.25" customHeight="1" thickBot="1" x14ac:dyDescent="0.45">
      <c r="B116" s="10" t="s">
        <v>22</v>
      </c>
      <c r="C116" s="43" t="s">
        <v>9</v>
      </c>
      <c r="D116" s="43" t="s">
        <v>40</v>
      </c>
      <c r="E116" s="43" t="s">
        <v>40</v>
      </c>
      <c r="F116" s="43" t="s">
        <v>40</v>
      </c>
      <c r="G116" s="43" t="s">
        <v>40</v>
      </c>
      <c r="H116" s="43" t="s">
        <v>40</v>
      </c>
      <c r="I116" s="43" t="s">
        <v>9</v>
      </c>
      <c r="J116" s="103"/>
      <c r="K116" s="104"/>
      <c r="L116" s="105"/>
      <c r="M116" s="73"/>
      <c r="N116" s="76"/>
      <c r="O116" s="79"/>
      <c r="P116" s="70"/>
    </row>
    <row r="117" spans="2:16" s="6" customFormat="1" ht="26.25" customHeight="1" thickBot="1" x14ac:dyDescent="0.45">
      <c r="B117" s="66" t="s">
        <v>8</v>
      </c>
      <c r="C117" s="41"/>
      <c r="D117" s="41"/>
      <c r="E117" s="41"/>
      <c r="F117" s="41"/>
      <c r="G117" s="41"/>
      <c r="H117" s="41"/>
      <c r="I117" s="41"/>
      <c r="J117" s="103"/>
      <c r="K117" s="104"/>
      <c r="L117" s="105"/>
      <c r="M117" s="74"/>
      <c r="N117" s="77"/>
      <c r="O117" s="80"/>
      <c r="P117" s="71"/>
    </row>
    <row r="118" spans="2:16" s="6" customFormat="1" ht="18.75" customHeight="1" thickBot="1" x14ac:dyDescent="0.45">
      <c r="B118" s="11" t="s">
        <v>7</v>
      </c>
      <c r="C118" s="52">
        <f>I115+1</f>
        <v>45998</v>
      </c>
      <c r="D118" s="52">
        <f>C118+1</f>
        <v>45999</v>
      </c>
      <c r="E118" s="52">
        <f t="shared" ref="E118:I118" si="168">D118+1</f>
        <v>46000</v>
      </c>
      <c r="F118" s="52">
        <f t="shared" si="168"/>
        <v>46001</v>
      </c>
      <c r="G118" s="52">
        <f t="shared" si="168"/>
        <v>46002</v>
      </c>
      <c r="H118" s="52">
        <f t="shared" si="168"/>
        <v>46003</v>
      </c>
      <c r="I118" s="52">
        <f t="shared" si="168"/>
        <v>46004</v>
      </c>
      <c r="J118" s="103">
        <f t="shared" ref="J118" si="169">COUNTIF(C119,"&lt;&gt;対象外")+COUNTIF(I119,"&lt;&gt;対象外")+COUNTIF(D119:H119,"祝日休工")</f>
        <v>2</v>
      </c>
      <c r="K118" s="104">
        <f t="shared" ref="K118" si="170">COUNTIF(C119,"*休工*")+COUNTIF(I119,"*休工*")+COUNTIF(D119:H119,"振替休工(同一週)")+COUNTIF(D119:H119,"祝日休工")</f>
        <v>2</v>
      </c>
      <c r="L118" s="105" t="str">
        <f t="shared" si="122"/>
        <v>○</v>
      </c>
      <c r="M118" s="72"/>
      <c r="N118" s="75">
        <f t="shared" ref="N118" si="171">COUNTIF(C119:I119,"&lt;&gt;対象外")</f>
        <v>7</v>
      </c>
      <c r="O118" s="78">
        <f t="shared" ref="O118" si="172">COUNTIF(C119:I119,"*休工*")</f>
        <v>2</v>
      </c>
      <c r="P118" s="69"/>
    </row>
    <row r="119" spans="2:16" s="6" customFormat="1" ht="26.25" customHeight="1" thickBot="1" x14ac:dyDescent="0.45">
      <c r="B119" s="10" t="s">
        <v>22</v>
      </c>
      <c r="C119" s="43" t="s">
        <v>9</v>
      </c>
      <c r="D119" s="43" t="s">
        <v>40</v>
      </c>
      <c r="E119" s="43" t="s">
        <v>40</v>
      </c>
      <c r="F119" s="43" t="s">
        <v>40</v>
      </c>
      <c r="G119" s="43" t="s">
        <v>40</v>
      </c>
      <c r="H119" s="43" t="s">
        <v>40</v>
      </c>
      <c r="I119" s="43" t="s">
        <v>9</v>
      </c>
      <c r="J119" s="103"/>
      <c r="K119" s="104"/>
      <c r="L119" s="105"/>
      <c r="M119" s="73"/>
      <c r="N119" s="76"/>
      <c r="O119" s="79"/>
      <c r="P119" s="70"/>
    </row>
    <row r="120" spans="2:16" s="6" customFormat="1" ht="26.25" customHeight="1" thickBot="1" x14ac:dyDescent="0.45">
      <c r="B120" s="66" t="s">
        <v>8</v>
      </c>
      <c r="C120" s="41"/>
      <c r="D120" s="41"/>
      <c r="E120" s="41"/>
      <c r="F120" s="41"/>
      <c r="G120" s="41"/>
      <c r="H120" s="41"/>
      <c r="I120" s="41"/>
      <c r="J120" s="103"/>
      <c r="K120" s="104"/>
      <c r="L120" s="105"/>
      <c r="M120" s="74"/>
      <c r="N120" s="77"/>
      <c r="O120" s="80"/>
      <c r="P120" s="71"/>
    </row>
    <row r="121" spans="2:16" s="6" customFormat="1" ht="18.75" customHeight="1" thickBot="1" x14ac:dyDescent="0.45">
      <c r="B121" s="64" t="s">
        <v>21</v>
      </c>
      <c r="C121" s="52">
        <f>I118+1</f>
        <v>46005</v>
      </c>
      <c r="D121" s="52">
        <f>C121+1</f>
        <v>46006</v>
      </c>
      <c r="E121" s="52">
        <f t="shared" ref="E121:I121" si="173">D121+1</f>
        <v>46007</v>
      </c>
      <c r="F121" s="52">
        <f t="shared" si="173"/>
        <v>46008</v>
      </c>
      <c r="G121" s="52">
        <f t="shared" si="173"/>
        <v>46009</v>
      </c>
      <c r="H121" s="52">
        <f t="shared" si="173"/>
        <v>46010</v>
      </c>
      <c r="I121" s="52">
        <f t="shared" si="173"/>
        <v>46011</v>
      </c>
      <c r="J121" s="103">
        <f t="shared" ref="J121" si="174">COUNTIF(C122,"&lt;&gt;対象外")+COUNTIF(I122,"&lt;&gt;対象外")+COUNTIF(D122:H122,"祝日休工")</f>
        <v>2</v>
      </c>
      <c r="K121" s="104">
        <f t="shared" ref="K121" si="175">COUNTIF(C122,"*休工*")+COUNTIF(I122,"*休工*")+COUNTIF(D122:H122,"振替休工(同一週)")+COUNTIF(D122:H122,"祝日休工")</f>
        <v>2</v>
      </c>
      <c r="L121" s="105" t="str">
        <f t="shared" si="128"/>
        <v>○</v>
      </c>
      <c r="M121" s="72"/>
      <c r="N121" s="75">
        <f>COUNTIF(C122:I122,"&lt;&gt;対象外")</f>
        <v>7</v>
      </c>
      <c r="O121" s="78">
        <f>COUNTIF(C122:I122,"*休工*")</f>
        <v>4</v>
      </c>
      <c r="P121" s="69"/>
    </row>
    <row r="122" spans="2:16" s="6" customFormat="1" ht="26.25" customHeight="1" thickBot="1" x14ac:dyDescent="0.45">
      <c r="B122" s="10" t="s">
        <v>22</v>
      </c>
      <c r="C122" s="43" t="s">
        <v>9</v>
      </c>
      <c r="D122" s="43" t="s">
        <v>40</v>
      </c>
      <c r="E122" s="43" t="s">
        <v>40</v>
      </c>
      <c r="F122" s="43" t="s">
        <v>18</v>
      </c>
      <c r="G122" s="43" t="s">
        <v>18</v>
      </c>
      <c r="H122" s="43" t="s">
        <v>40</v>
      </c>
      <c r="I122" s="43" t="s">
        <v>9</v>
      </c>
      <c r="J122" s="103"/>
      <c r="K122" s="104"/>
      <c r="L122" s="105"/>
      <c r="M122" s="73"/>
      <c r="N122" s="76"/>
      <c r="O122" s="79"/>
      <c r="P122" s="70"/>
    </row>
    <row r="123" spans="2:16" s="6" customFormat="1" ht="26.25" customHeight="1" thickBot="1" x14ac:dyDescent="0.45">
      <c r="B123" s="66" t="s">
        <v>8</v>
      </c>
      <c r="C123" s="41"/>
      <c r="D123" s="41"/>
      <c r="E123" s="41"/>
      <c r="F123" s="41"/>
      <c r="G123" s="41"/>
      <c r="H123" s="41"/>
      <c r="I123" s="41"/>
      <c r="J123" s="103"/>
      <c r="K123" s="104"/>
      <c r="L123" s="105"/>
      <c r="M123" s="74"/>
      <c r="N123" s="77"/>
      <c r="O123" s="80"/>
      <c r="P123" s="71"/>
    </row>
    <row r="124" spans="2:16" s="6" customFormat="1" ht="18.75" customHeight="1" thickBot="1" x14ac:dyDescent="0.45">
      <c r="B124" s="11" t="s">
        <v>7</v>
      </c>
      <c r="C124" s="50">
        <f>I121+1</f>
        <v>46012</v>
      </c>
      <c r="D124" s="50">
        <f>C124+1</f>
        <v>46013</v>
      </c>
      <c r="E124" s="50">
        <f t="shared" ref="E124:I124" si="176">D124+1</f>
        <v>46014</v>
      </c>
      <c r="F124" s="50">
        <f t="shared" si="176"/>
        <v>46015</v>
      </c>
      <c r="G124" s="50">
        <f t="shared" si="176"/>
        <v>46016</v>
      </c>
      <c r="H124" s="50">
        <f t="shared" si="176"/>
        <v>46017</v>
      </c>
      <c r="I124" s="50">
        <f t="shared" si="176"/>
        <v>46018</v>
      </c>
      <c r="J124" s="103">
        <f t="shared" ref="J124" si="177">COUNTIF(C125,"&lt;&gt;対象外")+COUNTIF(I125,"&lt;&gt;対象外")+COUNTIF(D125:H125,"祝日休工")</f>
        <v>2</v>
      </c>
      <c r="K124" s="104">
        <f t="shared" ref="K124" si="178">COUNTIF(C125,"*休工*")+COUNTIF(I125,"*休工*")+COUNTIF(D125:H125,"振替休工(同一週)")+COUNTIF(D125:H125,"祝日休工")</f>
        <v>2</v>
      </c>
      <c r="L124" s="105" t="str">
        <f t="shared" si="122"/>
        <v>○</v>
      </c>
      <c r="M124" s="72"/>
      <c r="N124" s="75">
        <f t="shared" ref="N124" si="179">COUNTIF(C125:I125,"&lt;&gt;対象外")</f>
        <v>7</v>
      </c>
      <c r="O124" s="78">
        <f>COUNTIF(C125:I125,"*休工*")</f>
        <v>2</v>
      </c>
      <c r="P124" s="69"/>
    </row>
    <row r="125" spans="2:16" s="6" customFormat="1" ht="26.25" customHeight="1" thickBot="1" x14ac:dyDescent="0.45">
      <c r="B125" s="10" t="s">
        <v>22</v>
      </c>
      <c r="C125" s="43" t="s">
        <v>40</v>
      </c>
      <c r="D125" s="43" t="s">
        <v>40</v>
      </c>
      <c r="E125" s="43" t="s">
        <v>40</v>
      </c>
      <c r="F125" s="43" t="s">
        <v>44</v>
      </c>
      <c r="G125" s="43" t="s">
        <v>40</v>
      </c>
      <c r="H125" s="43" t="s">
        <v>40</v>
      </c>
      <c r="I125" s="43" t="s">
        <v>9</v>
      </c>
      <c r="J125" s="103"/>
      <c r="K125" s="104"/>
      <c r="L125" s="105"/>
      <c r="M125" s="73"/>
      <c r="N125" s="76"/>
      <c r="O125" s="79"/>
      <c r="P125" s="70"/>
    </row>
    <row r="126" spans="2:16" s="6" customFormat="1" ht="26.25" customHeight="1" thickBot="1" x14ac:dyDescent="0.45">
      <c r="B126" s="66" t="s">
        <v>8</v>
      </c>
      <c r="C126" s="41"/>
      <c r="D126" s="41"/>
      <c r="E126" s="41"/>
      <c r="F126" s="41" t="s">
        <v>54</v>
      </c>
      <c r="G126" s="41"/>
      <c r="H126" s="41"/>
      <c r="I126" s="41"/>
      <c r="J126" s="103"/>
      <c r="K126" s="104"/>
      <c r="L126" s="105"/>
      <c r="M126" s="74"/>
      <c r="N126" s="77"/>
      <c r="O126" s="80"/>
      <c r="P126" s="71"/>
    </row>
    <row r="127" spans="2:16" s="6" customFormat="1" ht="18.75" customHeight="1" thickBot="1" x14ac:dyDescent="0.45">
      <c r="B127" s="64" t="s">
        <v>7</v>
      </c>
      <c r="C127" s="52">
        <f>I124+1</f>
        <v>46019</v>
      </c>
      <c r="D127" s="52">
        <f>C127+1</f>
        <v>46020</v>
      </c>
      <c r="E127" s="52">
        <f t="shared" ref="E127:I127" si="180">D127+1</f>
        <v>46021</v>
      </c>
      <c r="F127" s="52">
        <f t="shared" si="180"/>
        <v>46022</v>
      </c>
      <c r="G127" s="52">
        <f t="shared" si="180"/>
        <v>46023</v>
      </c>
      <c r="H127" s="52">
        <f t="shared" si="180"/>
        <v>46024</v>
      </c>
      <c r="I127" s="52">
        <f t="shared" si="180"/>
        <v>46025</v>
      </c>
      <c r="J127" s="103">
        <f t="shared" ref="J127" si="181">COUNTIF(C128,"&lt;&gt;対象外")+COUNTIF(I128,"&lt;&gt;対象外")+COUNTIF(D128:H128,"祝日休工")</f>
        <v>1</v>
      </c>
      <c r="K127" s="104">
        <f t="shared" ref="K127" si="182">COUNTIF(C128,"*休工*")+COUNTIF(I128,"*休工*")+COUNTIF(D128:H128,"振替休工(同一週)")+COUNTIF(D128:H128,"祝日休工")</f>
        <v>1</v>
      </c>
      <c r="L127" s="105" t="str">
        <f t="shared" si="128"/>
        <v>○</v>
      </c>
      <c r="M127" s="72"/>
      <c r="N127" s="75">
        <f t="shared" ref="N127" si="183">COUNTIF(C128:I128,"&lt;&gt;対象外")</f>
        <v>1</v>
      </c>
      <c r="O127" s="78">
        <f t="shared" ref="O127" si="184">COUNTIF(C128:I128,"*休工*")</f>
        <v>1</v>
      </c>
      <c r="P127" s="69"/>
    </row>
    <row r="128" spans="2:16" s="6" customFormat="1" ht="26.25" customHeight="1" thickBot="1" x14ac:dyDescent="0.45">
      <c r="B128" s="10" t="s">
        <v>22</v>
      </c>
      <c r="C128" s="43" t="s">
        <v>9</v>
      </c>
      <c r="D128" s="43" t="s">
        <v>12</v>
      </c>
      <c r="E128" s="43" t="s">
        <v>12</v>
      </c>
      <c r="F128" s="43" t="s">
        <v>12</v>
      </c>
      <c r="G128" s="43" t="s">
        <v>12</v>
      </c>
      <c r="H128" s="43" t="s">
        <v>12</v>
      </c>
      <c r="I128" s="43" t="s">
        <v>12</v>
      </c>
      <c r="J128" s="103"/>
      <c r="K128" s="104"/>
      <c r="L128" s="105"/>
      <c r="M128" s="73"/>
      <c r="N128" s="76"/>
      <c r="O128" s="79"/>
      <c r="P128" s="70"/>
    </row>
    <row r="129" spans="2:16" s="6" customFormat="1" ht="26.25" customHeight="1" thickBot="1" x14ac:dyDescent="0.45">
      <c r="B129" s="66" t="s">
        <v>8</v>
      </c>
      <c r="C129" s="41"/>
      <c r="D129" s="41" t="s">
        <v>47</v>
      </c>
      <c r="E129" s="41"/>
      <c r="F129" s="41"/>
      <c r="G129" s="41"/>
      <c r="H129" s="41"/>
      <c r="I129" s="41"/>
      <c r="J129" s="103"/>
      <c r="K129" s="104"/>
      <c r="L129" s="105"/>
      <c r="M129" s="74"/>
      <c r="N129" s="77"/>
      <c r="O129" s="80"/>
      <c r="P129" s="71"/>
    </row>
    <row r="130" spans="2:16" s="6" customFormat="1" ht="18.75" customHeight="1" thickBot="1" x14ac:dyDescent="0.45">
      <c r="B130" s="11" t="s">
        <v>7</v>
      </c>
      <c r="C130" s="52">
        <f>I127+1</f>
        <v>46026</v>
      </c>
      <c r="D130" s="52">
        <f>C130+1</f>
        <v>46027</v>
      </c>
      <c r="E130" s="52">
        <f t="shared" ref="E130:I130" si="185">D130+1</f>
        <v>46028</v>
      </c>
      <c r="F130" s="52">
        <f t="shared" si="185"/>
        <v>46029</v>
      </c>
      <c r="G130" s="52">
        <f t="shared" si="185"/>
        <v>46030</v>
      </c>
      <c r="H130" s="52">
        <f t="shared" si="185"/>
        <v>46031</v>
      </c>
      <c r="I130" s="52">
        <f t="shared" si="185"/>
        <v>46032</v>
      </c>
      <c r="J130" s="103">
        <f t="shared" ref="J130" si="186">COUNTIF(C131,"&lt;&gt;対象外")+COUNTIF(I131,"&lt;&gt;対象外")+COUNTIF(D131:H131,"祝日休工")</f>
        <v>2</v>
      </c>
      <c r="K130" s="104">
        <f t="shared" ref="K130" si="187">COUNTIF(C131,"*休工*")+COUNTIF(I131,"*休工*")+COUNTIF(D131:H131,"振替休工(同一週)")+COUNTIF(D131:H131,"祝日休工")</f>
        <v>2</v>
      </c>
      <c r="L130" s="105" t="str">
        <f t="shared" si="122"/>
        <v>○</v>
      </c>
      <c r="M130" s="72"/>
      <c r="N130" s="75">
        <f t="shared" ref="N130" si="188">COUNTIF(C131:I131,"&lt;&gt;対象外")</f>
        <v>7</v>
      </c>
      <c r="O130" s="78">
        <f t="shared" ref="O130" si="189">COUNTIF(C131:I131,"*休工*")</f>
        <v>2</v>
      </c>
      <c r="P130" s="69"/>
    </row>
    <row r="131" spans="2:16" s="6" customFormat="1" ht="26.25" customHeight="1" thickBot="1" x14ac:dyDescent="0.45">
      <c r="B131" s="10" t="s">
        <v>22</v>
      </c>
      <c r="C131" s="43" t="s">
        <v>9</v>
      </c>
      <c r="D131" s="43" t="s">
        <v>40</v>
      </c>
      <c r="E131" s="43" t="s">
        <v>40</v>
      </c>
      <c r="F131" s="43" t="s">
        <v>40</v>
      </c>
      <c r="G131" s="43" t="s">
        <v>40</v>
      </c>
      <c r="H131" s="43" t="s">
        <v>40</v>
      </c>
      <c r="I131" s="43" t="s">
        <v>9</v>
      </c>
      <c r="J131" s="103"/>
      <c r="K131" s="104"/>
      <c r="L131" s="105"/>
      <c r="M131" s="73"/>
      <c r="N131" s="76"/>
      <c r="O131" s="79"/>
      <c r="P131" s="70"/>
    </row>
    <row r="132" spans="2:16" s="6" customFormat="1" ht="26.25" customHeight="1" thickBot="1" x14ac:dyDescent="0.45">
      <c r="B132" s="66" t="s">
        <v>8</v>
      </c>
      <c r="C132" s="41"/>
      <c r="D132" s="41"/>
      <c r="E132" s="41"/>
      <c r="F132" s="41"/>
      <c r="G132" s="41"/>
      <c r="H132" s="41"/>
      <c r="I132" s="41"/>
      <c r="J132" s="103"/>
      <c r="K132" s="104"/>
      <c r="L132" s="105"/>
      <c r="M132" s="74"/>
      <c r="N132" s="77"/>
      <c r="O132" s="80"/>
      <c r="P132" s="71"/>
    </row>
    <row r="133" spans="2:16" s="6" customFormat="1" ht="18.75" customHeight="1" thickBot="1" x14ac:dyDescent="0.45">
      <c r="B133" s="64" t="s">
        <v>7</v>
      </c>
      <c r="C133" s="52">
        <f>I130+1</f>
        <v>46033</v>
      </c>
      <c r="D133" s="52">
        <f>C133+1</f>
        <v>46034</v>
      </c>
      <c r="E133" s="52">
        <f t="shared" ref="E133:I133" si="190">D133+1</f>
        <v>46035</v>
      </c>
      <c r="F133" s="52">
        <f t="shared" si="190"/>
        <v>46036</v>
      </c>
      <c r="G133" s="52">
        <f t="shared" si="190"/>
        <v>46037</v>
      </c>
      <c r="H133" s="52">
        <f t="shared" si="190"/>
        <v>46038</v>
      </c>
      <c r="I133" s="52">
        <f t="shared" si="190"/>
        <v>46039</v>
      </c>
      <c r="J133" s="103">
        <f t="shared" ref="J133" si="191">COUNTIF(C134,"&lt;&gt;対象外")+COUNTIF(I134,"&lt;&gt;対象外")+COUNTIF(D134:H134,"祝日休工")</f>
        <v>3</v>
      </c>
      <c r="K133" s="104">
        <f t="shared" ref="K133" si="192">COUNTIF(C134,"*休工*")+COUNTIF(I134,"*休工*")+COUNTIF(D134:H134,"振替休工(同一週)")+COUNTIF(D134:H134,"祝日休工")</f>
        <v>3</v>
      </c>
      <c r="L133" s="105" t="str">
        <f t="shared" si="128"/>
        <v>○</v>
      </c>
      <c r="M133" s="72"/>
      <c r="N133" s="75">
        <f t="shared" ref="N133" si="193">COUNTIF(C134:I134,"&lt;&gt;対象外")</f>
        <v>7</v>
      </c>
      <c r="O133" s="78">
        <f t="shared" ref="O133" si="194">COUNTIF(C134:I134,"*休工*")</f>
        <v>3</v>
      </c>
      <c r="P133" s="69"/>
    </row>
    <row r="134" spans="2:16" s="6" customFormat="1" ht="26.25" customHeight="1" thickBot="1" x14ac:dyDescent="0.45">
      <c r="B134" s="10" t="s">
        <v>22</v>
      </c>
      <c r="C134" s="43" t="s">
        <v>9</v>
      </c>
      <c r="D134" s="43" t="s">
        <v>46</v>
      </c>
      <c r="E134" s="43" t="s">
        <v>40</v>
      </c>
      <c r="F134" s="43" t="s">
        <v>40</v>
      </c>
      <c r="G134" s="43" t="s">
        <v>40</v>
      </c>
      <c r="H134" s="43" t="s">
        <v>40</v>
      </c>
      <c r="I134" s="43" t="s">
        <v>9</v>
      </c>
      <c r="J134" s="103"/>
      <c r="K134" s="104"/>
      <c r="L134" s="105"/>
      <c r="M134" s="73"/>
      <c r="N134" s="76"/>
      <c r="O134" s="79"/>
      <c r="P134" s="70"/>
    </row>
    <row r="135" spans="2:16" s="6" customFormat="1" ht="26.25" customHeight="1" thickBot="1" x14ac:dyDescent="0.45">
      <c r="B135" s="66" t="s">
        <v>8</v>
      </c>
      <c r="C135" s="41"/>
      <c r="D135" s="41"/>
      <c r="E135" s="41"/>
      <c r="F135" s="41"/>
      <c r="G135" s="41"/>
      <c r="H135" s="41"/>
      <c r="I135" s="41"/>
      <c r="J135" s="103"/>
      <c r="K135" s="104"/>
      <c r="L135" s="105"/>
      <c r="M135" s="74"/>
      <c r="N135" s="77"/>
      <c r="O135" s="80"/>
      <c r="P135" s="71"/>
    </row>
    <row r="136" spans="2:16" s="6" customFormat="1" ht="18.75" customHeight="1" thickBot="1" x14ac:dyDescent="0.45">
      <c r="B136" s="64" t="s">
        <v>21</v>
      </c>
      <c r="C136" s="50">
        <f>I133+1</f>
        <v>46040</v>
      </c>
      <c r="D136" s="50">
        <f>C136+1</f>
        <v>46041</v>
      </c>
      <c r="E136" s="50">
        <f t="shared" ref="E136:I136" si="195">D136+1</f>
        <v>46042</v>
      </c>
      <c r="F136" s="50">
        <f t="shared" si="195"/>
        <v>46043</v>
      </c>
      <c r="G136" s="50">
        <f t="shared" si="195"/>
        <v>46044</v>
      </c>
      <c r="H136" s="50">
        <f t="shared" si="195"/>
        <v>46045</v>
      </c>
      <c r="I136" s="50">
        <f t="shared" si="195"/>
        <v>46046</v>
      </c>
      <c r="J136" s="103">
        <f t="shared" ref="J136" si="196">COUNTIF(C137,"&lt;&gt;対象外")+COUNTIF(I137,"&lt;&gt;対象外")+COUNTIF(D137:H137,"祝日休工")</f>
        <v>1</v>
      </c>
      <c r="K136" s="104">
        <f t="shared" ref="K136" si="197">COUNTIF(C137,"*休工*")+COUNTIF(I137,"*休工*")+COUNTIF(D137:H137,"振替休工(同一週)")+COUNTIF(D137:H137,"祝日休工")</f>
        <v>1</v>
      </c>
      <c r="L136" s="105" t="str">
        <f t="shared" si="122"/>
        <v>○</v>
      </c>
      <c r="M136" s="72"/>
      <c r="N136" s="75">
        <f t="shared" ref="N136" si="198">COUNTIF(C137:I137,"&lt;&gt;対象外")</f>
        <v>3</v>
      </c>
      <c r="O136" s="78">
        <f t="shared" ref="O136" si="199">COUNTIF(C137:I137,"*休工*")</f>
        <v>1</v>
      </c>
      <c r="P136" s="69"/>
    </row>
    <row r="137" spans="2:16" s="6" customFormat="1" ht="26.25" customHeight="1" thickBot="1" x14ac:dyDescent="0.45">
      <c r="B137" s="10" t="s">
        <v>22</v>
      </c>
      <c r="C137" s="43" t="s">
        <v>9</v>
      </c>
      <c r="D137" s="43" t="s">
        <v>40</v>
      </c>
      <c r="E137" s="43" t="s">
        <v>40</v>
      </c>
      <c r="F137" s="43" t="s">
        <v>12</v>
      </c>
      <c r="G137" s="43" t="s">
        <v>12</v>
      </c>
      <c r="H137" s="43" t="s">
        <v>12</v>
      </c>
      <c r="I137" s="43" t="s">
        <v>12</v>
      </c>
      <c r="J137" s="103"/>
      <c r="K137" s="104"/>
      <c r="L137" s="105"/>
      <c r="M137" s="73"/>
      <c r="N137" s="76"/>
      <c r="O137" s="79"/>
      <c r="P137" s="70"/>
    </row>
    <row r="138" spans="2:16" s="6" customFormat="1" ht="26.25" customHeight="1" thickBot="1" x14ac:dyDescent="0.45">
      <c r="B138" s="66" t="s">
        <v>8</v>
      </c>
      <c r="C138" s="41"/>
      <c r="D138" s="41"/>
      <c r="E138" s="41" t="s">
        <v>60</v>
      </c>
      <c r="F138" s="41" t="s">
        <v>53</v>
      </c>
      <c r="G138" s="41"/>
      <c r="H138" s="41"/>
      <c r="I138" s="41"/>
      <c r="J138" s="103"/>
      <c r="K138" s="104"/>
      <c r="L138" s="105"/>
      <c r="M138" s="74"/>
      <c r="N138" s="77"/>
      <c r="O138" s="80"/>
      <c r="P138" s="71"/>
    </row>
    <row r="139" spans="2:16" s="6" customFormat="1" ht="18.75" customHeight="1" thickBot="1" x14ac:dyDescent="0.45">
      <c r="B139" s="11" t="s">
        <v>7</v>
      </c>
      <c r="C139" s="52">
        <f>I136+1</f>
        <v>46047</v>
      </c>
      <c r="D139" s="52">
        <f>C139+1</f>
        <v>46048</v>
      </c>
      <c r="E139" s="52">
        <f t="shared" ref="E139:I139" si="200">D139+1</f>
        <v>46049</v>
      </c>
      <c r="F139" s="52">
        <f t="shared" si="200"/>
        <v>46050</v>
      </c>
      <c r="G139" s="52">
        <f t="shared" si="200"/>
        <v>46051</v>
      </c>
      <c r="H139" s="52">
        <f t="shared" si="200"/>
        <v>46052</v>
      </c>
      <c r="I139" s="52">
        <f t="shared" si="200"/>
        <v>46053</v>
      </c>
      <c r="J139" s="103">
        <f t="shared" ref="J139" si="201">COUNTIF(C140,"&lt;&gt;対象外")+COUNTIF(I140,"&lt;&gt;対象外")+COUNTIF(D140:H140,"祝日休工")</f>
        <v>0</v>
      </c>
      <c r="K139" s="104">
        <f t="shared" ref="K139" si="202">COUNTIF(C140,"*休工*")+COUNTIF(I140,"*休工*")+COUNTIF(D140:H140,"振替休工(同一週)")+COUNTIF(D140:H140,"祝日休工")</f>
        <v>0</v>
      </c>
      <c r="L139" s="105" t="str">
        <f t="shared" si="128"/>
        <v>―</v>
      </c>
      <c r="M139" s="72"/>
      <c r="N139" s="75">
        <f t="shared" ref="N139" si="203">COUNTIF(C140:I140,"&lt;&gt;対象外")</f>
        <v>0</v>
      </c>
      <c r="O139" s="78">
        <f t="shared" ref="O139" si="204">COUNTIF(C140:I140,"*休工*")</f>
        <v>0</v>
      </c>
      <c r="P139" s="69"/>
    </row>
    <row r="140" spans="2:16" s="6" customFormat="1" ht="26.25" customHeight="1" thickBot="1" x14ac:dyDescent="0.45">
      <c r="B140" s="10" t="s">
        <v>22</v>
      </c>
      <c r="C140" s="43" t="s">
        <v>12</v>
      </c>
      <c r="D140" s="43" t="s">
        <v>12</v>
      </c>
      <c r="E140" s="43" t="s">
        <v>12</v>
      </c>
      <c r="F140" s="43" t="s">
        <v>12</v>
      </c>
      <c r="G140" s="43" t="s">
        <v>12</v>
      </c>
      <c r="H140" s="43" t="s">
        <v>12</v>
      </c>
      <c r="I140" s="43" t="s">
        <v>12</v>
      </c>
      <c r="J140" s="103"/>
      <c r="K140" s="104"/>
      <c r="L140" s="105"/>
      <c r="M140" s="73"/>
      <c r="N140" s="76"/>
      <c r="O140" s="79"/>
      <c r="P140" s="70"/>
    </row>
    <row r="141" spans="2:16" s="6" customFormat="1" ht="26.25" customHeight="1" thickBot="1" x14ac:dyDescent="0.45">
      <c r="B141" s="66" t="s">
        <v>8</v>
      </c>
      <c r="C141" s="41"/>
      <c r="D141" s="41"/>
      <c r="E141" s="41"/>
      <c r="F141" s="41"/>
      <c r="G141" s="41"/>
      <c r="H141" s="41"/>
      <c r="I141" s="41"/>
      <c r="J141" s="103"/>
      <c r="K141" s="104"/>
      <c r="L141" s="105"/>
      <c r="M141" s="74"/>
      <c r="N141" s="77"/>
      <c r="O141" s="80"/>
      <c r="P141" s="71"/>
    </row>
    <row r="142" spans="2:16" s="6" customFormat="1" ht="18.75" customHeight="1" thickBot="1" x14ac:dyDescent="0.45">
      <c r="B142" s="64" t="s">
        <v>7</v>
      </c>
      <c r="C142" s="52">
        <f>I139+1</f>
        <v>46054</v>
      </c>
      <c r="D142" s="52">
        <f>C142+1</f>
        <v>46055</v>
      </c>
      <c r="E142" s="52">
        <f t="shared" ref="E142:I142" si="205">D142+1</f>
        <v>46056</v>
      </c>
      <c r="F142" s="52">
        <f t="shared" si="205"/>
        <v>46057</v>
      </c>
      <c r="G142" s="52">
        <f t="shared" si="205"/>
        <v>46058</v>
      </c>
      <c r="H142" s="52">
        <f t="shared" si="205"/>
        <v>46059</v>
      </c>
      <c r="I142" s="52">
        <f t="shared" si="205"/>
        <v>46060</v>
      </c>
      <c r="J142" s="103">
        <f t="shared" ref="J142" si="206">COUNTIF(C143,"&lt;&gt;対象外")+COUNTIF(I143,"&lt;&gt;対象外")+COUNTIF(D143:H143,"祝日休工")</f>
        <v>0</v>
      </c>
      <c r="K142" s="104">
        <f t="shared" ref="K142" si="207">COUNTIF(C143,"*休工*")+COUNTIF(I143,"*休工*")+COUNTIF(D143:H143,"振替休工(同一週)")+COUNTIF(D143:H143,"祝日休工")</f>
        <v>0</v>
      </c>
      <c r="L142" s="105" t="str">
        <f t="shared" si="122"/>
        <v>―</v>
      </c>
      <c r="M142" s="72"/>
      <c r="N142" s="75">
        <f t="shared" ref="N142" si="208">COUNTIF(C143:I143,"&lt;&gt;対象外")</f>
        <v>0</v>
      </c>
      <c r="O142" s="78">
        <f t="shared" ref="O142" si="209">COUNTIF(C143:I143,"*休工*")</f>
        <v>0</v>
      </c>
      <c r="P142" s="69"/>
    </row>
    <row r="143" spans="2:16" s="6" customFormat="1" ht="26.25" customHeight="1" thickBot="1" x14ac:dyDescent="0.45">
      <c r="B143" s="10" t="s">
        <v>22</v>
      </c>
      <c r="C143" s="43" t="s">
        <v>12</v>
      </c>
      <c r="D143" s="43" t="s">
        <v>12</v>
      </c>
      <c r="E143" s="43" t="s">
        <v>12</v>
      </c>
      <c r="F143" s="43" t="s">
        <v>12</v>
      </c>
      <c r="G143" s="43" t="s">
        <v>12</v>
      </c>
      <c r="H143" s="43" t="s">
        <v>12</v>
      </c>
      <c r="I143" s="43" t="s">
        <v>12</v>
      </c>
      <c r="J143" s="103"/>
      <c r="K143" s="104"/>
      <c r="L143" s="105"/>
      <c r="M143" s="73"/>
      <c r="N143" s="76"/>
      <c r="O143" s="79"/>
      <c r="P143" s="70"/>
    </row>
    <row r="144" spans="2:16" s="6" customFormat="1" ht="26.25" customHeight="1" thickBot="1" x14ac:dyDescent="0.45">
      <c r="B144" s="66" t="s">
        <v>8</v>
      </c>
      <c r="C144" s="41"/>
      <c r="D144" s="41"/>
      <c r="E144" s="41"/>
      <c r="F144" s="41"/>
      <c r="G144" s="41"/>
      <c r="H144" s="41"/>
      <c r="I144" s="41"/>
      <c r="J144" s="103"/>
      <c r="K144" s="104"/>
      <c r="L144" s="105"/>
      <c r="M144" s="74"/>
      <c r="N144" s="77"/>
      <c r="O144" s="80"/>
      <c r="P144" s="71"/>
    </row>
    <row r="145" spans="2:16" s="6" customFormat="1" ht="18.75" customHeight="1" thickBot="1" x14ac:dyDescent="0.45">
      <c r="B145" s="11" t="s">
        <v>7</v>
      </c>
      <c r="C145" s="52">
        <f>I142+1</f>
        <v>46061</v>
      </c>
      <c r="D145" s="52">
        <f>C145+1</f>
        <v>46062</v>
      </c>
      <c r="E145" s="52">
        <f t="shared" ref="E145:I145" si="210">D145+1</f>
        <v>46063</v>
      </c>
      <c r="F145" s="52">
        <f t="shared" si="210"/>
        <v>46064</v>
      </c>
      <c r="G145" s="52">
        <f t="shared" si="210"/>
        <v>46065</v>
      </c>
      <c r="H145" s="52">
        <f t="shared" si="210"/>
        <v>46066</v>
      </c>
      <c r="I145" s="52">
        <f t="shared" si="210"/>
        <v>46067</v>
      </c>
      <c r="J145" s="103">
        <f t="shared" ref="J145" si="211">COUNTIF(C146,"&lt;&gt;対象外")+COUNTIF(I146,"&lt;&gt;対象外")+COUNTIF(D146:H146,"祝日休工")</f>
        <v>0</v>
      </c>
      <c r="K145" s="104">
        <f t="shared" ref="K145" si="212">COUNTIF(C146,"*休工*")+COUNTIF(I146,"*休工*")+COUNTIF(D146:H146,"振替休工(同一週)")+COUNTIF(D146:H146,"祝日休工")</f>
        <v>0</v>
      </c>
      <c r="L145" s="105" t="str">
        <f t="shared" si="128"/>
        <v>―</v>
      </c>
      <c r="M145" s="72"/>
      <c r="N145" s="75">
        <f t="shared" ref="N145" si="213">COUNTIF(C146:I146,"&lt;&gt;対象外")</f>
        <v>0</v>
      </c>
      <c r="O145" s="78">
        <f t="shared" ref="O145" si="214">COUNTIF(C146:I146,"*休工*")</f>
        <v>0</v>
      </c>
      <c r="P145" s="69"/>
    </row>
    <row r="146" spans="2:16" s="6" customFormat="1" ht="26.25" customHeight="1" thickBot="1" x14ac:dyDescent="0.45">
      <c r="B146" s="10" t="s">
        <v>22</v>
      </c>
      <c r="C146" s="43" t="s">
        <v>12</v>
      </c>
      <c r="D146" s="43" t="s">
        <v>12</v>
      </c>
      <c r="E146" s="43" t="s">
        <v>12</v>
      </c>
      <c r="F146" s="43" t="s">
        <v>12</v>
      </c>
      <c r="G146" s="43" t="s">
        <v>12</v>
      </c>
      <c r="H146" s="43" t="s">
        <v>12</v>
      </c>
      <c r="I146" s="43" t="s">
        <v>12</v>
      </c>
      <c r="J146" s="103"/>
      <c r="K146" s="104"/>
      <c r="L146" s="105"/>
      <c r="M146" s="73"/>
      <c r="N146" s="76"/>
      <c r="O146" s="79"/>
      <c r="P146" s="70"/>
    </row>
    <row r="147" spans="2:16" s="6" customFormat="1" ht="26.25" customHeight="1" thickBot="1" x14ac:dyDescent="0.45">
      <c r="B147" s="66" t="s">
        <v>8</v>
      </c>
      <c r="C147" s="41"/>
      <c r="D147" s="41"/>
      <c r="E147" s="41"/>
      <c r="F147" s="41"/>
      <c r="G147" s="41"/>
      <c r="H147" s="41"/>
      <c r="I147" s="41"/>
      <c r="J147" s="103"/>
      <c r="K147" s="104"/>
      <c r="L147" s="105"/>
      <c r="M147" s="74"/>
      <c r="N147" s="77"/>
      <c r="O147" s="80"/>
      <c r="P147" s="71"/>
    </row>
    <row r="148" spans="2:16" s="6" customFormat="1" ht="18.75" customHeight="1" thickBot="1" x14ac:dyDescent="0.45">
      <c r="B148" s="64" t="s">
        <v>21</v>
      </c>
      <c r="C148" s="50">
        <f>I145+1</f>
        <v>46068</v>
      </c>
      <c r="D148" s="50">
        <f>C148+1</f>
        <v>46069</v>
      </c>
      <c r="E148" s="50">
        <f t="shared" ref="E148:I148" si="215">D148+1</f>
        <v>46070</v>
      </c>
      <c r="F148" s="50">
        <f t="shared" si="215"/>
        <v>46071</v>
      </c>
      <c r="G148" s="50">
        <f t="shared" si="215"/>
        <v>46072</v>
      </c>
      <c r="H148" s="50">
        <f t="shared" si="215"/>
        <v>46073</v>
      </c>
      <c r="I148" s="50">
        <f t="shared" si="215"/>
        <v>46074</v>
      </c>
      <c r="J148" s="103">
        <f t="shared" ref="J148" si="216">COUNTIF(C149,"&lt;&gt;対象外")+COUNTIF(I149,"&lt;&gt;対象外")+COUNTIF(D149:H149,"祝日休工")</f>
        <v>0</v>
      </c>
      <c r="K148" s="104">
        <f t="shared" ref="K148" si="217">COUNTIF(C149,"*休工*")+COUNTIF(I149,"*休工*")+COUNTIF(D149:H149,"振替休工(同一週)")+COUNTIF(D149:H149,"祝日休工")</f>
        <v>0</v>
      </c>
      <c r="L148" s="105" t="str">
        <f t="shared" si="122"/>
        <v>―</v>
      </c>
      <c r="M148" s="72"/>
      <c r="N148" s="75">
        <f>COUNTIF(C149:I149,"&lt;&gt;対象外")</f>
        <v>0</v>
      </c>
      <c r="O148" s="78">
        <f>COUNTIF(C149:I149,"*休工*")</f>
        <v>0</v>
      </c>
      <c r="P148" s="69"/>
    </row>
    <row r="149" spans="2:16" s="6" customFormat="1" ht="26.25" customHeight="1" thickBot="1" x14ac:dyDescent="0.45">
      <c r="B149" s="10" t="s">
        <v>22</v>
      </c>
      <c r="C149" s="43" t="s">
        <v>12</v>
      </c>
      <c r="D149" s="43" t="s">
        <v>12</v>
      </c>
      <c r="E149" s="43" t="s">
        <v>12</v>
      </c>
      <c r="F149" s="43" t="s">
        <v>12</v>
      </c>
      <c r="G149" s="43" t="s">
        <v>12</v>
      </c>
      <c r="H149" s="43" t="s">
        <v>12</v>
      </c>
      <c r="I149" s="43" t="s">
        <v>12</v>
      </c>
      <c r="J149" s="103"/>
      <c r="K149" s="104"/>
      <c r="L149" s="105"/>
      <c r="M149" s="73"/>
      <c r="N149" s="76"/>
      <c r="O149" s="79"/>
      <c r="P149" s="70"/>
    </row>
    <row r="150" spans="2:16" s="6" customFormat="1" ht="26.25" customHeight="1" thickBot="1" x14ac:dyDescent="0.45">
      <c r="B150" s="66" t="s">
        <v>8</v>
      </c>
      <c r="C150" s="41"/>
      <c r="D150" s="41"/>
      <c r="E150" s="41"/>
      <c r="F150" s="41"/>
      <c r="G150" s="41"/>
      <c r="H150" s="41"/>
      <c r="I150" s="41"/>
      <c r="J150" s="103"/>
      <c r="K150" s="104"/>
      <c r="L150" s="105"/>
      <c r="M150" s="74"/>
      <c r="N150" s="77"/>
      <c r="O150" s="80"/>
      <c r="P150" s="71"/>
    </row>
    <row r="151" spans="2:16" s="6" customFormat="1" ht="18.75" customHeight="1" thickBot="1" x14ac:dyDescent="0.45">
      <c r="B151" s="11" t="s">
        <v>7</v>
      </c>
      <c r="C151" s="52">
        <f>I148+1</f>
        <v>46075</v>
      </c>
      <c r="D151" s="52">
        <f>C151+1</f>
        <v>46076</v>
      </c>
      <c r="E151" s="52">
        <f t="shared" ref="E151:I151" si="218">D151+1</f>
        <v>46077</v>
      </c>
      <c r="F151" s="52">
        <f t="shared" si="218"/>
        <v>46078</v>
      </c>
      <c r="G151" s="52">
        <f t="shared" si="218"/>
        <v>46079</v>
      </c>
      <c r="H151" s="52">
        <f t="shared" si="218"/>
        <v>46080</v>
      </c>
      <c r="I151" s="52">
        <f t="shared" si="218"/>
        <v>46081</v>
      </c>
      <c r="J151" s="103">
        <f t="shared" ref="J151" si="219">COUNTIF(C152,"&lt;&gt;対象外")+COUNTIF(I152,"&lt;&gt;対象外")+COUNTIF(D152:H152,"祝日休工")</f>
        <v>0</v>
      </c>
      <c r="K151" s="104">
        <f t="shared" ref="K151" si="220">COUNTIF(C152,"*休工*")+COUNTIF(I152,"*休工*")+COUNTIF(D152:H152,"振替休工(同一週)")+COUNTIF(D152:H152,"祝日休工")</f>
        <v>0</v>
      </c>
      <c r="L151" s="105" t="str">
        <f t="shared" si="128"/>
        <v>―</v>
      </c>
      <c r="M151" s="72"/>
      <c r="N151" s="75">
        <f t="shared" ref="N151" si="221">COUNTIF(C152:I152,"&lt;&gt;対象外")</f>
        <v>0</v>
      </c>
      <c r="O151" s="78">
        <f>COUNTIF(C152:I152,"*休工*")</f>
        <v>0</v>
      </c>
      <c r="P151" s="69"/>
    </row>
    <row r="152" spans="2:16" s="6" customFormat="1" ht="26.25" customHeight="1" thickBot="1" x14ac:dyDescent="0.45">
      <c r="B152" s="10" t="s">
        <v>22</v>
      </c>
      <c r="C152" s="43" t="s">
        <v>12</v>
      </c>
      <c r="D152" s="43" t="s">
        <v>12</v>
      </c>
      <c r="E152" s="43" t="s">
        <v>12</v>
      </c>
      <c r="F152" s="43" t="s">
        <v>12</v>
      </c>
      <c r="G152" s="43" t="s">
        <v>12</v>
      </c>
      <c r="H152" s="43" t="s">
        <v>12</v>
      </c>
      <c r="I152" s="43" t="s">
        <v>12</v>
      </c>
      <c r="J152" s="103"/>
      <c r="K152" s="104"/>
      <c r="L152" s="105"/>
      <c r="M152" s="73"/>
      <c r="N152" s="76"/>
      <c r="O152" s="79"/>
      <c r="P152" s="70"/>
    </row>
    <row r="153" spans="2:16" s="6" customFormat="1" ht="26.25" customHeight="1" thickBot="1" x14ac:dyDescent="0.45">
      <c r="B153" s="66" t="s">
        <v>8</v>
      </c>
      <c r="C153" s="41"/>
      <c r="D153" s="41"/>
      <c r="E153" s="41"/>
      <c r="F153" s="41"/>
      <c r="G153" s="41"/>
      <c r="H153" s="41"/>
      <c r="I153" s="41"/>
      <c r="J153" s="103"/>
      <c r="K153" s="104"/>
      <c r="L153" s="105"/>
      <c r="M153" s="74"/>
      <c r="N153" s="77"/>
      <c r="O153" s="80"/>
      <c r="P153" s="71"/>
    </row>
    <row r="154" spans="2:16" s="6" customFormat="1" ht="18.75" customHeight="1" thickBot="1" x14ac:dyDescent="0.45">
      <c r="B154" s="64" t="s">
        <v>7</v>
      </c>
      <c r="C154" s="52">
        <f>I151+1</f>
        <v>46082</v>
      </c>
      <c r="D154" s="52">
        <f>C154+1</f>
        <v>46083</v>
      </c>
      <c r="E154" s="52">
        <f t="shared" ref="E154:I154" si="222">D154+1</f>
        <v>46084</v>
      </c>
      <c r="F154" s="52">
        <f t="shared" si="222"/>
        <v>46085</v>
      </c>
      <c r="G154" s="52">
        <f t="shared" si="222"/>
        <v>46086</v>
      </c>
      <c r="H154" s="52">
        <f t="shared" si="222"/>
        <v>46087</v>
      </c>
      <c r="I154" s="52">
        <f t="shared" si="222"/>
        <v>46088</v>
      </c>
      <c r="J154" s="103">
        <f t="shared" ref="J154" si="223">COUNTIF(C155,"&lt;&gt;対象外")+COUNTIF(I155,"&lt;&gt;対象外")+COUNTIF(D155:H155,"祝日休工")</f>
        <v>0</v>
      </c>
      <c r="K154" s="104">
        <f t="shared" ref="K154" si="224">COUNTIF(C155,"*休工*")+COUNTIF(I155,"*休工*")+COUNTIF(D155:H155,"振替休工(同一週)")+COUNTIF(D155:H155,"祝日休工")</f>
        <v>0</v>
      </c>
      <c r="L154" s="105" t="str">
        <f t="shared" ref="L154:L166" si="225">IF(J154=0,"―",IF(J154=K154,"○","×"))</f>
        <v>―</v>
      </c>
      <c r="M154" s="72"/>
      <c r="N154" s="75">
        <f t="shared" ref="N154" si="226">COUNTIF(C155:I155,"&lt;&gt;対象外")</f>
        <v>0</v>
      </c>
      <c r="O154" s="78">
        <f t="shared" ref="O154" si="227">COUNTIF(C155:I155,"*休工*")</f>
        <v>0</v>
      </c>
      <c r="P154" s="69"/>
    </row>
    <row r="155" spans="2:16" s="6" customFormat="1" ht="26.25" customHeight="1" thickBot="1" x14ac:dyDescent="0.45">
      <c r="B155" s="10" t="s">
        <v>22</v>
      </c>
      <c r="C155" s="43" t="s">
        <v>12</v>
      </c>
      <c r="D155" s="43" t="s">
        <v>12</v>
      </c>
      <c r="E155" s="43" t="s">
        <v>12</v>
      </c>
      <c r="F155" s="43" t="s">
        <v>12</v>
      </c>
      <c r="G155" s="43" t="s">
        <v>12</v>
      </c>
      <c r="H155" s="43" t="s">
        <v>12</v>
      </c>
      <c r="I155" s="43" t="s">
        <v>12</v>
      </c>
      <c r="J155" s="103"/>
      <c r="K155" s="104"/>
      <c r="L155" s="105"/>
      <c r="M155" s="73"/>
      <c r="N155" s="76"/>
      <c r="O155" s="79"/>
      <c r="P155" s="70"/>
    </row>
    <row r="156" spans="2:16" s="6" customFormat="1" ht="26.25" customHeight="1" thickBot="1" x14ac:dyDescent="0.45">
      <c r="B156" s="66" t="s">
        <v>8</v>
      </c>
      <c r="C156" s="41"/>
      <c r="D156" s="41"/>
      <c r="E156" s="41"/>
      <c r="F156" s="41"/>
      <c r="G156" s="41"/>
      <c r="H156" s="41"/>
      <c r="I156" s="41"/>
      <c r="J156" s="103"/>
      <c r="K156" s="104"/>
      <c r="L156" s="105"/>
      <c r="M156" s="74"/>
      <c r="N156" s="77"/>
      <c r="O156" s="80"/>
      <c r="P156" s="71"/>
    </row>
    <row r="157" spans="2:16" s="6" customFormat="1" ht="18.75" customHeight="1" thickBot="1" x14ac:dyDescent="0.45">
      <c r="B157" s="11" t="s">
        <v>7</v>
      </c>
      <c r="C157" s="52">
        <f>I154+1</f>
        <v>46089</v>
      </c>
      <c r="D157" s="52">
        <f>C157+1</f>
        <v>46090</v>
      </c>
      <c r="E157" s="52">
        <f t="shared" ref="E157:I157" si="228">D157+1</f>
        <v>46091</v>
      </c>
      <c r="F157" s="52">
        <f t="shared" si="228"/>
        <v>46092</v>
      </c>
      <c r="G157" s="52">
        <f t="shared" si="228"/>
        <v>46093</v>
      </c>
      <c r="H157" s="52">
        <f t="shared" si="228"/>
        <v>46094</v>
      </c>
      <c r="I157" s="52">
        <f t="shared" si="228"/>
        <v>46095</v>
      </c>
      <c r="J157" s="103">
        <f t="shared" ref="J157" si="229">COUNTIF(C158,"&lt;&gt;対象外")+COUNTIF(I158,"&lt;&gt;対象外")+COUNTIF(D158:H158,"祝日休工")</f>
        <v>0</v>
      </c>
      <c r="K157" s="104">
        <f t="shared" ref="K157" si="230">COUNTIF(C158,"*休工*")+COUNTIF(I158,"*休工*")+COUNTIF(D158:H158,"振替休工(同一週)")+COUNTIF(D158:H158,"祝日休工")</f>
        <v>0</v>
      </c>
      <c r="L157" s="105" t="str">
        <f t="shared" ref="L157:L163" si="231">IF(J157=0,"―",IF(J157=K157,"○","×"))</f>
        <v>―</v>
      </c>
      <c r="M157" s="72"/>
      <c r="N157" s="75">
        <f t="shared" ref="N157" si="232">COUNTIF(C158:I158,"&lt;&gt;対象外")</f>
        <v>0</v>
      </c>
      <c r="O157" s="78">
        <f t="shared" ref="O157" si="233">COUNTIF(C158:I158,"*休工*")</f>
        <v>0</v>
      </c>
      <c r="P157" s="69"/>
    </row>
    <row r="158" spans="2:16" s="6" customFormat="1" ht="26.25" customHeight="1" thickBot="1" x14ac:dyDescent="0.45">
      <c r="B158" s="10" t="s">
        <v>22</v>
      </c>
      <c r="C158" s="43" t="s">
        <v>12</v>
      </c>
      <c r="D158" s="43" t="s">
        <v>12</v>
      </c>
      <c r="E158" s="43" t="s">
        <v>12</v>
      </c>
      <c r="F158" s="43" t="s">
        <v>12</v>
      </c>
      <c r="G158" s="43" t="s">
        <v>12</v>
      </c>
      <c r="H158" s="43" t="s">
        <v>12</v>
      </c>
      <c r="I158" s="43" t="s">
        <v>12</v>
      </c>
      <c r="J158" s="103"/>
      <c r="K158" s="104"/>
      <c r="L158" s="105"/>
      <c r="M158" s="73"/>
      <c r="N158" s="76"/>
      <c r="O158" s="79"/>
      <c r="P158" s="70"/>
    </row>
    <row r="159" spans="2:16" s="6" customFormat="1" ht="26.25" customHeight="1" thickBot="1" x14ac:dyDescent="0.45">
      <c r="B159" s="66" t="s">
        <v>8</v>
      </c>
      <c r="C159" s="41"/>
      <c r="D159" s="41"/>
      <c r="E159" s="41"/>
      <c r="F159" s="41"/>
      <c r="G159" s="41"/>
      <c r="H159" s="41"/>
      <c r="I159" s="41"/>
      <c r="J159" s="103"/>
      <c r="K159" s="104"/>
      <c r="L159" s="105"/>
      <c r="M159" s="74"/>
      <c r="N159" s="77"/>
      <c r="O159" s="80"/>
      <c r="P159" s="71"/>
    </row>
    <row r="160" spans="2:16" s="6" customFormat="1" ht="18.75" customHeight="1" thickBot="1" x14ac:dyDescent="0.45">
      <c r="B160" s="64" t="s">
        <v>7</v>
      </c>
      <c r="C160" s="52">
        <f>I157+1</f>
        <v>46096</v>
      </c>
      <c r="D160" s="52">
        <f>C160+1</f>
        <v>46097</v>
      </c>
      <c r="E160" s="52">
        <f t="shared" ref="E160:I160" si="234">D160+1</f>
        <v>46098</v>
      </c>
      <c r="F160" s="52">
        <f t="shared" si="234"/>
        <v>46099</v>
      </c>
      <c r="G160" s="52">
        <f t="shared" si="234"/>
        <v>46100</v>
      </c>
      <c r="H160" s="52">
        <f t="shared" si="234"/>
        <v>46101</v>
      </c>
      <c r="I160" s="52">
        <f t="shared" si="234"/>
        <v>46102</v>
      </c>
      <c r="J160" s="103">
        <f t="shared" ref="J160" si="235">COUNTIF(C161,"&lt;&gt;対象外")+COUNTIF(I161,"&lt;&gt;対象外")+COUNTIF(D161:H161,"祝日休工")</f>
        <v>0</v>
      </c>
      <c r="K160" s="104">
        <f t="shared" ref="K160" si="236">COUNTIF(C161,"*休工*")+COUNTIF(I161,"*休工*")+COUNTIF(D161:H161,"振替休工(同一週)")+COUNTIF(D161:H161,"祝日休工")</f>
        <v>0</v>
      </c>
      <c r="L160" s="105" t="str">
        <f t="shared" si="225"/>
        <v>―</v>
      </c>
      <c r="M160" s="72"/>
      <c r="N160" s="75">
        <f t="shared" ref="N160" si="237">COUNTIF(C161:I161,"&lt;&gt;対象外")</f>
        <v>0</v>
      </c>
      <c r="O160" s="78">
        <f t="shared" ref="O160" si="238">COUNTIF(C161:I161,"*休工*")</f>
        <v>0</v>
      </c>
      <c r="P160" s="69"/>
    </row>
    <row r="161" spans="2:16" s="6" customFormat="1" ht="26.25" customHeight="1" thickBot="1" x14ac:dyDescent="0.45">
      <c r="B161" s="10" t="s">
        <v>22</v>
      </c>
      <c r="C161" s="43" t="s">
        <v>12</v>
      </c>
      <c r="D161" s="43" t="s">
        <v>12</v>
      </c>
      <c r="E161" s="43" t="s">
        <v>12</v>
      </c>
      <c r="F161" s="43" t="s">
        <v>12</v>
      </c>
      <c r="G161" s="43" t="s">
        <v>12</v>
      </c>
      <c r="H161" s="43" t="s">
        <v>12</v>
      </c>
      <c r="I161" s="43" t="s">
        <v>12</v>
      </c>
      <c r="J161" s="103"/>
      <c r="K161" s="104"/>
      <c r="L161" s="105"/>
      <c r="M161" s="73"/>
      <c r="N161" s="76"/>
      <c r="O161" s="79"/>
      <c r="P161" s="70"/>
    </row>
    <row r="162" spans="2:16" s="6" customFormat="1" ht="26.25" customHeight="1" thickBot="1" x14ac:dyDescent="0.45">
      <c r="B162" s="66" t="s">
        <v>8</v>
      </c>
      <c r="C162" s="41"/>
      <c r="D162" s="41"/>
      <c r="E162" s="41"/>
      <c r="F162" s="41"/>
      <c r="G162" s="41"/>
      <c r="H162" s="41"/>
      <c r="I162" s="41"/>
      <c r="J162" s="103"/>
      <c r="K162" s="104"/>
      <c r="L162" s="105"/>
      <c r="M162" s="74"/>
      <c r="N162" s="77"/>
      <c r="O162" s="80"/>
      <c r="P162" s="71"/>
    </row>
    <row r="163" spans="2:16" s="6" customFormat="1" ht="18.75" customHeight="1" thickBot="1" x14ac:dyDescent="0.45">
      <c r="B163" s="64" t="s">
        <v>21</v>
      </c>
      <c r="C163" s="52">
        <f>I160+1</f>
        <v>46103</v>
      </c>
      <c r="D163" s="52">
        <f>C163+1</f>
        <v>46104</v>
      </c>
      <c r="E163" s="52">
        <f t="shared" ref="E163:I163" si="239">D163+1</f>
        <v>46105</v>
      </c>
      <c r="F163" s="52">
        <f t="shared" si="239"/>
        <v>46106</v>
      </c>
      <c r="G163" s="52">
        <f t="shared" si="239"/>
        <v>46107</v>
      </c>
      <c r="H163" s="52">
        <f t="shared" si="239"/>
        <v>46108</v>
      </c>
      <c r="I163" s="52">
        <f t="shared" si="239"/>
        <v>46109</v>
      </c>
      <c r="J163" s="103">
        <f t="shared" ref="J163" si="240">COUNTIF(C164,"&lt;&gt;対象外")+COUNTIF(I164,"&lt;&gt;対象外")+COUNTIF(D164:H164,"祝日休工")</f>
        <v>0</v>
      </c>
      <c r="K163" s="104">
        <f t="shared" ref="K163" si="241">COUNTIF(C164,"*休工*")+COUNTIF(I164,"*休工*")+COUNTIF(D164:H164,"振替休工(同一週)")+COUNTIF(D164:H164,"祝日休工")</f>
        <v>0</v>
      </c>
      <c r="L163" s="105" t="str">
        <f t="shared" si="231"/>
        <v>―</v>
      </c>
      <c r="M163" s="72"/>
      <c r="N163" s="75">
        <f t="shared" ref="N163" si="242">COUNTIF(C164:I164,"&lt;&gt;対象外")</f>
        <v>0</v>
      </c>
      <c r="O163" s="78">
        <f t="shared" ref="O163" si="243">COUNTIF(C164:I164,"*休工*")</f>
        <v>0</v>
      </c>
      <c r="P163" s="69"/>
    </row>
    <row r="164" spans="2:16" s="6" customFormat="1" ht="26.25" customHeight="1" thickBot="1" x14ac:dyDescent="0.45">
      <c r="B164" s="10" t="s">
        <v>22</v>
      </c>
      <c r="C164" s="43" t="s">
        <v>12</v>
      </c>
      <c r="D164" s="43" t="s">
        <v>12</v>
      </c>
      <c r="E164" s="43" t="s">
        <v>12</v>
      </c>
      <c r="F164" s="43" t="s">
        <v>12</v>
      </c>
      <c r="G164" s="43" t="s">
        <v>12</v>
      </c>
      <c r="H164" s="43" t="s">
        <v>12</v>
      </c>
      <c r="I164" s="43" t="s">
        <v>12</v>
      </c>
      <c r="J164" s="103"/>
      <c r="K164" s="104"/>
      <c r="L164" s="105"/>
      <c r="M164" s="73"/>
      <c r="N164" s="76"/>
      <c r="O164" s="79"/>
      <c r="P164" s="70"/>
    </row>
    <row r="165" spans="2:16" s="6" customFormat="1" ht="26.25" customHeight="1" thickBot="1" x14ac:dyDescent="0.45">
      <c r="B165" s="66" t="s">
        <v>8</v>
      </c>
      <c r="C165" s="41"/>
      <c r="D165" s="41"/>
      <c r="E165" s="41"/>
      <c r="F165" s="41"/>
      <c r="G165" s="41"/>
      <c r="H165" s="41"/>
      <c r="I165" s="41"/>
      <c r="J165" s="103"/>
      <c r="K165" s="104"/>
      <c r="L165" s="105"/>
      <c r="M165" s="74"/>
      <c r="N165" s="77"/>
      <c r="O165" s="80"/>
      <c r="P165" s="71"/>
    </row>
    <row r="166" spans="2:16" s="6" customFormat="1" ht="18.75" customHeight="1" thickBot="1" x14ac:dyDescent="0.45">
      <c r="B166" s="11" t="s">
        <v>7</v>
      </c>
      <c r="C166" s="52">
        <f>I163+1</f>
        <v>46110</v>
      </c>
      <c r="D166" s="52">
        <f>C166+1</f>
        <v>46111</v>
      </c>
      <c r="E166" s="52">
        <f t="shared" ref="E166:I166" si="244">D166+1</f>
        <v>46112</v>
      </c>
      <c r="F166" s="52">
        <f t="shared" si="244"/>
        <v>46113</v>
      </c>
      <c r="G166" s="52">
        <f t="shared" si="244"/>
        <v>46114</v>
      </c>
      <c r="H166" s="52">
        <f t="shared" si="244"/>
        <v>46115</v>
      </c>
      <c r="I166" s="52">
        <f t="shared" si="244"/>
        <v>46116</v>
      </c>
      <c r="J166" s="103">
        <f t="shared" ref="J166" si="245">COUNTIF(C167,"&lt;&gt;対象外")+COUNTIF(I167,"&lt;&gt;対象外")+COUNTIF(D167:H167,"祝日休工")</f>
        <v>0</v>
      </c>
      <c r="K166" s="104">
        <f t="shared" ref="K166" si="246">COUNTIF(C167,"*休工*")+COUNTIF(I167,"*休工*")+COUNTIF(D167:H167,"振替休工(同一週)")+COUNTIF(D167:H167,"祝日休工")</f>
        <v>0</v>
      </c>
      <c r="L166" s="105" t="str">
        <f t="shared" si="225"/>
        <v>―</v>
      </c>
      <c r="M166" s="72"/>
      <c r="N166" s="75">
        <f t="shared" ref="N166" si="247">COUNTIF(C167:I167,"&lt;&gt;対象外")</f>
        <v>0</v>
      </c>
      <c r="O166" s="78">
        <f t="shared" ref="O166" si="248">COUNTIF(C167:I167,"*休工*")</f>
        <v>0</v>
      </c>
      <c r="P166" s="69"/>
    </row>
    <row r="167" spans="2:16" s="6" customFormat="1" ht="26.25" customHeight="1" thickBot="1" x14ac:dyDescent="0.45">
      <c r="B167" s="10" t="s">
        <v>22</v>
      </c>
      <c r="C167" s="43" t="s">
        <v>12</v>
      </c>
      <c r="D167" s="43" t="s">
        <v>12</v>
      </c>
      <c r="E167" s="43" t="s">
        <v>12</v>
      </c>
      <c r="F167" s="43" t="s">
        <v>12</v>
      </c>
      <c r="G167" s="43" t="s">
        <v>12</v>
      </c>
      <c r="H167" s="43" t="s">
        <v>12</v>
      </c>
      <c r="I167" s="43" t="s">
        <v>12</v>
      </c>
      <c r="J167" s="103"/>
      <c r="K167" s="104"/>
      <c r="L167" s="105"/>
      <c r="M167" s="73"/>
      <c r="N167" s="76"/>
      <c r="O167" s="79"/>
      <c r="P167" s="70"/>
    </row>
    <row r="168" spans="2:16" s="6" customFormat="1" ht="26.25" customHeight="1" thickBot="1" x14ac:dyDescent="0.45">
      <c r="B168" s="66" t="s">
        <v>8</v>
      </c>
      <c r="C168" s="41"/>
      <c r="D168" s="41"/>
      <c r="E168" s="41"/>
      <c r="F168" s="41"/>
      <c r="G168" s="41"/>
      <c r="H168" s="41"/>
      <c r="I168" s="41"/>
      <c r="J168" s="103"/>
      <c r="K168" s="104"/>
      <c r="L168" s="105"/>
      <c r="M168" s="74"/>
      <c r="N168" s="77"/>
      <c r="O168" s="80"/>
      <c r="P168" s="71"/>
    </row>
    <row r="169" spans="2:16" s="6" customFormat="1" ht="31.5" customHeight="1" thickBot="1" x14ac:dyDescent="0.45">
      <c r="B169" s="106" t="s">
        <v>62</v>
      </c>
      <c r="C169" s="107"/>
      <c r="D169" s="107"/>
      <c r="E169" s="107"/>
      <c r="F169" s="107"/>
      <c r="G169" s="107"/>
      <c r="H169" s="107"/>
      <c r="I169" s="108"/>
      <c r="J169" s="63"/>
      <c r="K169" s="59"/>
      <c r="L169" s="33">
        <f>COUNTIF(L10:L168,"○")</f>
        <v>38</v>
      </c>
      <c r="M169" s="33" t="s">
        <v>51</v>
      </c>
      <c r="N169" s="67">
        <f>SUM(N10:N168)</f>
        <v>279</v>
      </c>
      <c r="O169" s="68">
        <f>SUM(O10:O168)</f>
        <v>93</v>
      </c>
      <c r="P169" s="32"/>
    </row>
    <row r="170" spans="2:16" ht="36.75" customHeight="1" x14ac:dyDescent="0.4">
      <c r="B170" s="4"/>
      <c r="E170" s="38" t="s">
        <v>34</v>
      </c>
      <c r="F170" s="62" t="s">
        <v>35</v>
      </c>
      <c r="G170" s="38" t="s">
        <v>36</v>
      </c>
      <c r="H170" s="39" t="s">
        <v>37</v>
      </c>
      <c r="I170" s="38" t="s">
        <v>38</v>
      </c>
      <c r="J170" s="40" t="s">
        <v>39</v>
      </c>
    </row>
    <row r="171" spans="2:16" ht="27" customHeight="1" x14ac:dyDescent="0.4">
      <c r="E171" s="53">
        <f>G171/I171</f>
        <v>0.90476190476190477</v>
      </c>
      <c r="F171" s="62" t="s">
        <v>35</v>
      </c>
      <c r="G171" s="54">
        <f>L169</f>
        <v>38</v>
      </c>
      <c r="H171" s="39" t="s">
        <v>37</v>
      </c>
      <c r="I171" s="54">
        <f>COUNTIF(L10:L168,"○")+COUNTIF(L10:L168,"×")</f>
        <v>42</v>
      </c>
      <c r="J171" s="40" t="s">
        <v>39</v>
      </c>
      <c r="K171" s="58"/>
      <c r="L171" s="58"/>
    </row>
    <row r="172" spans="2:16" ht="12.75" thickBot="1" x14ac:dyDescent="0.45"/>
    <row r="173" spans="2:16" s="57" customFormat="1" ht="24" customHeight="1" thickBot="1" x14ac:dyDescent="0.45">
      <c r="B173" s="39"/>
      <c r="C173" s="40"/>
      <c r="D173" s="56" t="s">
        <v>34</v>
      </c>
      <c r="F173" s="56"/>
      <c r="G173" s="109" t="str">
        <f>IF(E171=1,"100％","100％未満")</f>
        <v>100％未満</v>
      </c>
      <c r="H173" s="110"/>
      <c r="I173" s="40"/>
      <c r="M173" s="56" t="s">
        <v>31</v>
      </c>
      <c r="N173" s="111">
        <f>O169/N169</f>
        <v>0.33333333333333331</v>
      </c>
      <c r="O173" s="112"/>
      <c r="P173" s="57" t="str">
        <f>IF(N173&gt;=0.285,"≧28.5％","＜28.5％")</f>
        <v>≧28.5％</v>
      </c>
    </row>
    <row r="174" spans="2:16" s="57" customFormat="1" ht="19.5" thickBot="1" x14ac:dyDescent="0.45">
      <c r="B174" s="39"/>
      <c r="C174" s="40"/>
      <c r="D174" s="40"/>
      <c r="E174" s="40"/>
      <c r="F174" s="40"/>
      <c r="G174" s="40"/>
      <c r="H174" s="40"/>
      <c r="I174" s="40"/>
      <c r="M174" s="56"/>
    </row>
    <row r="175" spans="2:16" s="57" customFormat="1" ht="23.25" customHeight="1" thickBot="1" x14ac:dyDescent="0.45">
      <c r="B175" s="39"/>
      <c r="C175" s="40"/>
      <c r="D175" s="56" t="s">
        <v>48</v>
      </c>
      <c r="F175" s="56"/>
      <c r="G175" s="109" t="str">
        <f>IF(E171=1,"達成","未達成")</f>
        <v>未達成</v>
      </c>
      <c r="H175" s="110"/>
      <c r="I175" s="40"/>
      <c r="M175" s="56" t="s">
        <v>50</v>
      </c>
      <c r="N175" s="109" t="str">
        <f>IF(N173&gt;=0.285,"達成","未達成")</f>
        <v>達成</v>
      </c>
      <c r="O175" s="110"/>
    </row>
  </sheetData>
  <mergeCells count="389">
    <mergeCell ref="C3:G3"/>
    <mergeCell ref="C4:G4"/>
    <mergeCell ref="C5:G5"/>
    <mergeCell ref="B8:B9"/>
    <mergeCell ref="C8:C9"/>
    <mergeCell ref="D8:D9"/>
    <mergeCell ref="E8:E9"/>
    <mergeCell ref="F8:F9"/>
    <mergeCell ref="G8:G9"/>
    <mergeCell ref="P10:P12"/>
    <mergeCell ref="J13:J15"/>
    <mergeCell ref="K13:K15"/>
    <mergeCell ref="L13:L15"/>
    <mergeCell ref="M13:M15"/>
    <mergeCell ref="N13:N15"/>
    <mergeCell ref="O13:O15"/>
    <mergeCell ref="P13:P15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P22:P24"/>
    <mergeCell ref="J25:J27"/>
    <mergeCell ref="K25:K27"/>
    <mergeCell ref="L25:L27"/>
    <mergeCell ref="M25:M27"/>
    <mergeCell ref="N25:N27"/>
    <mergeCell ref="O25:O27"/>
    <mergeCell ref="P25:P27"/>
    <mergeCell ref="J22:J24"/>
    <mergeCell ref="K22:K24"/>
    <mergeCell ref="L22:L24"/>
    <mergeCell ref="M22:M24"/>
    <mergeCell ref="N22:N24"/>
    <mergeCell ref="O22:O24"/>
    <mergeCell ref="P28:P30"/>
    <mergeCell ref="J31:J33"/>
    <mergeCell ref="K31:K33"/>
    <mergeCell ref="L31:L33"/>
    <mergeCell ref="M31:M33"/>
    <mergeCell ref="N31:N33"/>
    <mergeCell ref="O31:O33"/>
    <mergeCell ref="P31:P33"/>
    <mergeCell ref="J28:J30"/>
    <mergeCell ref="K28:K30"/>
    <mergeCell ref="L28:L30"/>
    <mergeCell ref="M28:M30"/>
    <mergeCell ref="N28:N30"/>
    <mergeCell ref="O28:O30"/>
    <mergeCell ref="P34:P36"/>
    <mergeCell ref="J37:J39"/>
    <mergeCell ref="K37:K39"/>
    <mergeCell ref="L37:L39"/>
    <mergeCell ref="M37:M39"/>
    <mergeCell ref="N37:N39"/>
    <mergeCell ref="O37:O39"/>
    <mergeCell ref="P37:P39"/>
    <mergeCell ref="J34:J36"/>
    <mergeCell ref="K34:K36"/>
    <mergeCell ref="L34:L36"/>
    <mergeCell ref="M34:M36"/>
    <mergeCell ref="N34:N36"/>
    <mergeCell ref="O34:O36"/>
    <mergeCell ref="P40:P42"/>
    <mergeCell ref="J43:J45"/>
    <mergeCell ref="K43:K45"/>
    <mergeCell ref="L43:L45"/>
    <mergeCell ref="M43:M45"/>
    <mergeCell ref="N43:N45"/>
    <mergeCell ref="O43:O45"/>
    <mergeCell ref="P43:P45"/>
    <mergeCell ref="J40:J42"/>
    <mergeCell ref="K40:K42"/>
    <mergeCell ref="L40:L42"/>
    <mergeCell ref="M40:M42"/>
    <mergeCell ref="N40:N42"/>
    <mergeCell ref="O40:O42"/>
    <mergeCell ref="P46:P48"/>
    <mergeCell ref="J49:J51"/>
    <mergeCell ref="K49:K51"/>
    <mergeCell ref="L49:L51"/>
    <mergeCell ref="M49:M51"/>
    <mergeCell ref="N49:N51"/>
    <mergeCell ref="O49:O51"/>
    <mergeCell ref="P49:P51"/>
    <mergeCell ref="J46:J48"/>
    <mergeCell ref="K46:K48"/>
    <mergeCell ref="L46:L48"/>
    <mergeCell ref="M46:M48"/>
    <mergeCell ref="N46:N48"/>
    <mergeCell ref="O46:O48"/>
    <mergeCell ref="P52:P54"/>
    <mergeCell ref="J55:J57"/>
    <mergeCell ref="K55:K57"/>
    <mergeCell ref="L55:L57"/>
    <mergeCell ref="M55:M57"/>
    <mergeCell ref="N55:N57"/>
    <mergeCell ref="O55:O57"/>
    <mergeCell ref="P55:P57"/>
    <mergeCell ref="J52:J54"/>
    <mergeCell ref="K52:K54"/>
    <mergeCell ref="L52:L54"/>
    <mergeCell ref="M52:M54"/>
    <mergeCell ref="N52:N54"/>
    <mergeCell ref="O52:O54"/>
    <mergeCell ref="P58:P60"/>
    <mergeCell ref="J61:J63"/>
    <mergeCell ref="K61:K63"/>
    <mergeCell ref="L61:L63"/>
    <mergeCell ref="M61:M63"/>
    <mergeCell ref="N61:N63"/>
    <mergeCell ref="O61:O63"/>
    <mergeCell ref="P61:P63"/>
    <mergeCell ref="J58:J60"/>
    <mergeCell ref="K58:K60"/>
    <mergeCell ref="L58:L60"/>
    <mergeCell ref="M58:M60"/>
    <mergeCell ref="N58:N60"/>
    <mergeCell ref="O58:O60"/>
    <mergeCell ref="P64:P66"/>
    <mergeCell ref="J67:J69"/>
    <mergeCell ref="K67:K69"/>
    <mergeCell ref="L67:L69"/>
    <mergeCell ref="M67:M69"/>
    <mergeCell ref="N67:N69"/>
    <mergeCell ref="O67:O69"/>
    <mergeCell ref="P67:P69"/>
    <mergeCell ref="J64:J66"/>
    <mergeCell ref="K64:K66"/>
    <mergeCell ref="L64:L66"/>
    <mergeCell ref="M64:M66"/>
    <mergeCell ref="N64:N66"/>
    <mergeCell ref="O64:O66"/>
    <mergeCell ref="P70:P72"/>
    <mergeCell ref="J73:J75"/>
    <mergeCell ref="K73:K75"/>
    <mergeCell ref="L73:L75"/>
    <mergeCell ref="M73:M75"/>
    <mergeCell ref="N73:N75"/>
    <mergeCell ref="O73:O75"/>
    <mergeCell ref="P73:P75"/>
    <mergeCell ref="J70:J72"/>
    <mergeCell ref="K70:K72"/>
    <mergeCell ref="L70:L72"/>
    <mergeCell ref="M70:M72"/>
    <mergeCell ref="N70:N72"/>
    <mergeCell ref="O70:O72"/>
    <mergeCell ref="P76:P78"/>
    <mergeCell ref="J79:J81"/>
    <mergeCell ref="K79:K81"/>
    <mergeCell ref="L79:L81"/>
    <mergeCell ref="M79:M81"/>
    <mergeCell ref="N79:N81"/>
    <mergeCell ref="O79:O81"/>
    <mergeCell ref="P79:P81"/>
    <mergeCell ref="J76:J78"/>
    <mergeCell ref="K76:K78"/>
    <mergeCell ref="L76:L78"/>
    <mergeCell ref="M76:M78"/>
    <mergeCell ref="N76:N78"/>
    <mergeCell ref="O76:O78"/>
    <mergeCell ref="P82:P84"/>
    <mergeCell ref="J85:J87"/>
    <mergeCell ref="K85:K87"/>
    <mergeCell ref="L85:L87"/>
    <mergeCell ref="M85:M87"/>
    <mergeCell ref="N85:N87"/>
    <mergeCell ref="O85:O87"/>
    <mergeCell ref="P85:P87"/>
    <mergeCell ref="J82:J84"/>
    <mergeCell ref="K82:K84"/>
    <mergeCell ref="L82:L84"/>
    <mergeCell ref="M82:M84"/>
    <mergeCell ref="N82:N84"/>
    <mergeCell ref="O82:O84"/>
    <mergeCell ref="P88:P90"/>
    <mergeCell ref="J91:J93"/>
    <mergeCell ref="K91:K93"/>
    <mergeCell ref="L91:L93"/>
    <mergeCell ref="M91:M93"/>
    <mergeCell ref="N91:N93"/>
    <mergeCell ref="O91:O93"/>
    <mergeCell ref="P91:P93"/>
    <mergeCell ref="J88:J90"/>
    <mergeCell ref="K88:K90"/>
    <mergeCell ref="L88:L90"/>
    <mergeCell ref="M88:M90"/>
    <mergeCell ref="N88:N90"/>
    <mergeCell ref="O88:O90"/>
    <mergeCell ref="P94:P96"/>
    <mergeCell ref="J97:J99"/>
    <mergeCell ref="K97:K99"/>
    <mergeCell ref="L97:L99"/>
    <mergeCell ref="M97:M99"/>
    <mergeCell ref="N97:N99"/>
    <mergeCell ref="O97:O99"/>
    <mergeCell ref="P97:P99"/>
    <mergeCell ref="J94:J96"/>
    <mergeCell ref="K94:K96"/>
    <mergeCell ref="L94:L96"/>
    <mergeCell ref="M94:M96"/>
    <mergeCell ref="N94:N96"/>
    <mergeCell ref="O94:O96"/>
    <mergeCell ref="P100:P102"/>
    <mergeCell ref="J103:J105"/>
    <mergeCell ref="K103:K105"/>
    <mergeCell ref="L103:L105"/>
    <mergeCell ref="M103:M105"/>
    <mergeCell ref="N103:N105"/>
    <mergeCell ref="O103:O105"/>
    <mergeCell ref="P103:P105"/>
    <mergeCell ref="J100:J102"/>
    <mergeCell ref="K100:K102"/>
    <mergeCell ref="L100:L102"/>
    <mergeCell ref="M100:M102"/>
    <mergeCell ref="N100:N102"/>
    <mergeCell ref="O100:O102"/>
    <mergeCell ref="P106:P108"/>
    <mergeCell ref="J109:J111"/>
    <mergeCell ref="K109:K111"/>
    <mergeCell ref="L109:L111"/>
    <mergeCell ref="M109:M111"/>
    <mergeCell ref="N109:N111"/>
    <mergeCell ref="O109:O111"/>
    <mergeCell ref="P109:P111"/>
    <mergeCell ref="J106:J108"/>
    <mergeCell ref="K106:K108"/>
    <mergeCell ref="L106:L108"/>
    <mergeCell ref="M106:M108"/>
    <mergeCell ref="N106:N108"/>
    <mergeCell ref="O106:O108"/>
    <mergeCell ref="P112:P114"/>
    <mergeCell ref="J115:J117"/>
    <mergeCell ref="K115:K117"/>
    <mergeCell ref="L115:L117"/>
    <mergeCell ref="M115:M117"/>
    <mergeCell ref="N115:N117"/>
    <mergeCell ref="O115:O117"/>
    <mergeCell ref="P115:P117"/>
    <mergeCell ref="J112:J114"/>
    <mergeCell ref="K112:K114"/>
    <mergeCell ref="L112:L114"/>
    <mergeCell ref="M112:M114"/>
    <mergeCell ref="N112:N114"/>
    <mergeCell ref="O112:O114"/>
    <mergeCell ref="P118:P120"/>
    <mergeCell ref="J121:J123"/>
    <mergeCell ref="K121:K123"/>
    <mergeCell ref="L121:L123"/>
    <mergeCell ref="M121:M123"/>
    <mergeCell ref="N121:N123"/>
    <mergeCell ref="O121:O123"/>
    <mergeCell ref="P121:P123"/>
    <mergeCell ref="J118:J120"/>
    <mergeCell ref="K118:K120"/>
    <mergeCell ref="L118:L120"/>
    <mergeCell ref="M118:M120"/>
    <mergeCell ref="N118:N120"/>
    <mergeCell ref="O118:O120"/>
    <mergeCell ref="P124:P126"/>
    <mergeCell ref="J127:J129"/>
    <mergeCell ref="K127:K129"/>
    <mergeCell ref="L127:L129"/>
    <mergeCell ref="M127:M129"/>
    <mergeCell ref="N127:N129"/>
    <mergeCell ref="O127:O129"/>
    <mergeCell ref="P127:P129"/>
    <mergeCell ref="J124:J126"/>
    <mergeCell ref="K124:K126"/>
    <mergeCell ref="L124:L126"/>
    <mergeCell ref="M124:M126"/>
    <mergeCell ref="N124:N126"/>
    <mergeCell ref="O124:O126"/>
    <mergeCell ref="P130:P132"/>
    <mergeCell ref="J133:J135"/>
    <mergeCell ref="K133:K135"/>
    <mergeCell ref="L133:L135"/>
    <mergeCell ref="M133:M135"/>
    <mergeCell ref="N133:N135"/>
    <mergeCell ref="O133:O135"/>
    <mergeCell ref="P133:P135"/>
    <mergeCell ref="J130:J132"/>
    <mergeCell ref="K130:K132"/>
    <mergeCell ref="L130:L132"/>
    <mergeCell ref="M130:M132"/>
    <mergeCell ref="N130:N132"/>
    <mergeCell ref="O130:O132"/>
    <mergeCell ref="P136:P138"/>
    <mergeCell ref="J139:J141"/>
    <mergeCell ref="K139:K141"/>
    <mergeCell ref="L139:L141"/>
    <mergeCell ref="M139:M141"/>
    <mergeCell ref="N139:N141"/>
    <mergeCell ref="O139:O141"/>
    <mergeCell ref="P139:P141"/>
    <mergeCell ref="J136:J138"/>
    <mergeCell ref="K136:K138"/>
    <mergeCell ref="L136:L138"/>
    <mergeCell ref="M136:M138"/>
    <mergeCell ref="N136:N138"/>
    <mergeCell ref="O136:O138"/>
    <mergeCell ref="P142:P144"/>
    <mergeCell ref="J145:J147"/>
    <mergeCell ref="K145:K147"/>
    <mergeCell ref="L145:L147"/>
    <mergeCell ref="M145:M147"/>
    <mergeCell ref="N145:N147"/>
    <mergeCell ref="O145:O147"/>
    <mergeCell ref="P145:P147"/>
    <mergeCell ref="J142:J144"/>
    <mergeCell ref="K142:K144"/>
    <mergeCell ref="L142:L144"/>
    <mergeCell ref="M142:M144"/>
    <mergeCell ref="N142:N144"/>
    <mergeCell ref="O142:O144"/>
    <mergeCell ref="P148:P150"/>
    <mergeCell ref="J151:J153"/>
    <mergeCell ref="K151:K153"/>
    <mergeCell ref="L151:L153"/>
    <mergeCell ref="M151:M153"/>
    <mergeCell ref="N151:N153"/>
    <mergeCell ref="O151:O153"/>
    <mergeCell ref="P151:P153"/>
    <mergeCell ref="J148:J150"/>
    <mergeCell ref="K148:K150"/>
    <mergeCell ref="L148:L150"/>
    <mergeCell ref="M148:M150"/>
    <mergeCell ref="N148:N150"/>
    <mergeCell ref="O148:O150"/>
    <mergeCell ref="P154:P156"/>
    <mergeCell ref="J157:J159"/>
    <mergeCell ref="K157:K159"/>
    <mergeCell ref="L157:L159"/>
    <mergeCell ref="M157:M159"/>
    <mergeCell ref="N157:N159"/>
    <mergeCell ref="O157:O159"/>
    <mergeCell ref="P157:P159"/>
    <mergeCell ref="J154:J156"/>
    <mergeCell ref="K154:K156"/>
    <mergeCell ref="L154:L156"/>
    <mergeCell ref="M154:M156"/>
    <mergeCell ref="N154:N156"/>
    <mergeCell ref="O154:O156"/>
    <mergeCell ref="P160:P162"/>
    <mergeCell ref="J163:J165"/>
    <mergeCell ref="K163:K165"/>
    <mergeCell ref="L163:L165"/>
    <mergeCell ref="M163:M165"/>
    <mergeCell ref="N163:N165"/>
    <mergeCell ref="O163:O165"/>
    <mergeCell ref="P163:P165"/>
    <mergeCell ref="J160:J162"/>
    <mergeCell ref="K160:K162"/>
    <mergeCell ref="L160:L162"/>
    <mergeCell ref="M160:M162"/>
    <mergeCell ref="N160:N162"/>
    <mergeCell ref="O160:O162"/>
    <mergeCell ref="P166:P168"/>
    <mergeCell ref="B169:I169"/>
    <mergeCell ref="G173:H173"/>
    <mergeCell ref="N173:O173"/>
    <mergeCell ref="G175:H175"/>
    <mergeCell ref="N175:O175"/>
    <mergeCell ref="J166:J168"/>
    <mergeCell ref="K166:K168"/>
    <mergeCell ref="L166:L168"/>
    <mergeCell ref="M166:M168"/>
    <mergeCell ref="N166:N168"/>
    <mergeCell ref="O166:O168"/>
  </mergeCells>
  <phoneticPr fontId="2"/>
  <conditionalFormatting sqref="C16:I16 C19:I19 C22:I22 C25:I25 C11:I13">
    <cfRule type="expression" dxfId="2043" priority="635">
      <formula>C11="祝日休工"</formula>
    </cfRule>
    <cfRule type="expression" dxfId="2042" priority="636">
      <formula>C11="天候休工"</formula>
    </cfRule>
    <cfRule type="expression" dxfId="2041" priority="637">
      <formula>C11="振替休工(同一週)"</formula>
    </cfRule>
    <cfRule type="expression" dxfId="2040" priority="638">
      <formula>C11="休工"</formula>
    </cfRule>
    <cfRule type="expression" dxfId="2039" priority="639">
      <formula>C11="対象外"</formula>
    </cfRule>
  </conditionalFormatting>
  <conditionalFormatting sqref="C15:I15">
    <cfRule type="expression" dxfId="2038" priority="630">
      <formula>C15="休日休工"</formula>
    </cfRule>
    <cfRule type="expression" dxfId="2037" priority="631">
      <formula>C15="天候休工"</formula>
    </cfRule>
    <cfRule type="expression" dxfId="2036" priority="632">
      <formula>C15="振替休工"</formula>
    </cfRule>
    <cfRule type="expression" dxfId="2035" priority="633">
      <formula>C15="休工"</formula>
    </cfRule>
    <cfRule type="expression" dxfId="2034" priority="634">
      <formula>C15="対象外"</formula>
    </cfRule>
  </conditionalFormatting>
  <conditionalFormatting sqref="C18:I18">
    <cfRule type="expression" dxfId="2033" priority="625">
      <formula>C18="休日休工"</formula>
    </cfRule>
    <cfRule type="expression" dxfId="2032" priority="626">
      <formula>C18="天候休工"</formula>
    </cfRule>
    <cfRule type="expression" dxfId="2031" priority="627">
      <formula>C18="振替休工"</formula>
    </cfRule>
    <cfRule type="expression" dxfId="2030" priority="628">
      <formula>C18="休工"</formula>
    </cfRule>
    <cfRule type="expression" dxfId="2029" priority="629">
      <formula>C18="対象外"</formula>
    </cfRule>
  </conditionalFormatting>
  <conditionalFormatting sqref="C21:I21">
    <cfRule type="expression" dxfId="2028" priority="620">
      <formula>C21="休日休工"</formula>
    </cfRule>
    <cfRule type="expression" dxfId="2027" priority="621">
      <formula>C21="天候休工"</formula>
    </cfRule>
    <cfRule type="expression" dxfId="2026" priority="622">
      <formula>C21="振替休工"</formula>
    </cfRule>
    <cfRule type="expression" dxfId="2025" priority="623">
      <formula>C21="休工"</formula>
    </cfRule>
    <cfRule type="expression" dxfId="2024" priority="624">
      <formula>C21="対象外"</formula>
    </cfRule>
  </conditionalFormatting>
  <conditionalFormatting sqref="C24:I24">
    <cfRule type="expression" dxfId="2023" priority="615">
      <formula>C24="休日休工"</formula>
    </cfRule>
    <cfRule type="expression" dxfId="2022" priority="616">
      <formula>C24="天候休工"</formula>
    </cfRule>
    <cfRule type="expression" dxfId="2021" priority="617">
      <formula>C24="振替休工"</formula>
    </cfRule>
    <cfRule type="expression" dxfId="2020" priority="618">
      <formula>C24="休工"</formula>
    </cfRule>
    <cfRule type="expression" dxfId="2019" priority="619">
      <formula>C24="対象外"</formula>
    </cfRule>
  </conditionalFormatting>
  <conditionalFormatting sqref="C27:I27">
    <cfRule type="expression" dxfId="2018" priority="610">
      <formula>C27="休日休工"</formula>
    </cfRule>
    <cfRule type="expression" dxfId="2017" priority="611">
      <formula>C27="天候休工"</formula>
    </cfRule>
    <cfRule type="expression" dxfId="2016" priority="612">
      <formula>C27="振替休工"</formula>
    </cfRule>
    <cfRule type="expression" dxfId="2015" priority="613">
      <formula>C27="休工"</formula>
    </cfRule>
    <cfRule type="expression" dxfId="2014" priority="614">
      <formula>C27="対象外"</formula>
    </cfRule>
  </conditionalFormatting>
  <conditionalFormatting sqref="L10:L168">
    <cfRule type="cellIs" dxfId="2013" priority="609" operator="equal">
      <formula>"○"</formula>
    </cfRule>
  </conditionalFormatting>
  <conditionalFormatting sqref="C11:I11">
    <cfRule type="cellIs" dxfId="2012" priority="608" operator="equal">
      <formula>"振替休工(別週)"</formula>
    </cfRule>
  </conditionalFormatting>
  <conditionalFormatting sqref="C17:I17">
    <cfRule type="expression" dxfId="2011" priority="603">
      <formula>C17="祝日休工"</formula>
    </cfRule>
    <cfRule type="expression" dxfId="2010" priority="604">
      <formula>C17="天候休工"</formula>
    </cfRule>
    <cfRule type="expression" dxfId="2009" priority="605">
      <formula>C17="振替休工(同一週)"</formula>
    </cfRule>
    <cfRule type="expression" dxfId="2008" priority="606">
      <formula>C17="休工"</formula>
    </cfRule>
    <cfRule type="expression" dxfId="2007" priority="607">
      <formula>C17="対象外"</formula>
    </cfRule>
  </conditionalFormatting>
  <conditionalFormatting sqref="C17:I17">
    <cfRule type="cellIs" dxfId="2006" priority="602" operator="equal">
      <formula>"振替休工(別週)"</formula>
    </cfRule>
  </conditionalFormatting>
  <conditionalFormatting sqref="C20:I20">
    <cfRule type="expression" dxfId="2005" priority="597">
      <formula>C20="祝日休工"</formula>
    </cfRule>
    <cfRule type="expression" dxfId="2004" priority="598">
      <formula>C20="天候休工"</formula>
    </cfRule>
    <cfRule type="expression" dxfId="2003" priority="599">
      <formula>C20="振替休工(同一週)"</formula>
    </cfRule>
    <cfRule type="expression" dxfId="2002" priority="600">
      <formula>C20="休工"</formula>
    </cfRule>
    <cfRule type="expression" dxfId="2001" priority="601">
      <formula>C20="対象外"</formula>
    </cfRule>
  </conditionalFormatting>
  <conditionalFormatting sqref="C20:I20">
    <cfRule type="cellIs" dxfId="2000" priority="596" operator="equal">
      <formula>"振替休工(別週)"</formula>
    </cfRule>
  </conditionalFormatting>
  <conditionalFormatting sqref="C23:I23">
    <cfRule type="expression" dxfId="1999" priority="591">
      <formula>C23="祝日休工"</formula>
    </cfRule>
    <cfRule type="expression" dxfId="1998" priority="592">
      <formula>C23="天候休工"</formula>
    </cfRule>
    <cfRule type="expression" dxfId="1997" priority="593">
      <formula>C23="振替休工(同一週)"</formula>
    </cfRule>
    <cfRule type="expression" dxfId="1996" priority="594">
      <formula>C23="休工"</formula>
    </cfRule>
    <cfRule type="expression" dxfId="1995" priority="595">
      <formula>C23="対象外"</formula>
    </cfRule>
  </conditionalFormatting>
  <conditionalFormatting sqref="C23:I23">
    <cfRule type="cellIs" dxfId="1994" priority="590" operator="equal">
      <formula>"振替休工(別週)"</formula>
    </cfRule>
  </conditionalFormatting>
  <conditionalFormatting sqref="C26:I26">
    <cfRule type="expression" dxfId="1993" priority="585">
      <formula>C26="祝日休工"</formula>
    </cfRule>
    <cfRule type="expression" dxfId="1992" priority="586">
      <formula>C26="天候休工"</formula>
    </cfRule>
    <cfRule type="expression" dxfId="1991" priority="587">
      <formula>C26="振替休工(同一週)"</formula>
    </cfRule>
    <cfRule type="expression" dxfId="1990" priority="588">
      <formula>C26="休工"</formula>
    </cfRule>
    <cfRule type="expression" dxfId="1989" priority="589">
      <formula>C26="対象外"</formula>
    </cfRule>
  </conditionalFormatting>
  <conditionalFormatting sqref="C26:I26">
    <cfRule type="cellIs" dxfId="1988" priority="584" operator="equal">
      <formula>"振替休工(別週)"</formula>
    </cfRule>
  </conditionalFormatting>
  <conditionalFormatting sqref="C14:I14">
    <cfRule type="expression" dxfId="1987" priority="44">
      <formula>C14="祝日休工"</formula>
    </cfRule>
    <cfRule type="expression" dxfId="1986" priority="45">
      <formula>C14="天候休工"</formula>
    </cfRule>
    <cfRule type="expression" dxfId="1985" priority="46">
      <formula>C14="振替休工(同一週)"</formula>
    </cfRule>
    <cfRule type="expression" dxfId="1984" priority="47">
      <formula>C14="休工"</formula>
    </cfRule>
    <cfRule type="expression" dxfId="1983" priority="48">
      <formula>C14="対象外"</formula>
    </cfRule>
  </conditionalFormatting>
  <conditionalFormatting sqref="C14:I14">
    <cfRule type="cellIs" dxfId="1982" priority="43" operator="equal">
      <formula>"振替休工(別週)"</formula>
    </cfRule>
  </conditionalFormatting>
  <conditionalFormatting sqref="C28:I28 C31:I31 C34:I34 C37:I37">
    <cfRule type="expression" dxfId="1981" priority="579">
      <formula>C28="祝日休工"</formula>
    </cfRule>
    <cfRule type="expression" dxfId="1980" priority="580">
      <formula>C28="天候休工"</formula>
    </cfRule>
    <cfRule type="expression" dxfId="1979" priority="581">
      <formula>C28="振替休工(同一週)"</formula>
    </cfRule>
    <cfRule type="expression" dxfId="1978" priority="582">
      <formula>C28="休工"</formula>
    </cfRule>
    <cfRule type="expression" dxfId="1977" priority="583">
      <formula>C28="対象外"</formula>
    </cfRule>
  </conditionalFormatting>
  <conditionalFormatting sqref="C30:I30">
    <cfRule type="expression" dxfId="1976" priority="574">
      <formula>C30="休日休工"</formula>
    </cfRule>
    <cfRule type="expression" dxfId="1975" priority="575">
      <formula>C30="天候休工"</formula>
    </cfRule>
    <cfRule type="expression" dxfId="1974" priority="576">
      <formula>C30="振替休工"</formula>
    </cfRule>
    <cfRule type="expression" dxfId="1973" priority="577">
      <formula>C30="休工"</formula>
    </cfRule>
    <cfRule type="expression" dxfId="1972" priority="578">
      <formula>C30="対象外"</formula>
    </cfRule>
  </conditionalFormatting>
  <conditionalFormatting sqref="C33:I33">
    <cfRule type="expression" dxfId="1971" priority="569">
      <formula>C33="休日休工"</formula>
    </cfRule>
    <cfRule type="expression" dxfId="1970" priority="570">
      <formula>C33="天候休工"</formula>
    </cfRule>
    <cfRule type="expression" dxfId="1969" priority="571">
      <formula>C33="振替休工"</formula>
    </cfRule>
    <cfRule type="expression" dxfId="1968" priority="572">
      <formula>C33="休工"</formula>
    </cfRule>
    <cfRule type="expression" dxfId="1967" priority="573">
      <formula>C33="対象外"</formula>
    </cfRule>
  </conditionalFormatting>
  <conditionalFormatting sqref="C36:I36">
    <cfRule type="expression" dxfId="1966" priority="564">
      <formula>C36="休日休工"</formula>
    </cfRule>
    <cfRule type="expression" dxfId="1965" priority="565">
      <formula>C36="天候休工"</formula>
    </cfRule>
    <cfRule type="expression" dxfId="1964" priority="566">
      <formula>C36="振替休工"</formula>
    </cfRule>
    <cfRule type="expression" dxfId="1963" priority="567">
      <formula>C36="休工"</formula>
    </cfRule>
    <cfRule type="expression" dxfId="1962" priority="568">
      <formula>C36="対象外"</formula>
    </cfRule>
  </conditionalFormatting>
  <conditionalFormatting sqref="C39:I39">
    <cfRule type="expression" dxfId="1961" priority="559">
      <formula>C39="休日休工"</formula>
    </cfRule>
    <cfRule type="expression" dxfId="1960" priority="560">
      <formula>C39="天候休工"</formula>
    </cfRule>
    <cfRule type="expression" dxfId="1959" priority="561">
      <formula>C39="振替休工"</formula>
    </cfRule>
    <cfRule type="expression" dxfId="1958" priority="562">
      <formula>C39="休工"</formula>
    </cfRule>
    <cfRule type="expression" dxfId="1957" priority="563">
      <formula>C39="対象外"</formula>
    </cfRule>
  </conditionalFormatting>
  <conditionalFormatting sqref="C29:I29">
    <cfRule type="expression" dxfId="1956" priority="554">
      <formula>C29="祝日休工"</formula>
    </cfRule>
    <cfRule type="expression" dxfId="1955" priority="555">
      <formula>C29="天候休工"</formula>
    </cfRule>
    <cfRule type="expression" dxfId="1954" priority="556">
      <formula>C29="振替休工(同一週)"</formula>
    </cfRule>
    <cfRule type="expression" dxfId="1953" priority="557">
      <formula>C29="休工"</formula>
    </cfRule>
    <cfRule type="expression" dxfId="1952" priority="558">
      <formula>C29="対象外"</formula>
    </cfRule>
  </conditionalFormatting>
  <conditionalFormatting sqref="C29:I29">
    <cfRule type="cellIs" dxfId="1951" priority="553" operator="equal">
      <formula>"振替休工(別週)"</formula>
    </cfRule>
  </conditionalFormatting>
  <conditionalFormatting sqref="C32:I32">
    <cfRule type="expression" dxfId="1950" priority="548">
      <formula>C32="祝日休工"</formula>
    </cfRule>
    <cfRule type="expression" dxfId="1949" priority="549">
      <formula>C32="天候休工"</formula>
    </cfRule>
    <cfRule type="expression" dxfId="1948" priority="550">
      <formula>C32="振替休工(同一週)"</formula>
    </cfRule>
    <cfRule type="expression" dxfId="1947" priority="551">
      <formula>C32="休工"</formula>
    </cfRule>
    <cfRule type="expression" dxfId="1946" priority="552">
      <formula>C32="対象外"</formula>
    </cfRule>
  </conditionalFormatting>
  <conditionalFormatting sqref="C32:I32">
    <cfRule type="cellIs" dxfId="1945" priority="547" operator="equal">
      <formula>"振替休工(別週)"</formula>
    </cfRule>
  </conditionalFormatting>
  <conditionalFormatting sqref="C35:I35">
    <cfRule type="expression" dxfId="1944" priority="542">
      <formula>C35="祝日休工"</formula>
    </cfRule>
    <cfRule type="expression" dxfId="1943" priority="543">
      <formula>C35="天候休工"</formula>
    </cfRule>
    <cfRule type="expression" dxfId="1942" priority="544">
      <formula>C35="振替休工(同一週)"</formula>
    </cfRule>
    <cfRule type="expression" dxfId="1941" priority="545">
      <formula>C35="休工"</formula>
    </cfRule>
    <cfRule type="expression" dxfId="1940" priority="546">
      <formula>C35="対象外"</formula>
    </cfRule>
  </conditionalFormatting>
  <conditionalFormatting sqref="C35:I35">
    <cfRule type="cellIs" dxfId="1939" priority="541" operator="equal">
      <formula>"振替休工(別週)"</formula>
    </cfRule>
  </conditionalFormatting>
  <conditionalFormatting sqref="C38:I38">
    <cfRule type="expression" dxfId="1938" priority="536">
      <formula>C38="祝日休工"</formula>
    </cfRule>
    <cfRule type="expression" dxfId="1937" priority="537">
      <formula>C38="天候休工"</formula>
    </cfRule>
    <cfRule type="expression" dxfId="1936" priority="538">
      <formula>C38="振替休工(同一週)"</formula>
    </cfRule>
    <cfRule type="expression" dxfId="1935" priority="539">
      <formula>C38="休工"</formula>
    </cfRule>
    <cfRule type="expression" dxfId="1934" priority="540">
      <formula>C38="対象外"</formula>
    </cfRule>
  </conditionalFormatting>
  <conditionalFormatting sqref="C38:I38">
    <cfRule type="cellIs" dxfId="1933" priority="535" operator="equal">
      <formula>"振替休工(別週)"</formula>
    </cfRule>
  </conditionalFormatting>
  <conditionalFormatting sqref="C40:I40 C43:I43 C46:I46 C49:I49">
    <cfRule type="expression" dxfId="1932" priority="530">
      <formula>C40="祝日休工"</formula>
    </cfRule>
    <cfRule type="expression" dxfId="1931" priority="531">
      <formula>C40="天候休工"</formula>
    </cfRule>
    <cfRule type="expression" dxfId="1930" priority="532">
      <formula>C40="振替休工(同一週)"</formula>
    </cfRule>
    <cfRule type="expression" dxfId="1929" priority="533">
      <formula>C40="休工"</formula>
    </cfRule>
    <cfRule type="expression" dxfId="1928" priority="534">
      <formula>C40="対象外"</formula>
    </cfRule>
  </conditionalFormatting>
  <conditionalFormatting sqref="C42:I42">
    <cfRule type="expression" dxfId="1927" priority="525">
      <formula>C42="休日休工"</formula>
    </cfRule>
    <cfRule type="expression" dxfId="1926" priority="526">
      <formula>C42="天候休工"</formula>
    </cfRule>
    <cfRule type="expression" dxfId="1925" priority="527">
      <formula>C42="振替休工"</formula>
    </cfRule>
    <cfRule type="expression" dxfId="1924" priority="528">
      <formula>C42="休工"</formula>
    </cfRule>
    <cfRule type="expression" dxfId="1923" priority="529">
      <formula>C42="対象外"</formula>
    </cfRule>
  </conditionalFormatting>
  <conditionalFormatting sqref="C45:I45">
    <cfRule type="expression" dxfId="1922" priority="520">
      <formula>C45="休日休工"</formula>
    </cfRule>
    <cfRule type="expression" dxfId="1921" priority="521">
      <formula>C45="天候休工"</formula>
    </cfRule>
    <cfRule type="expression" dxfId="1920" priority="522">
      <formula>C45="振替休工"</formula>
    </cfRule>
    <cfRule type="expression" dxfId="1919" priority="523">
      <formula>C45="休工"</formula>
    </cfRule>
    <cfRule type="expression" dxfId="1918" priority="524">
      <formula>C45="対象外"</formula>
    </cfRule>
  </conditionalFormatting>
  <conditionalFormatting sqref="C48:I48">
    <cfRule type="expression" dxfId="1917" priority="515">
      <formula>C48="休日休工"</formula>
    </cfRule>
    <cfRule type="expression" dxfId="1916" priority="516">
      <formula>C48="天候休工"</formula>
    </cfRule>
    <cfRule type="expression" dxfId="1915" priority="517">
      <formula>C48="振替休工"</formula>
    </cfRule>
    <cfRule type="expression" dxfId="1914" priority="518">
      <formula>C48="休工"</formula>
    </cfRule>
    <cfRule type="expression" dxfId="1913" priority="519">
      <formula>C48="対象外"</formula>
    </cfRule>
  </conditionalFormatting>
  <conditionalFormatting sqref="C51:I51">
    <cfRule type="expression" dxfId="1912" priority="510">
      <formula>C51="休日休工"</formula>
    </cfRule>
    <cfRule type="expression" dxfId="1911" priority="511">
      <formula>C51="天候休工"</formula>
    </cfRule>
    <cfRule type="expression" dxfId="1910" priority="512">
      <formula>C51="振替休工"</formula>
    </cfRule>
    <cfRule type="expression" dxfId="1909" priority="513">
      <formula>C51="休工"</formula>
    </cfRule>
    <cfRule type="expression" dxfId="1908" priority="514">
      <formula>C51="対象外"</formula>
    </cfRule>
  </conditionalFormatting>
  <conditionalFormatting sqref="C41:I41">
    <cfRule type="expression" dxfId="1907" priority="505">
      <formula>C41="祝日休工"</formula>
    </cfRule>
    <cfRule type="expression" dxfId="1906" priority="506">
      <formula>C41="天候休工"</formula>
    </cfRule>
    <cfRule type="expression" dxfId="1905" priority="507">
      <formula>C41="振替休工(同一週)"</formula>
    </cfRule>
    <cfRule type="expression" dxfId="1904" priority="508">
      <formula>C41="休工"</formula>
    </cfRule>
    <cfRule type="expression" dxfId="1903" priority="509">
      <formula>C41="対象外"</formula>
    </cfRule>
  </conditionalFormatting>
  <conditionalFormatting sqref="C41:I41">
    <cfRule type="cellIs" dxfId="1902" priority="504" operator="equal">
      <formula>"振替休工(別週)"</formula>
    </cfRule>
  </conditionalFormatting>
  <conditionalFormatting sqref="C44:I44">
    <cfRule type="expression" dxfId="1901" priority="499">
      <formula>C44="祝日休工"</formula>
    </cfRule>
    <cfRule type="expression" dxfId="1900" priority="500">
      <formula>C44="天候休工"</formula>
    </cfRule>
    <cfRule type="expression" dxfId="1899" priority="501">
      <formula>C44="振替休工(同一週)"</formula>
    </cfRule>
    <cfRule type="expression" dxfId="1898" priority="502">
      <formula>C44="休工"</formula>
    </cfRule>
    <cfRule type="expression" dxfId="1897" priority="503">
      <formula>C44="対象外"</formula>
    </cfRule>
  </conditionalFormatting>
  <conditionalFormatting sqref="C44:I44">
    <cfRule type="cellIs" dxfId="1896" priority="498" operator="equal">
      <formula>"振替休工(別週)"</formula>
    </cfRule>
  </conditionalFormatting>
  <conditionalFormatting sqref="C47:I47">
    <cfRule type="expression" dxfId="1895" priority="493">
      <formula>C47="祝日休工"</formula>
    </cfRule>
    <cfRule type="expression" dxfId="1894" priority="494">
      <formula>C47="天候休工"</formula>
    </cfRule>
    <cfRule type="expression" dxfId="1893" priority="495">
      <formula>C47="振替休工(同一週)"</formula>
    </cfRule>
    <cfRule type="expression" dxfId="1892" priority="496">
      <formula>C47="休工"</formula>
    </cfRule>
    <cfRule type="expression" dxfId="1891" priority="497">
      <formula>C47="対象外"</formula>
    </cfRule>
  </conditionalFormatting>
  <conditionalFormatting sqref="C47:I47">
    <cfRule type="cellIs" dxfId="1890" priority="492" operator="equal">
      <formula>"振替休工(別週)"</formula>
    </cfRule>
  </conditionalFormatting>
  <conditionalFormatting sqref="C50:I50">
    <cfRule type="expression" dxfId="1889" priority="487">
      <formula>C50="祝日休工"</formula>
    </cfRule>
    <cfRule type="expression" dxfId="1888" priority="488">
      <formula>C50="天候休工"</formula>
    </cfRule>
    <cfRule type="expression" dxfId="1887" priority="489">
      <formula>C50="振替休工(同一週)"</formula>
    </cfRule>
    <cfRule type="expression" dxfId="1886" priority="490">
      <formula>C50="休工"</formula>
    </cfRule>
    <cfRule type="expression" dxfId="1885" priority="491">
      <formula>C50="対象外"</formula>
    </cfRule>
  </conditionalFormatting>
  <conditionalFormatting sqref="C50:I50">
    <cfRule type="cellIs" dxfId="1884" priority="486" operator="equal">
      <formula>"振替休工(別週)"</formula>
    </cfRule>
  </conditionalFormatting>
  <conditionalFormatting sqref="C52:I52 C55:I55 C58:I58 C61:I61">
    <cfRule type="expression" dxfId="1883" priority="481">
      <formula>C52="祝日休工"</formula>
    </cfRule>
    <cfRule type="expression" dxfId="1882" priority="482">
      <formula>C52="天候休工"</formula>
    </cfRule>
    <cfRule type="expression" dxfId="1881" priority="483">
      <formula>C52="振替休工(同一週)"</formula>
    </cfRule>
    <cfRule type="expression" dxfId="1880" priority="484">
      <formula>C52="休工"</formula>
    </cfRule>
    <cfRule type="expression" dxfId="1879" priority="485">
      <formula>C52="対象外"</formula>
    </cfRule>
  </conditionalFormatting>
  <conditionalFormatting sqref="C54:I54">
    <cfRule type="expression" dxfId="1878" priority="476">
      <formula>C54="休日休工"</formula>
    </cfRule>
    <cfRule type="expression" dxfId="1877" priority="477">
      <formula>C54="天候休工"</formula>
    </cfRule>
    <cfRule type="expression" dxfId="1876" priority="478">
      <formula>C54="振替休工"</formula>
    </cfRule>
    <cfRule type="expression" dxfId="1875" priority="479">
      <formula>C54="休工"</formula>
    </cfRule>
    <cfRule type="expression" dxfId="1874" priority="480">
      <formula>C54="対象外"</formula>
    </cfRule>
  </conditionalFormatting>
  <conditionalFormatting sqref="C57:I57">
    <cfRule type="expression" dxfId="1873" priority="471">
      <formula>C57="休日休工"</formula>
    </cfRule>
    <cfRule type="expression" dxfId="1872" priority="472">
      <formula>C57="天候休工"</formula>
    </cfRule>
    <cfRule type="expression" dxfId="1871" priority="473">
      <formula>C57="振替休工"</formula>
    </cfRule>
    <cfRule type="expression" dxfId="1870" priority="474">
      <formula>C57="休工"</formula>
    </cfRule>
    <cfRule type="expression" dxfId="1869" priority="475">
      <formula>C57="対象外"</formula>
    </cfRule>
  </conditionalFormatting>
  <conditionalFormatting sqref="C60:I60">
    <cfRule type="expression" dxfId="1868" priority="466">
      <formula>C60="休日休工"</formula>
    </cfRule>
    <cfRule type="expression" dxfId="1867" priority="467">
      <formula>C60="天候休工"</formula>
    </cfRule>
    <cfRule type="expression" dxfId="1866" priority="468">
      <formula>C60="振替休工"</formula>
    </cfRule>
    <cfRule type="expression" dxfId="1865" priority="469">
      <formula>C60="休工"</formula>
    </cfRule>
    <cfRule type="expression" dxfId="1864" priority="470">
      <formula>C60="対象外"</formula>
    </cfRule>
  </conditionalFormatting>
  <conditionalFormatting sqref="C63:I63">
    <cfRule type="expression" dxfId="1863" priority="461">
      <formula>C63="休日休工"</formula>
    </cfRule>
    <cfRule type="expression" dxfId="1862" priority="462">
      <formula>C63="天候休工"</formula>
    </cfRule>
    <cfRule type="expression" dxfId="1861" priority="463">
      <formula>C63="振替休工"</formula>
    </cfRule>
    <cfRule type="expression" dxfId="1860" priority="464">
      <formula>C63="休工"</formula>
    </cfRule>
    <cfRule type="expression" dxfId="1859" priority="465">
      <formula>C63="対象外"</formula>
    </cfRule>
  </conditionalFormatting>
  <conditionalFormatting sqref="C53:I53">
    <cfRule type="expression" dxfId="1858" priority="456">
      <formula>C53="祝日休工"</formula>
    </cfRule>
    <cfRule type="expression" dxfId="1857" priority="457">
      <formula>C53="天候休工"</formula>
    </cfRule>
    <cfRule type="expression" dxfId="1856" priority="458">
      <formula>C53="振替休工(同一週)"</formula>
    </cfRule>
    <cfRule type="expression" dxfId="1855" priority="459">
      <formula>C53="休工"</formula>
    </cfRule>
    <cfRule type="expression" dxfId="1854" priority="460">
      <formula>C53="対象外"</formula>
    </cfRule>
  </conditionalFormatting>
  <conditionalFormatting sqref="C53:I53">
    <cfRule type="cellIs" dxfId="1853" priority="455" operator="equal">
      <formula>"振替休工(別週)"</formula>
    </cfRule>
  </conditionalFormatting>
  <conditionalFormatting sqref="C56:I56">
    <cfRule type="expression" dxfId="1852" priority="450">
      <formula>C56="祝日休工"</formula>
    </cfRule>
    <cfRule type="expression" dxfId="1851" priority="451">
      <formula>C56="天候休工"</formula>
    </cfRule>
    <cfRule type="expression" dxfId="1850" priority="452">
      <formula>C56="振替休工(同一週)"</formula>
    </cfRule>
    <cfRule type="expression" dxfId="1849" priority="453">
      <formula>C56="休工"</formula>
    </cfRule>
    <cfRule type="expression" dxfId="1848" priority="454">
      <formula>C56="対象外"</formula>
    </cfRule>
  </conditionalFormatting>
  <conditionalFormatting sqref="C56:I56">
    <cfRule type="cellIs" dxfId="1847" priority="449" operator="equal">
      <formula>"振替休工(別週)"</formula>
    </cfRule>
  </conditionalFormatting>
  <conditionalFormatting sqref="C59:I59">
    <cfRule type="expression" dxfId="1846" priority="444">
      <formula>C59="祝日休工"</formula>
    </cfRule>
    <cfRule type="expression" dxfId="1845" priority="445">
      <formula>C59="天候休工"</formula>
    </cfRule>
    <cfRule type="expression" dxfId="1844" priority="446">
      <formula>C59="振替休工(同一週)"</formula>
    </cfRule>
    <cfRule type="expression" dxfId="1843" priority="447">
      <formula>C59="休工"</formula>
    </cfRule>
    <cfRule type="expression" dxfId="1842" priority="448">
      <formula>C59="対象外"</formula>
    </cfRule>
  </conditionalFormatting>
  <conditionalFormatting sqref="C59:I59">
    <cfRule type="cellIs" dxfId="1841" priority="443" operator="equal">
      <formula>"振替休工(別週)"</formula>
    </cfRule>
  </conditionalFormatting>
  <conditionalFormatting sqref="C62:I62">
    <cfRule type="expression" dxfId="1840" priority="438">
      <formula>C62="祝日休工"</formula>
    </cfRule>
    <cfRule type="expression" dxfId="1839" priority="439">
      <formula>C62="天候休工"</formula>
    </cfRule>
    <cfRule type="expression" dxfId="1838" priority="440">
      <formula>C62="振替休工(同一週)"</formula>
    </cfRule>
    <cfRule type="expression" dxfId="1837" priority="441">
      <formula>C62="休工"</formula>
    </cfRule>
    <cfRule type="expression" dxfId="1836" priority="442">
      <formula>C62="対象外"</formula>
    </cfRule>
  </conditionalFormatting>
  <conditionalFormatting sqref="C62:I62">
    <cfRule type="cellIs" dxfId="1835" priority="437" operator="equal">
      <formula>"振替休工(別週)"</formula>
    </cfRule>
  </conditionalFormatting>
  <conditionalFormatting sqref="C64:I64 C67:I67 C70:I70 C73:I73">
    <cfRule type="expression" dxfId="1834" priority="432">
      <formula>C64="祝日休工"</formula>
    </cfRule>
    <cfRule type="expression" dxfId="1833" priority="433">
      <formula>C64="天候休工"</formula>
    </cfRule>
    <cfRule type="expression" dxfId="1832" priority="434">
      <formula>C64="振替休工(同一週)"</formula>
    </cfRule>
    <cfRule type="expression" dxfId="1831" priority="435">
      <formula>C64="休工"</formula>
    </cfRule>
    <cfRule type="expression" dxfId="1830" priority="436">
      <formula>C64="対象外"</formula>
    </cfRule>
  </conditionalFormatting>
  <conditionalFormatting sqref="C66:I66">
    <cfRule type="expression" dxfId="1829" priority="427">
      <formula>C66="休日休工"</formula>
    </cfRule>
    <cfRule type="expression" dxfId="1828" priority="428">
      <formula>C66="天候休工"</formula>
    </cfRule>
    <cfRule type="expression" dxfId="1827" priority="429">
      <formula>C66="振替休工"</formula>
    </cfRule>
    <cfRule type="expression" dxfId="1826" priority="430">
      <formula>C66="休工"</formula>
    </cfRule>
    <cfRule type="expression" dxfId="1825" priority="431">
      <formula>C66="対象外"</formula>
    </cfRule>
  </conditionalFormatting>
  <conditionalFormatting sqref="C69:I69">
    <cfRule type="expression" dxfId="1824" priority="422">
      <formula>C69="休日休工"</formula>
    </cfRule>
    <cfRule type="expression" dxfId="1823" priority="423">
      <formula>C69="天候休工"</formula>
    </cfRule>
    <cfRule type="expression" dxfId="1822" priority="424">
      <formula>C69="振替休工"</formula>
    </cfRule>
    <cfRule type="expression" dxfId="1821" priority="425">
      <formula>C69="休工"</formula>
    </cfRule>
    <cfRule type="expression" dxfId="1820" priority="426">
      <formula>C69="対象外"</formula>
    </cfRule>
  </conditionalFormatting>
  <conditionalFormatting sqref="C72:I72">
    <cfRule type="expression" dxfId="1819" priority="417">
      <formula>C72="休日休工"</formula>
    </cfRule>
    <cfRule type="expression" dxfId="1818" priority="418">
      <formula>C72="天候休工"</formula>
    </cfRule>
    <cfRule type="expression" dxfId="1817" priority="419">
      <formula>C72="振替休工"</formula>
    </cfRule>
    <cfRule type="expression" dxfId="1816" priority="420">
      <formula>C72="休工"</formula>
    </cfRule>
    <cfRule type="expression" dxfId="1815" priority="421">
      <formula>C72="対象外"</formula>
    </cfRule>
  </conditionalFormatting>
  <conditionalFormatting sqref="C75:I75">
    <cfRule type="expression" dxfId="1814" priority="412">
      <formula>C75="休日休工"</formula>
    </cfRule>
    <cfRule type="expression" dxfId="1813" priority="413">
      <formula>C75="天候休工"</formula>
    </cfRule>
    <cfRule type="expression" dxfId="1812" priority="414">
      <formula>C75="振替休工"</formula>
    </cfRule>
    <cfRule type="expression" dxfId="1811" priority="415">
      <formula>C75="休工"</formula>
    </cfRule>
    <cfRule type="expression" dxfId="1810" priority="416">
      <formula>C75="対象外"</formula>
    </cfRule>
  </conditionalFormatting>
  <conditionalFormatting sqref="C65:I65">
    <cfRule type="expression" dxfId="1809" priority="407">
      <formula>C65="祝日休工"</formula>
    </cfRule>
    <cfRule type="expression" dxfId="1808" priority="408">
      <formula>C65="天候休工"</formula>
    </cfRule>
    <cfRule type="expression" dxfId="1807" priority="409">
      <formula>C65="振替休工(同一週)"</formula>
    </cfRule>
    <cfRule type="expression" dxfId="1806" priority="410">
      <formula>C65="休工"</formula>
    </cfRule>
    <cfRule type="expression" dxfId="1805" priority="411">
      <formula>C65="対象外"</formula>
    </cfRule>
  </conditionalFormatting>
  <conditionalFormatting sqref="C65:I65">
    <cfRule type="cellIs" dxfId="1804" priority="406" operator="equal">
      <formula>"振替休工(別週)"</formula>
    </cfRule>
  </conditionalFormatting>
  <conditionalFormatting sqref="C68:I68">
    <cfRule type="expression" dxfId="1803" priority="401">
      <formula>C68="祝日休工"</formula>
    </cfRule>
    <cfRule type="expression" dxfId="1802" priority="402">
      <formula>C68="天候休工"</formula>
    </cfRule>
    <cfRule type="expression" dxfId="1801" priority="403">
      <formula>C68="振替休工(同一週)"</formula>
    </cfRule>
    <cfRule type="expression" dxfId="1800" priority="404">
      <formula>C68="休工"</formula>
    </cfRule>
    <cfRule type="expression" dxfId="1799" priority="405">
      <formula>C68="対象外"</formula>
    </cfRule>
  </conditionalFormatting>
  <conditionalFormatting sqref="C68:I68">
    <cfRule type="cellIs" dxfId="1798" priority="400" operator="equal">
      <formula>"振替休工(別週)"</formula>
    </cfRule>
  </conditionalFormatting>
  <conditionalFormatting sqref="C71:I71">
    <cfRule type="expression" dxfId="1797" priority="395">
      <formula>C71="祝日休工"</formula>
    </cfRule>
    <cfRule type="expression" dxfId="1796" priority="396">
      <formula>C71="天候休工"</formula>
    </cfRule>
    <cfRule type="expression" dxfId="1795" priority="397">
      <formula>C71="振替休工(同一週)"</formula>
    </cfRule>
    <cfRule type="expression" dxfId="1794" priority="398">
      <formula>C71="休工"</formula>
    </cfRule>
    <cfRule type="expression" dxfId="1793" priority="399">
      <formula>C71="対象外"</formula>
    </cfRule>
  </conditionalFormatting>
  <conditionalFormatting sqref="C71:I71">
    <cfRule type="cellIs" dxfId="1792" priority="394" operator="equal">
      <formula>"振替休工(別週)"</formula>
    </cfRule>
  </conditionalFormatting>
  <conditionalFormatting sqref="C74:I74">
    <cfRule type="expression" dxfId="1791" priority="389">
      <formula>C74="祝日休工"</formula>
    </cfRule>
    <cfRule type="expression" dxfId="1790" priority="390">
      <formula>C74="天候休工"</formula>
    </cfRule>
    <cfRule type="expression" dxfId="1789" priority="391">
      <formula>C74="振替休工(同一週)"</formula>
    </cfRule>
    <cfRule type="expression" dxfId="1788" priority="392">
      <formula>C74="休工"</formula>
    </cfRule>
    <cfRule type="expression" dxfId="1787" priority="393">
      <formula>C74="対象外"</formula>
    </cfRule>
  </conditionalFormatting>
  <conditionalFormatting sqref="C74:I74">
    <cfRule type="cellIs" dxfId="1786" priority="388" operator="equal">
      <formula>"振替休工(別週)"</formula>
    </cfRule>
  </conditionalFormatting>
  <conditionalFormatting sqref="C76:I76 C79:I79 C82:I82 C85:I85">
    <cfRule type="expression" dxfId="1785" priority="383">
      <formula>C76="祝日休工"</formula>
    </cfRule>
    <cfRule type="expression" dxfId="1784" priority="384">
      <formula>C76="天候休工"</formula>
    </cfRule>
    <cfRule type="expression" dxfId="1783" priority="385">
      <formula>C76="振替休工(同一週)"</formula>
    </cfRule>
    <cfRule type="expression" dxfId="1782" priority="386">
      <formula>C76="休工"</formula>
    </cfRule>
    <cfRule type="expression" dxfId="1781" priority="387">
      <formula>C76="対象外"</formula>
    </cfRule>
  </conditionalFormatting>
  <conditionalFormatting sqref="C78:I78">
    <cfRule type="expression" dxfId="1780" priority="378">
      <formula>C78="休日休工"</formula>
    </cfRule>
    <cfRule type="expression" dxfId="1779" priority="379">
      <formula>C78="天候休工"</formula>
    </cfRule>
    <cfRule type="expression" dxfId="1778" priority="380">
      <formula>C78="振替休工"</formula>
    </cfRule>
    <cfRule type="expression" dxfId="1777" priority="381">
      <formula>C78="休工"</formula>
    </cfRule>
    <cfRule type="expression" dxfId="1776" priority="382">
      <formula>C78="対象外"</formula>
    </cfRule>
  </conditionalFormatting>
  <conditionalFormatting sqref="C81:I81">
    <cfRule type="expression" dxfId="1775" priority="373">
      <formula>C81="休日休工"</formula>
    </cfRule>
    <cfRule type="expression" dxfId="1774" priority="374">
      <formula>C81="天候休工"</formula>
    </cfRule>
    <cfRule type="expression" dxfId="1773" priority="375">
      <formula>C81="振替休工"</formula>
    </cfRule>
    <cfRule type="expression" dxfId="1772" priority="376">
      <formula>C81="休工"</formula>
    </cfRule>
    <cfRule type="expression" dxfId="1771" priority="377">
      <formula>C81="対象外"</formula>
    </cfRule>
  </conditionalFormatting>
  <conditionalFormatting sqref="C84:I84">
    <cfRule type="expression" dxfId="1770" priority="368">
      <formula>C84="休日休工"</formula>
    </cfRule>
    <cfRule type="expression" dxfId="1769" priority="369">
      <formula>C84="天候休工"</formula>
    </cfRule>
    <cfRule type="expression" dxfId="1768" priority="370">
      <formula>C84="振替休工"</formula>
    </cfRule>
    <cfRule type="expression" dxfId="1767" priority="371">
      <formula>C84="休工"</formula>
    </cfRule>
    <cfRule type="expression" dxfId="1766" priority="372">
      <formula>C84="対象外"</formula>
    </cfRule>
  </conditionalFormatting>
  <conditionalFormatting sqref="C87:I87">
    <cfRule type="expression" dxfId="1765" priority="363">
      <formula>C87="休日休工"</formula>
    </cfRule>
    <cfRule type="expression" dxfId="1764" priority="364">
      <formula>C87="天候休工"</formula>
    </cfRule>
    <cfRule type="expression" dxfId="1763" priority="365">
      <formula>C87="振替休工"</formula>
    </cfRule>
    <cfRule type="expression" dxfId="1762" priority="366">
      <formula>C87="休工"</formula>
    </cfRule>
    <cfRule type="expression" dxfId="1761" priority="367">
      <formula>C87="対象外"</formula>
    </cfRule>
  </conditionalFormatting>
  <conditionalFormatting sqref="C77:I77">
    <cfRule type="expression" dxfId="1760" priority="358">
      <formula>C77="祝日休工"</formula>
    </cfRule>
    <cfRule type="expression" dxfId="1759" priority="359">
      <formula>C77="天候休工"</formula>
    </cfRule>
    <cfRule type="expression" dxfId="1758" priority="360">
      <formula>C77="振替休工(同一週)"</formula>
    </cfRule>
    <cfRule type="expression" dxfId="1757" priority="361">
      <formula>C77="休工"</formula>
    </cfRule>
    <cfRule type="expression" dxfId="1756" priority="362">
      <formula>C77="対象外"</formula>
    </cfRule>
  </conditionalFormatting>
  <conditionalFormatting sqref="C77:I77">
    <cfRule type="cellIs" dxfId="1755" priority="357" operator="equal">
      <formula>"振替休工(別週)"</formula>
    </cfRule>
  </conditionalFormatting>
  <conditionalFormatting sqref="C80:I80">
    <cfRule type="expression" dxfId="1754" priority="352">
      <formula>C80="祝日休工"</formula>
    </cfRule>
    <cfRule type="expression" dxfId="1753" priority="353">
      <formula>C80="天候休工"</formula>
    </cfRule>
    <cfRule type="expression" dxfId="1752" priority="354">
      <formula>C80="振替休工(同一週)"</formula>
    </cfRule>
    <cfRule type="expression" dxfId="1751" priority="355">
      <formula>C80="休工"</formula>
    </cfRule>
    <cfRule type="expression" dxfId="1750" priority="356">
      <formula>C80="対象外"</formula>
    </cfRule>
  </conditionalFormatting>
  <conditionalFormatting sqref="C80:I80">
    <cfRule type="cellIs" dxfId="1749" priority="351" operator="equal">
      <formula>"振替休工(別週)"</formula>
    </cfRule>
  </conditionalFormatting>
  <conditionalFormatting sqref="C83:I83">
    <cfRule type="expression" dxfId="1748" priority="346">
      <formula>C83="祝日休工"</formula>
    </cfRule>
    <cfRule type="expression" dxfId="1747" priority="347">
      <formula>C83="天候休工"</formula>
    </cfRule>
    <cfRule type="expression" dxfId="1746" priority="348">
      <formula>C83="振替休工(同一週)"</formula>
    </cfRule>
    <cfRule type="expression" dxfId="1745" priority="349">
      <formula>C83="休工"</formula>
    </cfRule>
    <cfRule type="expression" dxfId="1744" priority="350">
      <formula>C83="対象外"</formula>
    </cfRule>
  </conditionalFormatting>
  <conditionalFormatting sqref="C83:I83">
    <cfRule type="cellIs" dxfId="1743" priority="345" operator="equal">
      <formula>"振替休工(別週)"</formula>
    </cfRule>
  </conditionalFormatting>
  <conditionalFormatting sqref="C86:I86">
    <cfRule type="expression" dxfId="1742" priority="340">
      <formula>C86="祝日休工"</formula>
    </cfRule>
    <cfRule type="expression" dxfId="1741" priority="341">
      <formula>C86="天候休工"</formula>
    </cfRule>
    <cfRule type="expression" dxfId="1740" priority="342">
      <formula>C86="振替休工(同一週)"</formula>
    </cfRule>
    <cfRule type="expression" dxfId="1739" priority="343">
      <formula>C86="休工"</formula>
    </cfRule>
    <cfRule type="expression" dxfId="1738" priority="344">
      <formula>C86="対象外"</formula>
    </cfRule>
  </conditionalFormatting>
  <conditionalFormatting sqref="C86:I86">
    <cfRule type="cellIs" dxfId="1737" priority="339" operator="equal">
      <formula>"振替休工(別週)"</formula>
    </cfRule>
  </conditionalFormatting>
  <conditionalFormatting sqref="C88:I88 C91:I91 C94:I94 C97:I97">
    <cfRule type="expression" dxfId="1736" priority="334">
      <formula>C88="祝日休工"</formula>
    </cfRule>
    <cfRule type="expression" dxfId="1735" priority="335">
      <formula>C88="天候休工"</formula>
    </cfRule>
    <cfRule type="expression" dxfId="1734" priority="336">
      <formula>C88="振替休工(同一週)"</formula>
    </cfRule>
    <cfRule type="expression" dxfId="1733" priority="337">
      <formula>C88="休工"</formula>
    </cfRule>
    <cfRule type="expression" dxfId="1732" priority="338">
      <formula>C88="対象外"</formula>
    </cfRule>
  </conditionalFormatting>
  <conditionalFormatting sqref="C90:I90">
    <cfRule type="expression" dxfId="1731" priority="329">
      <formula>C90="休日休工"</formula>
    </cfRule>
    <cfRule type="expression" dxfId="1730" priority="330">
      <formula>C90="天候休工"</formula>
    </cfRule>
    <cfRule type="expression" dxfId="1729" priority="331">
      <formula>C90="振替休工"</formula>
    </cfRule>
    <cfRule type="expression" dxfId="1728" priority="332">
      <formula>C90="休工"</formula>
    </cfRule>
    <cfRule type="expression" dxfId="1727" priority="333">
      <formula>C90="対象外"</formula>
    </cfRule>
  </conditionalFormatting>
  <conditionalFormatting sqref="C93:I93">
    <cfRule type="expression" dxfId="1726" priority="324">
      <formula>C93="休日休工"</formula>
    </cfRule>
    <cfRule type="expression" dxfId="1725" priority="325">
      <formula>C93="天候休工"</formula>
    </cfRule>
    <cfRule type="expression" dxfId="1724" priority="326">
      <formula>C93="振替休工"</formula>
    </cfRule>
    <cfRule type="expression" dxfId="1723" priority="327">
      <formula>C93="休工"</formula>
    </cfRule>
    <cfRule type="expression" dxfId="1722" priority="328">
      <formula>C93="対象外"</formula>
    </cfRule>
  </conditionalFormatting>
  <conditionalFormatting sqref="C96:I96">
    <cfRule type="expression" dxfId="1721" priority="319">
      <formula>C96="休日休工"</formula>
    </cfRule>
    <cfRule type="expression" dxfId="1720" priority="320">
      <formula>C96="天候休工"</formula>
    </cfRule>
    <cfRule type="expression" dxfId="1719" priority="321">
      <formula>C96="振替休工"</formula>
    </cfRule>
    <cfRule type="expression" dxfId="1718" priority="322">
      <formula>C96="休工"</formula>
    </cfRule>
    <cfRule type="expression" dxfId="1717" priority="323">
      <formula>C96="対象外"</formula>
    </cfRule>
  </conditionalFormatting>
  <conditionalFormatting sqref="C99:I99">
    <cfRule type="expression" dxfId="1716" priority="314">
      <formula>C99="休日休工"</formula>
    </cfRule>
    <cfRule type="expression" dxfId="1715" priority="315">
      <formula>C99="天候休工"</formula>
    </cfRule>
    <cfRule type="expression" dxfId="1714" priority="316">
      <formula>C99="振替休工"</formula>
    </cfRule>
    <cfRule type="expression" dxfId="1713" priority="317">
      <formula>C99="休工"</formula>
    </cfRule>
    <cfRule type="expression" dxfId="1712" priority="318">
      <formula>C99="対象外"</formula>
    </cfRule>
  </conditionalFormatting>
  <conditionalFormatting sqref="C89:I89">
    <cfRule type="expression" dxfId="1711" priority="309">
      <formula>C89="祝日休工"</formula>
    </cfRule>
    <cfRule type="expression" dxfId="1710" priority="310">
      <formula>C89="天候休工"</formula>
    </cfRule>
    <cfRule type="expression" dxfId="1709" priority="311">
      <formula>C89="振替休工(同一週)"</formula>
    </cfRule>
    <cfRule type="expression" dxfId="1708" priority="312">
      <formula>C89="休工"</formula>
    </cfRule>
    <cfRule type="expression" dxfId="1707" priority="313">
      <formula>C89="対象外"</formula>
    </cfRule>
  </conditionalFormatting>
  <conditionalFormatting sqref="C89:I89">
    <cfRule type="cellIs" dxfId="1706" priority="308" operator="equal">
      <formula>"振替休工(別週)"</formula>
    </cfRule>
  </conditionalFormatting>
  <conditionalFormatting sqref="C92:I92">
    <cfRule type="expression" dxfId="1705" priority="303">
      <formula>C92="祝日休工"</formula>
    </cfRule>
    <cfRule type="expression" dxfId="1704" priority="304">
      <formula>C92="天候休工"</formula>
    </cfRule>
    <cfRule type="expression" dxfId="1703" priority="305">
      <formula>C92="振替休工(同一週)"</formula>
    </cfRule>
    <cfRule type="expression" dxfId="1702" priority="306">
      <formula>C92="休工"</formula>
    </cfRule>
    <cfRule type="expression" dxfId="1701" priority="307">
      <formula>C92="対象外"</formula>
    </cfRule>
  </conditionalFormatting>
  <conditionalFormatting sqref="C92:I92">
    <cfRule type="cellIs" dxfId="1700" priority="302" operator="equal">
      <formula>"振替休工(別週)"</formula>
    </cfRule>
  </conditionalFormatting>
  <conditionalFormatting sqref="C95:I95">
    <cfRule type="expression" dxfId="1699" priority="297">
      <formula>C95="祝日休工"</formula>
    </cfRule>
    <cfRule type="expression" dxfId="1698" priority="298">
      <formula>C95="天候休工"</formula>
    </cfRule>
    <cfRule type="expression" dxfId="1697" priority="299">
      <formula>C95="振替休工(同一週)"</formula>
    </cfRule>
    <cfRule type="expression" dxfId="1696" priority="300">
      <formula>C95="休工"</formula>
    </cfRule>
    <cfRule type="expression" dxfId="1695" priority="301">
      <formula>C95="対象外"</formula>
    </cfRule>
  </conditionalFormatting>
  <conditionalFormatting sqref="C95:I95">
    <cfRule type="cellIs" dxfId="1694" priority="296" operator="equal">
      <formula>"振替休工(別週)"</formula>
    </cfRule>
  </conditionalFormatting>
  <conditionalFormatting sqref="C98:I98">
    <cfRule type="expression" dxfId="1693" priority="291">
      <formula>C98="祝日休工"</formula>
    </cfRule>
    <cfRule type="expression" dxfId="1692" priority="292">
      <formula>C98="天候休工"</formula>
    </cfRule>
    <cfRule type="expression" dxfId="1691" priority="293">
      <formula>C98="振替休工(同一週)"</formula>
    </cfRule>
    <cfRule type="expression" dxfId="1690" priority="294">
      <formula>C98="休工"</formula>
    </cfRule>
    <cfRule type="expression" dxfId="1689" priority="295">
      <formula>C98="対象外"</formula>
    </cfRule>
  </conditionalFormatting>
  <conditionalFormatting sqref="C98:I98">
    <cfRule type="cellIs" dxfId="1688" priority="290" operator="equal">
      <formula>"振替休工(別週)"</formula>
    </cfRule>
  </conditionalFormatting>
  <conditionalFormatting sqref="C100:I100 C103:I103 C106:I106 C109:I109">
    <cfRule type="expression" dxfId="1687" priority="285">
      <formula>C100="祝日休工"</formula>
    </cfRule>
    <cfRule type="expression" dxfId="1686" priority="286">
      <formula>C100="天候休工"</formula>
    </cfRule>
    <cfRule type="expression" dxfId="1685" priority="287">
      <formula>C100="振替休工(同一週)"</formula>
    </cfRule>
    <cfRule type="expression" dxfId="1684" priority="288">
      <formula>C100="休工"</formula>
    </cfRule>
    <cfRule type="expression" dxfId="1683" priority="289">
      <formula>C100="対象外"</formula>
    </cfRule>
  </conditionalFormatting>
  <conditionalFormatting sqref="C102:I102">
    <cfRule type="expression" dxfId="1682" priority="280">
      <formula>C102="休日休工"</formula>
    </cfRule>
    <cfRule type="expression" dxfId="1681" priority="281">
      <formula>C102="天候休工"</formula>
    </cfRule>
    <cfRule type="expression" dxfId="1680" priority="282">
      <formula>C102="振替休工"</formula>
    </cfRule>
    <cfRule type="expression" dxfId="1679" priority="283">
      <formula>C102="休工"</formula>
    </cfRule>
    <cfRule type="expression" dxfId="1678" priority="284">
      <formula>C102="対象外"</formula>
    </cfRule>
  </conditionalFormatting>
  <conditionalFormatting sqref="C105:I105">
    <cfRule type="expression" dxfId="1677" priority="275">
      <formula>C105="休日休工"</formula>
    </cfRule>
    <cfRule type="expression" dxfId="1676" priority="276">
      <formula>C105="天候休工"</formula>
    </cfRule>
    <cfRule type="expression" dxfId="1675" priority="277">
      <formula>C105="振替休工"</formula>
    </cfRule>
    <cfRule type="expression" dxfId="1674" priority="278">
      <formula>C105="休工"</formula>
    </cfRule>
    <cfRule type="expression" dxfId="1673" priority="279">
      <formula>C105="対象外"</formula>
    </cfRule>
  </conditionalFormatting>
  <conditionalFormatting sqref="C108:I108">
    <cfRule type="expression" dxfId="1672" priority="270">
      <formula>C108="休日休工"</formula>
    </cfRule>
    <cfRule type="expression" dxfId="1671" priority="271">
      <formula>C108="天候休工"</formula>
    </cfRule>
    <cfRule type="expression" dxfId="1670" priority="272">
      <formula>C108="振替休工"</formula>
    </cfRule>
    <cfRule type="expression" dxfId="1669" priority="273">
      <formula>C108="休工"</formula>
    </cfRule>
    <cfRule type="expression" dxfId="1668" priority="274">
      <formula>C108="対象外"</formula>
    </cfRule>
  </conditionalFormatting>
  <conditionalFormatting sqref="C111:I111">
    <cfRule type="expression" dxfId="1667" priority="265">
      <formula>C111="休日休工"</formula>
    </cfRule>
    <cfRule type="expression" dxfId="1666" priority="266">
      <formula>C111="天候休工"</formula>
    </cfRule>
    <cfRule type="expression" dxfId="1665" priority="267">
      <formula>C111="振替休工"</formula>
    </cfRule>
    <cfRule type="expression" dxfId="1664" priority="268">
      <formula>C111="休工"</formula>
    </cfRule>
    <cfRule type="expression" dxfId="1663" priority="269">
      <formula>C111="対象外"</formula>
    </cfRule>
  </conditionalFormatting>
  <conditionalFormatting sqref="C101:I101">
    <cfRule type="expression" dxfId="1662" priority="260">
      <formula>C101="祝日休工"</formula>
    </cfRule>
    <cfRule type="expression" dxfId="1661" priority="261">
      <formula>C101="天候休工"</formula>
    </cfRule>
    <cfRule type="expression" dxfId="1660" priority="262">
      <formula>C101="振替休工(同一週)"</formula>
    </cfRule>
    <cfRule type="expression" dxfId="1659" priority="263">
      <formula>C101="休工"</formula>
    </cfRule>
    <cfRule type="expression" dxfId="1658" priority="264">
      <formula>C101="対象外"</formula>
    </cfRule>
  </conditionalFormatting>
  <conditionalFormatting sqref="C101:I101">
    <cfRule type="cellIs" dxfId="1657" priority="259" operator="equal">
      <formula>"振替休工(別週)"</formula>
    </cfRule>
  </conditionalFormatting>
  <conditionalFormatting sqref="C104:I104">
    <cfRule type="expression" dxfId="1656" priority="254">
      <formula>C104="祝日休工"</formula>
    </cfRule>
    <cfRule type="expression" dxfId="1655" priority="255">
      <formula>C104="天候休工"</formula>
    </cfRule>
    <cfRule type="expression" dxfId="1654" priority="256">
      <formula>C104="振替休工(同一週)"</formula>
    </cfRule>
    <cfRule type="expression" dxfId="1653" priority="257">
      <formula>C104="休工"</formula>
    </cfRule>
    <cfRule type="expression" dxfId="1652" priority="258">
      <formula>C104="対象外"</formula>
    </cfRule>
  </conditionalFormatting>
  <conditionalFormatting sqref="C104:I104">
    <cfRule type="cellIs" dxfId="1651" priority="253" operator="equal">
      <formula>"振替休工(別週)"</formula>
    </cfRule>
  </conditionalFormatting>
  <conditionalFormatting sqref="C107:I107">
    <cfRule type="expression" dxfId="1650" priority="248">
      <formula>C107="祝日休工"</formula>
    </cfRule>
    <cfRule type="expression" dxfId="1649" priority="249">
      <formula>C107="天候休工"</formula>
    </cfRule>
    <cfRule type="expression" dxfId="1648" priority="250">
      <formula>C107="振替休工(同一週)"</formula>
    </cfRule>
    <cfRule type="expression" dxfId="1647" priority="251">
      <formula>C107="休工"</formula>
    </cfRule>
    <cfRule type="expression" dxfId="1646" priority="252">
      <formula>C107="対象外"</formula>
    </cfRule>
  </conditionalFormatting>
  <conditionalFormatting sqref="C107:I107">
    <cfRule type="cellIs" dxfId="1645" priority="247" operator="equal">
      <formula>"振替休工(別週)"</formula>
    </cfRule>
  </conditionalFormatting>
  <conditionalFormatting sqref="C110:I110">
    <cfRule type="expression" dxfId="1644" priority="242">
      <formula>C110="祝日休工"</formula>
    </cfRule>
    <cfRule type="expression" dxfId="1643" priority="243">
      <formula>C110="天候休工"</formula>
    </cfRule>
    <cfRule type="expression" dxfId="1642" priority="244">
      <formula>C110="振替休工(同一週)"</formula>
    </cfRule>
    <cfRule type="expression" dxfId="1641" priority="245">
      <formula>C110="休工"</formula>
    </cfRule>
    <cfRule type="expression" dxfId="1640" priority="246">
      <formula>C110="対象外"</formula>
    </cfRule>
  </conditionalFormatting>
  <conditionalFormatting sqref="C110:I110">
    <cfRule type="cellIs" dxfId="1639" priority="241" operator="equal">
      <formula>"振替休工(別週)"</formula>
    </cfRule>
  </conditionalFormatting>
  <conditionalFormatting sqref="C112:I112 C115:I115 C118:I118 C121:I121">
    <cfRule type="expression" dxfId="1638" priority="236">
      <formula>C112="祝日休工"</formula>
    </cfRule>
    <cfRule type="expression" dxfId="1637" priority="237">
      <formula>C112="天候休工"</formula>
    </cfRule>
    <cfRule type="expression" dxfId="1636" priority="238">
      <formula>C112="振替休工(同一週)"</formula>
    </cfRule>
    <cfRule type="expression" dxfId="1635" priority="239">
      <formula>C112="休工"</formula>
    </cfRule>
    <cfRule type="expression" dxfId="1634" priority="240">
      <formula>C112="対象外"</formula>
    </cfRule>
  </conditionalFormatting>
  <conditionalFormatting sqref="C114:I114">
    <cfRule type="expression" dxfId="1633" priority="231">
      <formula>C114="休日休工"</formula>
    </cfRule>
    <cfRule type="expression" dxfId="1632" priority="232">
      <formula>C114="天候休工"</formula>
    </cfRule>
    <cfRule type="expression" dxfId="1631" priority="233">
      <formula>C114="振替休工"</formula>
    </cfRule>
    <cfRule type="expression" dxfId="1630" priority="234">
      <formula>C114="休工"</formula>
    </cfRule>
    <cfRule type="expression" dxfId="1629" priority="235">
      <formula>C114="対象外"</formula>
    </cfRule>
  </conditionalFormatting>
  <conditionalFormatting sqref="C117:I117">
    <cfRule type="expression" dxfId="1628" priority="226">
      <formula>C117="休日休工"</formula>
    </cfRule>
    <cfRule type="expression" dxfId="1627" priority="227">
      <formula>C117="天候休工"</formula>
    </cfRule>
    <cfRule type="expression" dxfId="1626" priority="228">
      <formula>C117="振替休工"</formula>
    </cfRule>
    <cfRule type="expression" dxfId="1625" priority="229">
      <formula>C117="休工"</formula>
    </cfRule>
    <cfRule type="expression" dxfId="1624" priority="230">
      <formula>C117="対象外"</formula>
    </cfRule>
  </conditionalFormatting>
  <conditionalFormatting sqref="C120:I120">
    <cfRule type="expression" dxfId="1623" priority="221">
      <formula>C120="休日休工"</formula>
    </cfRule>
    <cfRule type="expression" dxfId="1622" priority="222">
      <formula>C120="天候休工"</formula>
    </cfRule>
    <cfRule type="expression" dxfId="1621" priority="223">
      <formula>C120="振替休工"</formula>
    </cfRule>
    <cfRule type="expression" dxfId="1620" priority="224">
      <formula>C120="休工"</formula>
    </cfRule>
    <cfRule type="expression" dxfId="1619" priority="225">
      <formula>C120="対象外"</formula>
    </cfRule>
  </conditionalFormatting>
  <conditionalFormatting sqref="C123:I123">
    <cfRule type="expression" dxfId="1618" priority="216">
      <formula>C123="休日休工"</formula>
    </cfRule>
    <cfRule type="expression" dxfId="1617" priority="217">
      <formula>C123="天候休工"</formula>
    </cfRule>
    <cfRule type="expression" dxfId="1616" priority="218">
      <formula>C123="振替休工"</formula>
    </cfRule>
    <cfRule type="expression" dxfId="1615" priority="219">
      <formula>C123="休工"</formula>
    </cfRule>
    <cfRule type="expression" dxfId="1614" priority="220">
      <formula>C123="対象外"</formula>
    </cfRule>
  </conditionalFormatting>
  <conditionalFormatting sqref="C113:I113">
    <cfRule type="expression" dxfId="1613" priority="211">
      <formula>C113="祝日休工"</formula>
    </cfRule>
    <cfRule type="expression" dxfId="1612" priority="212">
      <formula>C113="天候休工"</formula>
    </cfRule>
    <cfRule type="expression" dxfId="1611" priority="213">
      <formula>C113="振替休工(同一週)"</formula>
    </cfRule>
    <cfRule type="expression" dxfId="1610" priority="214">
      <formula>C113="休工"</formula>
    </cfRule>
    <cfRule type="expression" dxfId="1609" priority="215">
      <formula>C113="対象外"</formula>
    </cfRule>
  </conditionalFormatting>
  <conditionalFormatting sqref="C113:I113">
    <cfRule type="cellIs" dxfId="1608" priority="210" operator="equal">
      <formula>"振替休工(別週)"</formula>
    </cfRule>
  </conditionalFormatting>
  <conditionalFormatting sqref="C116:I116">
    <cfRule type="expression" dxfId="1607" priority="205">
      <formula>C116="祝日休工"</formula>
    </cfRule>
    <cfRule type="expression" dxfId="1606" priority="206">
      <formula>C116="天候休工"</formula>
    </cfRule>
    <cfRule type="expression" dxfId="1605" priority="207">
      <formula>C116="振替休工(同一週)"</formula>
    </cfRule>
    <cfRule type="expression" dxfId="1604" priority="208">
      <formula>C116="休工"</formula>
    </cfRule>
    <cfRule type="expression" dxfId="1603" priority="209">
      <formula>C116="対象外"</formula>
    </cfRule>
  </conditionalFormatting>
  <conditionalFormatting sqref="C116:I116">
    <cfRule type="cellIs" dxfId="1602" priority="204" operator="equal">
      <formula>"振替休工(別週)"</formula>
    </cfRule>
  </conditionalFormatting>
  <conditionalFormatting sqref="C119:I119">
    <cfRule type="expression" dxfId="1601" priority="199">
      <formula>C119="祝日休工"</formula>
    </cfRule>
    <cfRule type="expression" dxfId="1600" priority="200">
      <formula>C119="天候休工"</formula>
    </cfRule>
    <cfRule type="expression" dxfId="1599" priority="201">
      <formula>C119="振替休工(同一週)"</formula>
    </cfRule>
    <cfRule type="expression" dxfId="1598" priority="202">
      <formula>C119="休工"</formula>
    </cfRule>
    <cfRule type="expression" dxfId="1597" priority="203">
      <formula>C119="対象外"</formula>
    </cfRule>
  </conditionalFormatting>
  <conditionalFormatting sqref="C119:I119">
    <cfRule type="cellIs" dxfId="1596" priority="198" operator="equal">
      <formula>"振替休工(別週)"</formula>
    </cfRule>
  </conditionalFormatting>
  <conditionalFormatting sqref="C122:I122">
    <cfRule type="expression" dxfId="1595" priority="193">
      <formula>C122="祝日休工"</formula>
    </cfRule>
    <cfRule type="expression" dxfId="1594" priority="194">
      <formula>C122="天候休工"</formula>
    </cfRule>
    <cfRule type="expression" dxfId="1593" priority="195">
      <formula>C122="振替休工(同一週)"</formula>
    </cfRule>
    <cfRule type="expression" dxfId="1592" priority="196">
      <formula>C122="休工"</formula>
    </cfRule>
    <cfRule type="expression" dxfId="1591" priority="197">
      <formula>C122="対象外"</formula>
    </cfRule>
  </conditionalFormatting>
  <conditionalFormatting sqref="C122:I122">
    <cfRule type="cellIs" dxfId="1590" priority="192" operator="equal">
      <formula>"振替休工(別週)"</formula>
    </cfRule>
  </conditionalFormatting>
  <conditionalFormatting sqref="C124:I124 C127:I127 C130:I130 C133:I133">
    <cfRule type="expression" dxfId="1589" priority="187">
      <formula>C124="祝日休工"</formula>
    </cfRule>
    <cfRule type="expression" dxfId="1588" priority="188">
      <formula>C124="天候休工"</formula>
    </cfRule>
    <cfRule type="expression" dxfId="1587" priority="189">
      <formula>C124="振替休工(同一週)"</formula>
    </cfRule>
    <cfRule type="expression" dxfId="1586" priority="190">
      <formula>C124="休工"</formula>
    </cfRule>
    <cfRule type="expression" dxfId="1585" priority="191">
      <formula>C124="対象外"</formula>
    </cfRule>
  </conditionalFormatting>
  <conditionalFormatting sqref="C126:I126">
    <cfRule type="expression" dxfId="1584" priority="182">
      <formula>C126="休日休工"</formula>
    </cfRule>
    <cfRule type="expression" dxfId="1583" priority="183">
      <formula>C126="天候休工"</formula>
    </cfRule>
    <cfRule type="expression" dxfId="1582" priority="184">
      <formula>C126="振替休工"</formula>
    </cfRule>
    <cfRule type="expression" dxfId="1581" priority="185">
      <formula>C126="休工"</formula>
    </cfRule>
    <cfRule type="expression" dxfId="1580" priority="186">
      <formula>C126="対象外"</formula>
    </cfRule>
  </conditionalFormatting>
  <conditionalFormatting sqref="C129:I129">
    <cfRule type="expression" dxfId="1579" priority="177">
      <formula>C129="休日休工"</formula>
    </cfRule>
    <cfRule type="expression" dxfId="1578" priority="178">
      <formula>C129="天候休工"</formula>
    </cfRule>
    <cfRule type="expression" dxfId="1577" priority="179">
      <formula>C129="振替休工"</formula>
    </cfRule>
    <cfRule type="expression" dxfId="1576" priority="180">
      <formula>C129="休工"</formula>
    </cfRule>
    <cfRule type="expression" dxfId="1575" priority="181">
      <formula>C129="対象外"</formula>
    </cfRule>
  </conditionalFormatting>
  <conditionalFormatting sqref="C132:I132">
    <cfRule type="expression" dxfId="1574" priority="172">
      <formula>C132="休日休工"</formula>
    </cfRule>
    <cfRule type="expression" dxfId="1573" priority="173">
      <formula>C132="天候休工"</formula>
    </cfRule>
    <cfRule type="expression" dxfId="1572" priority="174">
      <formula>C132="振替休工"</formula>
    </cfRule>
    <cfRule type="expression" dxfId="1571" priority="175">
      <formula>C132="休工"</formula>
    </cfRule>
    <cfRule type="expression" dxfId="1570" priority="176">
      <formula>C132="対象外"</formula>
    </cfRule>
  </conditionalFormatting>
  <conditionalFormatting sqref="C135:I135">
    <cfRule type="expression" dxfId="1569" priority="167">
      <formula>C135="休日休工"</formula>
    </cfRule>
    <cfRule type="expression" dxfId="1568" priority="168">
      <formula>C135="天候休工"</formula>
    </cfRule>
    <cfRule type="expression" dxfId="1567" priority="169">
      <formula>C135="振替休工"</formula>
    </cfRule>
    <cfRule type="expression" dxfId="1566" priority="170">
      <formula>C135="休工"</formula>
    </cfRule>
    <cfRule type="expression" dxfId="1565" priority="171">
      <formula>C135="対象外"</formula>
    </cfRule>
  </conditionalFormatting>
  <conditionalFormatting sqref="C125:I125">
    <cfRule type="expression" dxfId="1564" priority="162">
      <formula>C125="祝日休工"</formula>
    </cfRule>
    <cfRule type="expression" dxfId="1563" priority="163">
      <formula>C125="天候休工"</formula>
    </cfRule>
    <cfRule type="expression" dxfId="1562" priority="164">
      <formula>C125="振替休工(同一週)"</formula>
    </cfRule>
    <cfRule type="expression" dxfId="1561" priority="165">
      <formula>C125="休工"</formula>
    </cfRule>
    <cfRule type="expression" dxfId="1560" priority="166">
      <formula>C125="対象外"</formula>
    </cfRule>
  </conditionalFormatting>
  <conditionalFormatting sqref="C125:I125">
    <cfRule type="cellIs" dxfId="1559" priority="161" operator="equal">
      <formula>"振替休工(別週)"</formula>
    </cfRule>
  </conditionalFormatting>
  <conditionalFormatting sqref="C128:I128">
    <cfRule type="expression" dxfId="1558" priority="156">
      <formula>C128="祝日休工"</formula>
    </cfRule>
    <cfRule type="expression" dxfId="1557" priority="157">
      <formula>C128="天候休工"</formula>
    </cfRule>
    <cfRule type="expression" dxfId="1556" priority="158">
      <formula>C128="振替休工(同一週)"</formula>
    </cfRule>
    <cfRule type="expression" dxfId="1555" priority="159">
      <formula>C128="休工"</formula>
    </cfRule>
    <cfRule type="expression" dxfId="1554" priority="160">
      <formula>C128="対象外"</formula>
    </cfRule>
  </conditionalFormatting>
  <conditionalFormatting sqref="C128:I128">
    <cfRule type="cellIs" dxfId="1553" priority="155" operator="equal">
      <formula>"振替休工(別週)"</formula>
    </cfRule>
  </conditionalFormatting>
  <conditionalFormatting sqref="C131:I131">
    <cfRule type="expression" dxfId="1552" priority="150">
      <formula>C131="祝日休工"</formula>
    </cfRule>
    <cfRule type="expression" dxfId="1551" priority="151">
      <formula>C131="天候休工"</formula>
    </cfRule>
    <cfRule type="expression" dxfId="1550" priority="152">
      <formula>C131="振替休工(同一週)"</formula>
    </cfRule>
    <cfRule type="expression" dxfId="1549" priority="153">
      <formula>C131="休工"</formula>
    </cfRule>
    <cfRule type="expression" dxfId="1548" priority="154">
      <formula>C131="対象外"</formula>
    </cfRule>
  </conditionalFormatting>
  <conditionalFormatting sqref="C131:I131">
    <cfRule type="cellIs" dxfId="1547" priority="149" operator="equal">
      <formula>"振替休工(別週)"</formula>
    </cfRule>
  </conditionalFormatting>
  <conditionalFormatting sqref="C134:I134">
    <cfRule type="expression" dxfId="1546" priority="144">
      <formula>C134="祝日休工"</formula>
    </cfRule>
    <cfRule type="expression" dxfId="1545" priority="145">
      <formula>C134="天候休工"</formula>
    </cfRule>
    <cfRule type="expression" dxfId="1544" priority="146">
      <formula>C134="振替休工(同一週)"</formula>
    </cfRule>
    <cfRule type="expression" dxfId="1543" priority="147">
      <formula>C134="休工"</formula>
    </cfRule>
    <cfRule type="expression" dxfId="1542" priority="148">
      <formula>C134="対象外"</formula>
    </cfRule>
  </conditionalFormatting>
  <conditionalFormatting sqref="C134:I134">
    <cfRule type="cellIs" dxfId="1541" priority="143" operator="equal">
      <formula>"振替休工(別週)"</formula>
    </cfRule>
  </conditionalFormatting>
  <conditionalFormatting sqref="C136:I136 C139:I139 C142:I142 C145:I145">
    <cfRule type="expression" dxfId="1540" priority="138">
      <formula>C136="祝日休工"</formula>
    </cfRule>
    <cfRule type="expression" dxfId="1539" priority="139">
      <formula>C136="天候休工"</formula>
    </cfRule>
    <cfRule type="expression" dxfId="1538" priority="140">
      <formula>C136="振替休工(同一週)"</formula>
    </cfRule>
    <cfRule type="expression" dxfId="1537" priority="141">
      <formula>C136="休工"</formula>
    </cfRule>
    <cfRule type="expression" dxfId="1536" priority="142">
      <formula>C136="対象外"</formula>
    </cfRule>
  </conditionalFormatting>
  <conditionalFormatting sqref="C138:I138">
    <cfRule type="expression" dxfId="1535" priority="133">
      <formula>C138="休日休工"</formula>
    </cfRule>
    <cfRule type="expression" dxfId="1534" priority="134">
      <formula>C138="天候休工"</formula>
    </cfRule>
    <cfRule type="expression" dxfId="1533" priority="135">
      <formula>C138="振替休工"</formula>
    </cfRule>
    <cfRule type="expression" dxfId="1532" priority="136">
      <formula>C138="休工"</formula>
    </cfRule>
    <cfRule type="expression" dxfId="1531" priority="137">
      <formula>C138="対象外"</formula>
    </cfRule>
  </conditionalFormatting>
  <conditionalFormatting sqref="C141:I141">
    <cfRule type="expression" dxfId="1530" priority="128">
      <formula>C141="休日休工"</formula>
    </cfRule>
    <cfRule type="expression" dxfId="1529" priority="129">
      <formula>C141="天候休工"</formula>
    </cfRule>
    <cfRule type="expression" dxfId="1528" priority="130">
      <formula>C141="振替休工"</formula>
    </cfRule>
    <cfRule type="expression" dxfId="1527" priority="131">
      <formula>C141="休工"</formula>
    </cfRule>
    <cfRule type="expression" dxfId="1526" priority="132">
      <formula>C141="対象外"</formula>
    </cfRule>
  </conditionalFormatting>
  <conditionalFormatting sqref="C144:I144">
    <cfRule type="expression" dxfId="1525" priority="123">
      <formula>C144="休日休工"</formula>
    </cfRule>
    <cfRule type="expression" dxfId="1524" priority="124">
      <formula>C144="天候休工"</formula>
    </cfRule>
    <cfRule type="expression" dxfId="1523" priority="125">
      <formula>C144="振替休工"</formula>
    </cfRule>
    <cfRule type="expression" dxfId="1522" priority="126">
      <formula>C144="休工"</formula>
    </cfRule>
    <cfRule type="expression" dxfId="1521" priority="127">
      <formula>C144="対象外"</formula>
    </cfRule>
  </conditionalFormatting>
  <conditionalFormatting sqref="C147:I147">
    <cfRule type="expression" dxfId="1520" priority="118">
      <formula>C147="休日休工"</formula>
    </cfRule>
    <cfRule type="expression" dxfId="1519" priority="119">
      <formula>C147="天候休工"</formula>
    </cfRule>
    <cfRule type="expression" dxfId="1518" priority="120">
      <formula>C147="振替休工"</formula>
    </cfRule>
    <cfRule type="expression" dxfId="1517" priority="121">
      <formula>C147="休工"</formula>
    </cfRule>
    <cfRule type="expression" dxfId="1516" priority="122">
      <formula>C147="対象外"</formula>
    </cfRule>
  </conditionalFormatting>
  <conditionalFormatting sqref="C137:I137">
    <cfRule type="expression" dxfId="1515" priority="113">
      <formula>C137="祝日休工"</formula>
    </cfRule>
    <cfRule type="expression" dxfId="1514" priority="114">
      <formula>C137="天候休工"</formula>
    </cfRule>
    <cfRule type="expression" dxfId="1513" priority="115">
      <formula>C137="振替休工(同一週)"</formula>
    </cfRule>
    <cfRule type="expression" dxfId="1512" priority="116">
      <formula>C137="休工"</formula>
    </cfRule>
    <cfRule type="expression" dxfId="1511" priority="117">
      <formula>C137="対象外"</formula>
    </cfRule>
  </conditionalFormatting>
  <conditionalFormatting sqref="C137:I137">
    <cfRule type="cellIs" dxfId="1510" priority="112" operator="equal">
      <formula>"振替休工(別週)"</formula>
    </cfRule>
  </conditionalFormatting>
  <conditionalFormatting sqref="C140:I140">
    <cfRule type="expression" dxfId="1509" priority="107">
      <formula>C140="祝日休工"</formula>
    </cfRule>
    <cfRule type="expression" dxfId="1508" priority="108">
      <formula>C140="天候休工"</formula>
    </cfRule>
    <cfRule type="expression" dxfId="1507" priority="109">
      <formula>C140="振替休工(同一週)"</formula>
    </cfRule>
    <cfRule type="expression" dxfId="1506" priority="110">
      <formula>C140="休工"</formula>
    </cfRule>
    <cfRule type="expression" dxfId="1505" priority="111">
      <formula>C140="対象外"</formula>
    </cfRule>
  </conditionalFormatting>
  <conditionalFormatting sqref="C140:I140">
    <cfRule type="cellIs" dxfId="1504" priority="106" operator="equal">
      <formula>"振替休工(別週)"</formula>
    </cfRule>
  </conditionalFormatting>
  <conditionalFormatting sqref="C148:I148 C151:I151 C154:I154 C157:I157">
    <cfRule type="expression" dxfId="1503" priority="101">
      <formula>C148="祝日休工"</formula>
    </cfRule>
    <cfRule type="expression" dxfId="1502" priority="102">
      <formula>C148="天候休工"</formula>
    </cfRule>
    <cfRule type="expression" dxfId="1501" priority="103">
      <formula>C148="振替休工(同一週)"</formula>
    </cfRule>
    <cfRule type="expression" dxfId="1500" priority="104">
      <formula>C148="休工"</formula>
    </cfRule>
    <cfRule type="expression" dxfId="1499" priority="105">
      <formula>C148="対象外"</formula>
    </cfRule>
  </conditionalFormatting>
  <conditionalFormatting sqref="C150:I150">
    <cfRule type="expression" dxfId="1498" priority="96">
      <formula>C150="休日休工"</formula>
    </cfRule>
    <cfRule type="expression" dxfId="1497" priority="97">
      <formula>C150="天候休工"</formula>
    </cfRule>
    <cfRule type="expression" dxfId="1496" priority="98">
      <formula>C150="振替休工"</formula>
    </cfRule>
    <cfRule type="expression" dxfId="1495" priority="99">
      <formula>C150="休工"</formula>
    </cfRule>
    <cfRule type="expression" dxfId="1494" priority="100">
      <formula>C150="対象外"</formula>
    </cfRule>
  </conditionalFormatting>
  <conditionalFormatting sqref="C153:I153">
    <cfRule type="expression" dxfId="1493" priority="91">
      <formula>C153="休日休工"</formula>
    </cfRule>
    <cfRule type="expression" dxfId="1492" priority="92">
      <formula>C153="天候休工"</formula>
    </cfRule>
    <cfRule type="expression" dxfId="1491" priority="93">
      <formula>C153="振替休工"</formula>
    </cfRule>
    <cfRule type="expression" dxfId="1490" priority="94">
      <formula>C153="休工"</formula>
    </cfRule>
    <cfRule type="expression" dxfId="1489" priority="95">
      <formula>C153="対象外"</formula>
    </cfRule>
  </conditionalFormatting>
  <conditionalFormatting sqref="C156:I156">
    <cfRule type="expression" dxfId="1488" priority="86">
      <formula>C156="休日休工"</formula>
    </cfRule>
    <cfRule type="expression" dxfId="1487" priority="87">
      <formula>C156="天候休工"</formula>
    </cfRule>
    <cfRule type="expression" dxfId="1486" priority="88">
      <formula>C156="振替休工"</formula>
    </cfRule>
    <cfRule type="expression" dxfId="1485" priority="89">
      <formula>C156="休工"</formula>
    </cfRule>
    <cfRule type="expression" dxfId="1484" priority="90">
      <formula>C156="対象外"</formula>
    </cfRule>
  </conditionalFormatting>
  <conditionalFormatting sqref="C159:I159">
    <cfRule type="expression" dxfId="1483" priority="81">
      <formula>C159="休日休工"</formula>
    </cfRule>
    <cfRule type="expression" dxfId="1482" priority="82">
      <formula>C159="天候休工"</formula>
    </cfRule>
    <cfRule type="expression" dxfId="1481" priority="83">
      <formula>C159="振替休工"</formula>
    </cfRule>
    <cfRule type="expression" dxfId="1480" priority="84">
      <formula>C159="休工"</formula>
    </cfRule>
    <cfRule type="expression" dxfId="1479" priority="85">
      <formula>C159="対象外"</formula>
    </cfRule>
  </conditionalFormatting>
  <conditionalFormatting sqref="C160:I160 C163:I163 C166:I166">
    <cfRule type="expression" dxfId="1478" priority="76">
      <formula>C160="祝日休工"</formula>
    </cfRule>
    <cfRule type="expression" dxfId="1477" priority="77">
      <formula>C160="天候休工"</formula>
    </cfRule>
    <cfRule type="expression" dxfId="1476" priority="78">
      <formula>C160="振替休工(同一週)"</formula>
    </cfRule>
    <cfRule type="expression" dxfId="1475" priority="79">
      <formula>C160="休工"</formula>
    </cfRule>
    <cfRule type="expression" dxfId="1474" priority="80">
      <formula>C160="対象外"</formula>
    </cfRule>
  </conditionalFormatting>
  <conditionalFormatting sqref="C162:I162">
    <cfRule type="expression" dxfId="1473" priority="71">
      <formula>C162="休日休工"</formula>
    </cfRule>
    <cfRule type="expression" dxfId="1472" priority="72">
      <formula>C162="天候休工"</formula>
    </cfRule>
    <cfRule type="expression" dxfId="1471" priority="73">
      <formula>C162="振替休工"</formula>
    </cfRule>
    <cfRule type="expression" dxfId="1470" priority="74">
      <formula>C162="休工"</formula>
    </cfRule>
    <cfRule type="expression" dxfId="1469" priority="75">
      <formula>C162="対象外"</formula>
    </cfRule>
  </conditionalFormatting>
  <conditionalFormatting sqref="C165:I165">
    <cfRule type="expression" dxfId="1468" priority="66">
      <formula>C165="休日休工"</formula>
    </cfRule>
    <cfRule type="expression" dxfId="1467" priority="67">
      <formula>C165="天候休工"</formula>
    </cfRule>
    <cfRule type="expression" dxfId="1466" priority="68">
      <formula>C165="振替休工"</formula>
    </cfRule>
    <cfRule type="expression" dxfId="1465" priority="69">
      <formula>C165="休工"</formula>
    </cfRule>
    <cfRule type="expression" dxfId="1464" priority="70">
      <formula>C165="対象外"</formula>
    </cfRule>
  </conditionalFormatting>
  <conditionalFormatting sqref="C168:I168">
    <cfRule type="expression" dxfId="1463" priority="61">
      <formula>C168="休日休工"</formula>
    </cfRule>
    <cfRule type="expression" dxfId="1462" priority="62">
      <formula>C168="天候休工"</formula>
    </cfRule>
    <cfRule type="expression" dxfId="1461" priority="63">
      <formula>C168="振替休工"</formula>
    </cfRule>
    <cfRule type="expression" dxfId="1460" priority="64">
      <formula>C168="休工"</formula>
    </cfRule>
    <cfRule type="expression" dxfId="1459" priority="65">
      <formula>C168="対象外"</formula>
    </cfRule>
  </conditionalFormatting>
  <conditionalFormatting sqref="C164:I164">
    <cfRule type="expression" dxfId="1458" priority="56">
      <formula>C164="祝日休工"</formula>
    </cfRule>
    <cfRule type="expression" dxfId="1457" priority="57">
      <formula>C164="天候休工"</formula>
    </cfRule>
    <cfRule type="expression" dxfId="1456" priority="58">
      <formula>C164="振替休工(同一週)"</formula>
    </cfRule>
    <cfRule type="expression" dxfId="1455" priority="59">
      <formula>C164="休工"</formula>
    </cfRule>
    <cfRule type="expression" dxfId="1454" priority="60">
      <formula>C164="対象外"</formula>
    </cfRule>
  </conditionalFormatting>
  <conditionalFormatting sqref="C164:I164">
    <cfRule type="cellIs" dxfId="1453" priority="55" operator="equal">
      <formula>"振替休工(別週)"</formula>
    </cfRule>
  </conditionalFormatting>
  <conditionalFormatting sqref="C167:I167">
    <cfRule type="expression" dxfId="1452" priority="50">
      <formula>C167="祝日休工"</formula>
    </cfRule>
    <cfRule type="expression" dxfId="1451" priority="51">
      <formula>C167="天候休工"</formula>
    </cfRule>
    <cfRule type="expression" dxfId="1450" priority="52">
      <formula>C167="振替休工(同一週)"</formula>
    </cfRule>
    <cfRule type="expression" dxfId="1449" priority="53">
      <formula>C167="休工"</formula>
    </cfRule>
    <cfRule type="expression" dxfId="1448" priority="54">
      <formula>C167="対象外"</formula>
    </cfRule>
  </conditionalFormatting>
  <conditionalFormatting sqref="C167:I167">
    <cfRule type="cellIs" dxfId="1447" priority="49" operator="equal">
      <formula>"振替休工(別週)"</formula>
    </cfRule>
  </conditionalFormatting>
  <conditionalFormatting sqref="C143:I143">
    <cfRule type="expression" dxfId="1446" priority="38">
      <formula>C143="祝日休工"</formula>
    </cfRule>
    <cfRule type="expression" dxfId="1445" priority="39">
      <formula>C143="天候休工"</formula>
    </cfRule>
    <cfRule type="expression" dxfId="1444" priority="40">
      <formula>C143="振替休工(同一週)"</formula>
    </cfRule>
    <cfRule type="expression" dxfId="1443" priority="41">
      <formula>C143="休工"</formula>
    </cfRule>
    <cfRule type="expression" dxfId="1442" priority="42">
      <formula>C143="対象外"</formula>
    </cfRule>
  </conditionalFormatting>
  <conditionalFormatting sqref="C143:I143">
    <cfRule type="cellIs" dxfId="1441" priority="37" operator="equal">
      <formula>"振替休工(別週)"</formula>
    </cfRule>
  </conditionalFormatting>
  <conditionalFormatting sqref="C146:I146">
    <cfRule type="expression" dxfId="1440" priority="32">
      <formula>C146="祝日休工"</formula>
    </cfRule>
    <cfRule type="expression" dxfId="1439" priority="33">
      <formula>C146="天候休工"</formula>
    </cfRule>
    <cfRule type="expression" dxfId="1438" priority="34">
      <formula>C146="振替休工(同一週)"</formula>
    </cfRule>
    <cfRule type="expression" dxfId="1437" priority="35">
      <formula>C146="休工"</formula>
    </cfRule>
    <cfRule type="expression" dxfId="1436" priority="36">
      <formula>C146="対象外"</formula>
    </cfRule>
  </conditionalFormatting>
  <conditionalFormatting sqref="C146:I146">
    <cfRule type="cellIs" dxfId="1435" priority="31" operator="equal">
      <formula>"振替休工(別週)"</formula>
    </cfRule>
  </conditionalFormatting>
  <conditionalFormatting sqref="C149:I149">
    <cfRule type="expression" dxfId="1434" priority="26">
      <formula>C149="祝日休工"</formula>
    </cfRule>
    <cfRule type="expression" dxfId="1433" priority="27">
      <formula>C149="天候休工"</formula>
    </cfRule>
    <cfRule type="expression" dxfId="1432" priority="28">
      <formula>C149="振替休工(同一週)"</formula>
    </cfRule>
    <cfRule type="expression" dxfId="1431" priority="29">
      <formula>C149="休工"</formula>
    </cfRule>
    <cfRule type="expression" dxfId="1430" priority="30">
      <formula>C149="対象外"</formula>
    </cfRule>
  </conditionalFormatting>
  <conditionalFormatting sqref="C149:I149">
    <cfRule type="cellIs" dxfId="1429" priority="25" operator="equal">
      <formula>"振替休工(別週)"</formula>
    </cfRule>
  </conditionalFormatting>
  <conditionalFormatting sqref="C152:I152">
    <cfRule type="expression" dxfId="1428" priority="20">
      <formula>C152="祝日休工"</formula>
    </cfRule>
    <cfRule type="expression" dxfId="1427" priority="21">
      <formula>C152="天候休工"</formula>
    </cfRule>
    <cfRule type="expression" dxfId="1426" priority="22">
      <formula>C152="振替休工(同一週)"</formula>
    </cfRule>
    <cfRule type="expression" dxfId="1425" priority="23">
      <formula>C152="休工"</formula>
    </cfRule>
    <cfRule type="expression" dxfId="1424" priority="24">
      <formula>C152="対象外"</formula>
    </cfRule>
  </conditionalFormatting>
  <conditionalFormatting sqref="C152:I152">
    <cfRule type="cellIs" dxfId="1423" priority="19" operator="equal">
      <formula>"振替休工(別週)"</formula>
    </cfRule>
  </conditionalFormatting>
  <conditionalFormatting sqref="C155:I155">
    <cfRule type="expression" dxfId="1422" priority="14">
      <formula>C155="祝日休工"</formula>
    </cfRule>
    <cfRule type="expression" dxfId="1421" priority="15">
      <formula>C155="天候休工"</formula>
    </cfRule>
    <cfRule type="expression" dxfId="1420" priority="16">
      <formula>C155="振替休工(同一週)"</formula>
    </cfRule>
    <cfRule type="expression" dxfId="1419" priority="17">
      <formula>C155="休工"</formula>
    </cfRule>
    <cfRule type="expression" dxfId="1418" priority="18">
      <formula>C155="対象外"</formula>
    </cfRule>
  </conditionalFormatting>
  <conditionalFormatting sqref="C155:I155">
    <cfRule type="cellIs" dxfId="1417" priority="13" operator="equal">
      <formula>"振替休工(別週)"</formula>
    </cfRule>
  </conditionalFormatting>
  <conditionalFormatting sqref="C158:I158">
    <cfRule type="expression" dxfId="1416" priority="8">
      <formula>C158="祝日休工"</formula>
    </cfRule>
    <cfRule type="expression" dxfId="1415" priority="9">
      <formula>C158="天候休工"</formula>
    </cfRule>
    <cfRule type="expression" dxfId="1414" priority="10">
      <formula>C158="振替休工(同一週)"</formula>
    </cfRule>
    <cfRule type="expression" dxfId="1413" priority="11">
      <formula>C158="休工"</formula>
    </cfRule>
    <cfRule type="expression" dxfId="1412" priority="12">
      <formula>C158="対象外"</formula>
    </cfRule>
  </conditionalFormatting>
  <conditionalFormatting sqref="C158:I158">
    <cfRule type="cellIs" dxfId="1411" priority="7" operator="equal">
      <formula>"振替休工(別週)"</formula>
    </cfRule>
  </conditionalFormatting>
  <conditionalFormatting sqref="C161:I161">
    <cfRule type="expression" dxfId="1410" priority="2">
      <formula>C161="祝日休工"</formula>
    </cfRule>
    <cfRule type="expression" dxfId="1409" priority="3">
      <formula>C161="天候休工"</formula>
    </cfRule>
    <cfRule type="expression" dxfId="1408" priority="4">
      <formula>C161="振替休工(同一週)"</formula>
    </cfRule>
    <cfRule type="expression" dxfId="1407" priority="5">
      <formula>C161="休工"</formula>
    </cfRule>
    <cfRule type="expression" dxfId="1406" priority="6">
      <formula>C161="対象外"</formula>
    </cfRule>
  </conditionalFormatting>
  <conditionalFormatting sqref="C161:I161">
    <cfRule type="cellIs" dxfId="1405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49" fitToHeight="0" orientation="portrait" horizontalDpi="300" verticalDpi="300" r:id="rId1"/>
  <headerFooter>
    <oddHeader>&amp;L様式第１号（第４条関係）</oddHeader>
  </headerFooter>
  <rowBreaks count="2" manualBreakCount="2">
    <brk id="69" max="16" man="1"/>
    <brk id="117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B80CA1-7960-4093-AD85-313B258857C7}">
          <x14:formula1>
            <xm:f>リスト!$A$2:$A$8</xm:f>
          </x14:formula1>
          <xm:sqref>C14:I14 C149:I149 C11:I11 C17:I17 C20:I20 C23:I23 C26:I26 C164:I164 C152:I152 C155:I155 C29:I29 C32:I32 C35:I35 C38:I38 C41:I41 C44:I44 C47:I47 C50:I50 C53:I53 C56:I56 C59:I59 C62:I62 C65:I65 C68:I68 C71:I71 C74:I74 C77:I77 C80:I80 C83:I83 C86:I86 C89:I89 C92:I92 C95:I95 C98:I98 C101:I101 C104:I104 C107:I107 C110:I110 C113:I113 C116:I116 C119:I119 C122:I122 C125:I125 C128:I128 C131:I131 C134:I134 C137:I137 C140:I140 C143:I143 C146:I146 C158:I158 C167:I167 C161:I161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CB82-E980-4BC3-A78F-804E7346917E}">
  <sheetPr>
    <pageSetUpPr fitToPage="1"/>
  </sheetPr>
  <dimension ref="B1:R31"/>
  <sheetViews>
    <sheetView view="pageBreakPreview" zoomScaleNormal="100" zoomScaleSheetLayoutView="100" workbookViewId="0">
      <pane ySplit="9" topLeftCell="A10" activePane="bottomLeft" state="frozen"/>
      <selection pane="bottomLeft" activeCell="M16" sqref="M16:M18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64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101" t="s">
        <v>17</v>
      </c>
      <c r="D3" s="101"/>
      <c r="E3" s="101"/>
      <c r="F3" s="101"/>
      <c r="G3" s="101"/>
      <c r="H3" s="45"/>
      <c r="I3" s="46"/>
      <c r="J3" s="27"/>
      <c r="K3" s="27"/>
      <c r="L3" s="27"/>
      <c r="M3" s="27"/>
    </row>
    <row r="4" spans="2:18" ht="14.25" customHeight="1" thickBot="1" x14ac:dyDescent="0.45">
      <c r="B4" s="9" t="s">
        <v>19</v>
      </c>
      <c r="C4" s="102" t="s">
        <v>20</v>
      </c>
      <c r="D4" s="102"/>
      <c r="E4" s="102"/>
      <c r="F4" s="102"/>
      <c r="G4" s="102"/>
      <c r="H4" s="47"/>
    </row>
    <row r="5" spans="2:18" ht="14.25" customHeight="1" thickBot="1" x14ac:dyDescent="0.45">
      <c r="B5" s="9" t="s">
        <v>14</v>
      </c>
      <c r="C5" s="101" t="s">
        <v>16</v>
      </c>
      <c r="D5" s="101"/>
      <c r="E5" s="101"/>
      <c r="F5" s="101"/>
      <c r="G5" s="101"/>
      <c r="J5" s="45" t="s">
        <v>15</v>
      </c>
      <c r="K5" s="61" t="s">
        <v>24</v>
      </c>
      <c r="L5" s="61"/>
      <c r="M5" s="61"/>
      <c r="O5" s="9" t="s">
        <v>63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1"/>
      <c r="C8" s="95" t="s">
        <v>0</v>
      </c>
      <c r="D8" s="97" t="s">
        <v>1</v>
      </c>
      <c r="E8" s="97" t="s">
        <v>2</v>
      </c>
      <c r="F8" s="97" t="s">
        <v>3</v>
      </c>
      <c r="G8" s="97" t="s">
        <v>4</v>
      </c>
      <c r="H8" s="97" t="s">
        <v>5</v>
      </c>
      <c r="I8" s="99" t="s">
        <v>6</v>
      </c>
      <c r="J8" s="81" t="s">
        <v>30</v>
      </c>
      <c r="K8" s="82"/>
      <c r="L8" s="82"/>
      <c r="M8" s="83"/>
      <c r="N8" s="84" t="s">
        <v>31</v>
      </c>
      <c r="O8" s="85"/>
      <c r="P8" s="86"/>
    </row>
    <row r="9" spans="2:18" s="6" customFormat="1" ht="26.25" customHeight="1" thickBot="1" x14ac:dyDescent="0.45">
      <c r="B9" s="94"/>
      <c r="C9" s="96"/>
      <c r="D9" s="98"/>
      <c r="E9" s="98"/>
      <c r="F9" s="98"/>
      <c r="G9" s="98"/>
      <c r="H9" s="98"/>
      <c r="I9" s="100"/>
      <c r="J9" s="24" t="s">
        <v>27</v>
      </c>
      <c r="K9" s="25" t="s">
        <v>33</v>
      </c>
      <c r="L9" s="26" t="s">
        <v>28</v>
      </c>
      <c r="M9" s="31" t="s">
        <v>8</v>
      </c>
      <c r="N9" s="28" t="s">
        <v>10</v>
      </c>
      <c r="O9" s="29" t="s">
        <v>32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87">
        <f>COUNTIF(C11,"&lt;&gt;対象外")+COUNTIF(I11,"&lt;&gt;対象外")+COUNTIF(D11:H11,"祝日休工")</f>
        <v>2</v>
      </c>
      <c r="K10" s="89">
        <f>COUNTIF(C11,"*休工*")+COUNTIF(I11,"*休工*")+COUNTIF(D11:H11,"振替休工(同一週)")+COUNTIF(D11:H11,"祝日休工")</f>
        <v>0</v>
      </c>
      <c r="L10" s="91" t="str">
        <f>IF(J10=0,"―",IF(J10=K10,"○","×"))</f>
        <v>×</v>
      </c>
      <c r="M10" s="93"/>
      <c r="N10" s="75">
        <f>COUNTIF(C11:I11,"&lt;&gt;対象外")</f>
        <v>7</v>
      </c>
      <c r="O10" s="78">
        <f>COUNTIF(C11:I11,"*休工*")</f>
        <v>0</v>
      </c>
      <c r="P10" s="69"/>
    </row>
    <row r="11" spans="2:18" s="6" customFormat="1" ht="26.25" customHeight="1" x14ac:dyDescent="0.4">
      <c r="B11" s="10" t="s">
        <v>22</v>
      </c>
      <c r="C11" s="43"/>
      <c r="D11" s="43"/>
      <c r="E11" s="43"/>
      <c r="F11" s="43"/>
      <c r="G11" s="43"/>
      <c r="H11" s="43"/>
      <c r="I11" s="43"/>
      <c r="J11" s="88"/>
      <c r="K11" s="90"/>
      <c r="L11" s="92"/>
      <c r="M11" s="73"/>
      <c r="N11" s="76"/>
      <c r="O11" s="79"/>
      <c r="P11" s="70"/>
    </row>
    <row r="12" spans="2:18" s="6" customFormat="1" ht="26.25" customHeight="1" thickBot="1" x14ac:dyDescent="0.45">
      <c r="B12" s="19" t="s">
        <v>8</v>
      </c>
      <c r="C12" s="51"/>
      <c r="D12" s="51"/>
      <c r="E12" s="51"/>
      <c r="F12" s="51"/>
      <c r="G12" s="51"/>
      <c r="H12" s="51"/>
      <c r="I12" s="51"/>
      <c r="J12" s="88"/>
      <c r="K12" s="90"/>
      <c r="L12" s="92"/>
      <c r="M12" s="74"/>
      <c r="N12" s="77"/>
      <c r="O12" s="80"/>
      <c r="P12" s="71"/>
    </row>
    <row r="13" spans="2:18" s="6" customFormat="1" ht="18.75" customHeight="1" thickBot="1" x14ac:dyDescent="0.45">
      <c r="B13" s="23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103">
        <f>COUNTIF(C14,"&lt;&gt;対象外")+COUNTIF(I14,"&lt;&gt;対象外")+COUNTIF(D14:H14,"祝日休工")</f>
        <v>2</v>
      </c>
      <c r="K13" s="104">
        <f>COUNTIF(C14,"*休工*")+COUNTIF(I14,"*休工*")+COUNTIF(D14:H14,"振替休工(同一週)")+COUNTIF(D14:H14,"祝日休工")</f>
        <v>0</v>
      </c>
      <c r="L13" s="105" t="str">
        <f t="shared" ref="L13" si="2">IF(J13=0,"―",IF(J13=K13,"○","×"))</f>
        <v>×</v>
      </c>
      <c r="M13" s="72"/>
      <c r="N13" s="75">
        <f>COUNTIF(C14:I14,"&lt;&gt;対象外")</f>
        <v>7</v>
      </c>
      <c r="O13" s="78">
        <f>COUNTIF(C14:I14,"*休工*")</f>
        <v>0</v>
      </c>
      <c r="P13" s="69"/>
    </row>
    <row r="14" spans="2:18" s="6" customFormat="1" ht="26.25" customHeight="1" thickBot="1" x14ac:dyDescent="0.45">
      <c r="B14" s="10" t="s">
        <v>22</v>
      </c>
      <c r="C14" s="43"/>
      <c r="D14" s="43"/>
      <c r="E14" s="43"/>
      <c r="F14" s="43"/>
      <c r="G14" s="43"/>
      <c r="H14" s="43"/>
      <c r="I14" s="43"/>
      <c r="J14" s="103"/>
      <c r="K14" s="104"/>
      <c r="L14" s="105"/>
      <c r="M14" s="73"/>
      <c r="N14" s="76"/>
      <c r="O14" s="79"/>
      <c r="P14" s="70"/>
    </row>
    <row r="15" spans="2:18" s="6" customFormat="1" ht="26.25" customHeight="1" thickBot="1" x14ac:dyDescent="0.45">
      <c r="B15" s="20" t="s">
        <v>8</v>
      </c>
      <c r="C15" s="41"/>
      <c r="D15" s="41"/>
      <c r="E15" s="41"/>
      <c r="F15" s="41"/>
      <c r="G15" s="41"/>
      <c r="H15" s="41"/>
      <c r="I15" s="41"/>
      <c r="J15" s="103"/>
      <c r="K15" s="104"/>
      <c r="L15" s="105"/>
      <c r="M15" s="74"/>
      <c r="N15" s="77"/>
      <c r="O15" s="80"/>
      <c r="P15" s="71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103">
        <f t="shared" ref="J16" si="4">COUNTIF(C17,"&lt;&gt;対象外")+COUNTIF(I17,"&lt;&gt;対象外")+COUNTIF(D17:H17,"祝日休工")</f>
        <v>2</v>
      </c>
      <c r="K16" s="104">
        <f t="shared" ref="K16" si="5">COUNTIF(C17,"*休工*")+COUNTIF(I17,"*休工*")+COUNTIF(D17:H17,"振替休工(同一週)")+COUNTIF(D17:H17,"祝日休工")</f>
        <v>0</v>
      </c>
      <c r="L16" s="105" t="str">
        <f>IF(J16=0,"―",IF(J16=K16,"○","×"))</f>
        <v>×</v>
      </c>
      <c r="M16" s="72"/>
      <c r="N16" s="75">
        <f t="shared" ref="N16" si="6">COUNTIF(C17:I17,"&lt;&gt;対象外")</f>
        <v>7</v>
      </c>
      <c r="O16" s="78">
        <f>COUNTIF(C17:I17,"*休工*")</f>
        <v>0</v>
      </c>
      <c r="P16" s="69"/>
    </row>
    <row r="17" spans="2:16" s="6" customFormat="1" ht="26.25" customHeight="1" thickBot="1" x14ac:dyDescent="0.45">
      <c r="B17" s="10" t="s">
        <v>22</v>
      </c>
      <c r="C17" s="43"/>
      <c r="D17" s="43"/>
      <c r="E17" s="43"/>
      <c r="F17" s="43"/>
      <c r="G17" s="43"/>
      <c r="H17" s="43"/>
      <c r="I17" s="43"/>
      <c r="J17" s="103"/>
      <c r="K17" s="104"/>
      <c r="L17" s="105"/>
      <c r="M17" s="73"/>
      <c r="N17" s="76"/>
      <c r="O17" s="79"/>
      <c r="P17" s="70"/>
    </row>
    <row r="18" spans="2:16" s="6" customFormat="1" ht="26.25" customHeight="1" thickBot="1" x14ac:dyDescent="0.45">
      <c r="B18" s="20" t="s">
        <v>8</v>
      </c>
      <c r="C18" s="41"/>
      <c r="D18" s="41"/>
      <c r="E18" s="41"/>
      <c r="F18" s="41"/>
      <c r="G18" s="41"/>
      <c r="H18" s="41"/>
      <c r="I18" s="41"/>
      <c r="J18" s="103"/>
      <c r="K18" s="104"/>
      <c r="L18" s="105"/>
      <c r="M18" s="74"/>
      <c r="N18" s="77"/>
      <c r="O18" s="80"/>
      <c r="P18" s="71"/>
    </row>
    <row r="19" spans="2:16" s="6" customFormat="1" ht="18.75" customHeight="1" thickBot="1" x14ac:dyDescent="0.45">
      <c r="B19" s="23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103">
        <f t="shared" ref="J19" si="8">COUNTIF(C20,"&lt;&gt;対象外")+COUNTIF(I20,"&lt;&gt;対象外")+COUNTIF(D20:H20,"祝日休工")</f>
        <v>2</v>
      </c>
      <c r="K19" s="104">
        <f t="shared" ref="K19" si="9">COUNTIF(C20,"*休工*")+COUNTIF(I20,"*休工*")+COUNTIF(D20:H20,"振替休工(同一週)")+COUNTIF(D20:H20,"祝日休工")</f>
        <v>0</v>
      </c>
      <c r="L19" s="105" t="str">
        <f t="shared" ref="L19" si="10">IF(J19=0,"―",IF(J19=K19,"○","×"))</f>
        <v>×</v>
      </c>
      <c r="M19" s="72"/>
      <c r="N19" s="75">
        <f t="shared" ref="N19" si="11">COUNTIF(C20:I20,"&lt;&gt;対象外")</f>
        <v>7</v>
      </c>
      <c r="O19" s="78">
        <f t="shared" ref="O19" si="12">COUNTIF(C20:I20,"*休工*")</f>
        <v>0</v>
      </c>
      <c r="P19" s="69"/>
    </row>
    <row r="20" spans="2:16" s="6" customFormat="1" ht="26.25" customHeight="1" thickBot="1" x14ac:dyDescent="0.45">
      <c r="B20" s="10" t="s">
        <v>22</v>
      </c>
      <c r="C20" s="43"/>
      <c r="D20" s="43"/>
      <c r="E20" s="43"/>
      <c r="F20" s="43"/>
      <c r="G20" s="43"/>
      <c r="H20" s="43"/>
      <c r="I20" s="43"/>
      <c r="J20" s="103"/>
      <c r="K20" s="104"/>
      <c r="L20" s="105"/>
      <c r="M20" s="73"/>
      <c r="N20" s="76"/>
      <c r="O20" s="79"/>
      <c r="P20" s="70"/>
    </row>
    <row r="21" spans="2:16" s="6" customFormat="1" ht="26.25" customHeight="1" thickBot="1" x14ac:dyDescent="0.45">
      <c r="B21" s="20" t="s">
        <v>8</v>
      </c>
      <c r="C21" s="41"/>
      <c r="D21" s="41"/>
      <c r="E21" s="41"/>
      <c r="F21" s="41"/>
      <c r="G21" s="41"/>
      <c r="H21" s="41"/>
      <c r="I21" s="41"/>
      <c r="J21" s="103"/>
      <c r="K21" s="104"/>
      <c r="L21" s="105"/>
      <c r="M21" s="74"/>
      <c r="N21" s="77"/>
      <c r="O21" s="80"/>
      <c r="P21" s="71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103">
        <f t="shared" ref="J22" si="14">COUNTIF(C23,"&lt;&gt;対象外")+COUNTIF(I23,"&lt;&gt;対象外")+COUNTIF(D23:H23,"祝日休工")</f>
        <v>2</v>
      </c>
      <c r="K22" s="104">
        <f t="shared" ref="K22" si="15">COUNTIF(C23,"*休工*")+COUNTIF(I23,"*休工*")+COUNTIF(D23:H23,"振替休工(同一週)")+COUNTIF(D23:H23,"祝日休工")</f>
        <v>0</v>
      </c>
      <c r="L22" s="105" t="str">
        <f t="shared" ref="L22" si="16">IF(J22=0,"―",IF(J22=K22,"○","×"))</f>
        <v>×</v>
      </c>
      <c r="M22" s="72"/>
      <c r="N22" s="75">
        <f t="shared" ref="N22" si="17">COUNTIF(C23:I23,"&lt;&gt;対象外")</f>
        <v>7</v>
      </c>
      <c r="O22" s="78">
        <f t="shared" ref="O22" si="18">COUNTIF(C23:I23,"*休工*")</f>
        <v>0</v>
      </c>
      <c r="P22" s="69"/>
    </row>
    <row r="23" spans="2:16" s="6" customFormat="1" ht="26.25" customHeight="1" thickBot="1" x14ac:dyDescent="0.45">
      <c r="B23" s="10" t="s">
        <v>22</v>
      </c>
      <c r="C23" s="43"/>
      <c r="D23" s="43"/>
      <c r="E23" s="43"/>
      <c r="F23" s="43"/>
      <c r="G23" s="43"/>
      <c r="H23" s="43"/>
      <c r="I23" s="43"/>
      <c r="J23" s="103"/>
      <c r="K23" s="104"/>
      <c r="L23" s="105"/>
      <c r="M23" s="73"/>
      <c r="N23" s="76"/>
      <c r="O23" s="79"/>
      <c r="P23" s="70"/>
    </row>
    <row r="24" spans="2:16" s="6" customFormat="1" ht="26.25" customHeight="1" thickBot="1" x14ac:dyDescent="0.45">
      <c r="B24" s="20" t="s">
        <v>8</v>
      </c>
      <c r="C24" s="41"/>
      <c r="D24" s="41"/>
      <c r="E24" s="41"/>
      <c r="F24" s="41"/>
      <c r="G24" s="41"/>
      <c r="H24" s="41"/>
      <c r="I24" s="41"/>
      <c r="J24" s="103"/>
      <c r="K24" s="104"/>
      <c r="L24" s="105"/>
      <c r="M24" s="74"/>
      <c r="N24" s="77"/>
      <c r="O24" s="80"/>
      <c r="P24" s="71"/>
    </row>
    <row r="25" spans="2:16" s="6" customFormat="1" ht="31.5" customHeight="1" thickBot="1" x14ac:dyDescent="0.45">
      <c r="B25" s="106" t="s">
        <v>62</v>
      </c>
      <c r="C25" s="107"/>
      <c r="D25" s="107"/>
      <c r="E25" s="107"/>
      <c r="F25" s="107"/>
      <c r="G25" s="107"/>
      <c r="H25" s="107"/>
      <c r="I25" s="108"/>
      <c r="J25" s="63"/>
      <c r="K25" s="59"/>
      <c r="L25" s="33">
        <f>COUNTIF(L10:L24,"○")</f>
        <v>0</v>
      </c>
      <c r="M25" s="33" t="s">
        <v>51</v>
      </c>
      <c r="N25" s="21">
        <f>SUM(N10:N24)</f>
        <v>35</v>
      </c>
      <c r="O25" s="22">
        <f>SUM(O10:O24)</f>
        <v>0</v>
      </c>
      <c r="P25" s="32"/>
    </row>
    <row r="26" spans="2:16" ht="36.75" customHeight="1" x14ac:dyDescent="0.4">
      <c r="B26" s="4"/>
      <c r="E26" s="38" t="s">
        <v>34</v>
      </c>
      <c r="F26" s="62" t="s">
        <v>35</v>
      </c>
      <c r="G26" s="38" t="s">
        <v>36</v>
      </c>
      <c r="H26" s="39" t="s">
        <v>37</v>
      </c>
      <c r="I26" s="38" t="s">
        <v>38</v>
      </c>
      <c r="J26" s="40" t="s">
        <v>39</v>
      </c>
    </row>
    <row r="27" spans="2:16" ht="27" customHeight="1" x14ac:dyDescent="0.4">
      <c r="E27" s="53">
        <f>G27/I27</f>
        <v>0</v>
      </c>
      <c r="F27" s="62" t="s">
        <v>35</v>
      </c>
      <c r="G27" s="54">
        <f>L25</f>
        <v>0</v>
      </c>
      <c r="H27" s="39" t="s">
        <v>37</v>
      </c>
      <c r="I27" s="54">
        <f>COUNTIF(L10:L24,"○")+COUNTIF(L10:L24,"×")</f>
        <v>5</v>
      </c>
      <c r="J27" s="40" t="s">
        <v>39</v>
      </c>
      <c r="K27" s="58"/>
      <c r="L27" s="58"/>
    </row>
    <row r="28" spans="2:16" ht="12.75" thickBot="1" x14ac:dyDescent="0.45"/>
    <row r="29" spans="2:16" s="57" customFormat="1" ht="24" customHeight="1" thickBot="1" x14ac:dyDescent="0.45">
      <c r="B29" s="39"/>
      <c r="C29" s="40"/>
      <c r="D29" s="56" t="s">
        <v>34</v>
      </c>
      <c r="F29" s="56"/>
      <c r="G29" s="109" t="str">
        <f>IF(E27=1,"100％","100％未満")</f>
        <v>100％未満</v>
      </c>
      <c r="H29" s="110"/>
      <c r="I29" s="40"/>
      <c r="M29" s="56" t="s">
        <v>31</v>
      </c>
      <c r="N29" s="111">
        <f>O25/N25</f>
        <v>0</v>
      </c>
      <c r="O29" s="112"/>
      <c r="P29" s="57" t="str">
        <f>IF(N29&gt;=0.285,"≧28.5％","＜28.5％")</f>
        <v>＜28.5％</v>
      </c>
    </row>
    <row r="30" spans="2:16" s="57" customFormat="1" ht="19.5" thickBot="1" x14ac:dyDescent="0.45">
      <c r="B30" s="39"/>
      <c r="C30" s="40"/>
      <c r="D30" s="40"/>
      <c r="E30" s="40"/>
      <c r="F30" s="40"/>
      <c r="G30" s="40"/>
      <c r="H30" s="40"/>
      <c r="I30" s="40"/>
      <c r="M30" s="56"/>
    </row>
    <row r="31" spans="2:16" s="57" customFormat="1" ht="23.25" customHeight="1" thickBot="1" x14ac:dyDescent="0.45">
      <c r="B31" s="39"/>
      <c r="C31" s="40"/>
      <c r="D31" s="56" t="s">
        <v>48</v>
      </c>
      <c r="F31" s="56"/>
      <c r="G31" s="109" t="str">
        <f>IF(E27=1,"達成","未達成")</f>
        <v>未達成</v>
      </c>
      <c r="H31" s="110"/>
      <c r="I31" s="40"/>
      <c r="M31" s="56" t="s">
        <v>50</v>
      </c>
      <c r="N31" s="109" t="str">
        <f>IF(N29&gt;=0.285,"達成","未達成")</f>
        <v>未達成</v>
      </c>
      <c r="O31" s="110"/>
    </row>
  </sheetData>
  <mergeCells count="53">
    <mergeCell ref="C3:G3"/>
    <mergeCell ref="C4:G4"/>
    <mergeCell ref="C5:G5"/>
    <mergeCell ref="B8:B9"/>
    <mergeCell ref="C8:C9"/>
    <mergeCell ref="D8:D9"/>
    <mergeCell ref="E8:E9"/>
    <mergeCell ref="F8:F9"/>
    <mergeCell ref="G8:G9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P10:P12"/>
    <mergeCell ref="J13:J15"/>
    <mergeCell ref="K13:K15"/>
    <mergeCell ref="L13:L15"/>
    <mergeCell ref="M13:M15"/>
    <mergeCell ref="N13:N15"/>
    <mergeCell ref="O13:O15"/>
    <mergeCell ref="P13:P15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P22:P24"/>
    <mergeCell ref="J22:J24"/>
    <mergeCell ref="K22:K24"/>
    <mergeCell ref="L22:L24"/>
    <mergeCell ref="M22:M24"/>
    <mergeCell ref="N22:N24"/>
    <mergeCell ref="O22:O24"/>
    <mergeCell ref="B25:I25"/>
    <mergeCell ref="G29:H29"/>
    <mergeCell ref="N29:O29"/>
    <mergeCell ref="G31:H31"/>
    <mergeCell ref="N31:O31"/>
  </mergeCells>
  <phoneticPr fontId="2"/>
  <conditionalFormatting sqref="C16:I16 C19:I19 C22:I22 C11:I13">
    <cfRule type="expression" dxfId="1404" priority="635">
      <formula>C11="祝日休工"</formula>
    </cfRule>
    <cfRule type="expression" dxfId="1403" priority="636">
      <formula>C11="天候休工"</formula>
    </cfRule>
    <cfRule type="expression" dxfId="1402" priority="637">
      <formula>C11="振替休工(同一週)"</formula>
    </cfRule>
    <cfRule type="expression" dxfId="1401" priority="638">
      <formula>C11="休工"</formula>
    </cfRule>
    <cfRule type="expression" dxfId="1400" priority="639">
      <formula>C11="対象外"</formula>
    </cfRule>
  </conditionalFormatting>
  <conditionalFormatting sqref="C15:I15">
    <cfRule type="expression" dxfId="1399" priority="630">
      <formula>C15="休日休工"</formula>
    </cfRule>
    <cfRule type="expression" dxfId="1398" priority="631">
      <formula>C15="天候休工"</formula>
    </cfRule>
    <cfRule type="expression" dxfId="1397" priority="632">
      <formula>C15="振替休工"</formula>
    </cfRule>
    <cfRule type="expression" dxfId="1396" priority="633">
      <formula>C15="休工"</formula>
    </cfRule>
    <cfRule type="expression" dxfId="1395" priority="634">
      <formula>C15="対象外"</formula>
    </cfRule>
  </conditionalFormatting>
  <conditionalFormatting sqref="C18:I18">
    <cfRule type="expression" dxfId="1394" priority="625">
      <formula>C18="休日休工"</formula>
    </cfRule>
    <cfRule type="expression" dxfId="1393" priority="626">
      <formula>C18="天候休工"</formula>
    </cfRule>
    <cfRule type="expression" dxfId="1392" priority="627">
      <formula>C18="振替休工"</formula>
    </cfRule>
    <cfRule type="expression" dxfId="1391" priority="628">
      <formula>C18="休工"</formula>
    </cfRule>
    <cfRule type="expression" dxfId="1390" priority="629">
      <formula>C18="対象外"</formula>
    </cfRule>
  </conditionalFormatting>
  <conditionalFormatting sqref="C21:I21">
    <cfRule type="expression" dxfId="1389" priority="620">
      <formula>C21="休日休工"</formula>
    </cfRule>
    <cfRule type="expression" dxfId="1388" priority="621">
      <formula>C21="天候休工"</formula>
    </cfRule>
    <cfRule type="expression" dxfId="1387" priority="622">
      <formula>C21="振替休工"</formula>
    </cfRule>
    <cfRule type="expression" dxfId="1386" priority="623">
      <formula>C21="休工"</formula>
    </cfRule>
    <cfRule type="expression" dxfId="1385" priority="624">
      <formula>C21="対象外"</formula>
    </cfRule>
  </conditionalFormatting>
  <conditionalFormatting sqref="C24:I24">
    <cfRule type="expression" dxfId="1384" priority="615">
      <formula>C24="休日休工"</formula>
    </cfRule>
    <cfRule type="expression" dxfId="1383" priority="616">
      <formula>C24="天候休工"</formula>
    </cfRule>
    <cfRule type="expression" dxfId="1382" priority="617">
      <formula>C24="振替休工"</formula>
    </cfRule>
    <cfRule type="expression" dxfId="1381" priority="618">
      <formula>C24="休工"</formula>
    </cfRule>
    <cfRule type="expression" dxfId="1380" priority="619">
      <formula>C24="対象外"</formula>
    </cfRule>
  </conditionalFormatting>
  <conditionalFormatting sqref="L10:L24">
    <cfRule type="cellIs" dxfId="1379" priority="609" operator="equal">
      <formula>"○"</formula>
    </cfRule>
  </conditionalFormatting>
  <conditionalFormatting sqref="C11:I11">
    <cfRule type="cellIs" dxfId="1378" priority="608" operator="equal">
      <formula>"振替休工(別週)"</formula>
    </cfRule>
  </conditionalFormatting>
  <conditionalFormatting sqref="C17:I17">
    <cfRule type="expression" dxfId="1377" priority="603">
      <formula>C17="祝日休工"</formula>
    </cfRule>
    <cfRule type="expression" dxfId="1376" priority="604">
      <formula>C17="天候休工"</formula>
    </cfRule>
    <cfRule type="expression" dxfId="1375" priority="605">
      <formula>C17="振替休工(同一週)"</formula>
    </cfRule>
    <cfRule type="expression" dxfId="1374" priority="606">
      <formula>C17="休工"</formula>
    </cfRule>
    <cfRule type="expression" dxfId="1373" priority="607">
      <formula>C17="対象外"</formula>
    </cfRule>
  </conditionalFormatting>
  <conditionalFormatting sqref="C17:I17">
    <cfRule type="cellIs" dxfId="1372" priority="602" operator="equal">
      <formula>"振替休工(別週)"</formula>
    </cfRule>
  </conditionalFormatting>
  <conditionalFormatting sqref="C20:I20">
    <cfRule type="expression" dxfId="1371" priority="597">
      <formula>C20="祝日休工"</formula>
    </cfRule>
    <cfRule type="expression" dxfId="1370" priority="598">
      <formula>C20="天候休工"</formula>
    </cfRule>
    <cfRule type="expression" dxfId="1369" priority="599">
      <formula>C20="振替休工(同一週)"</formula>
    </cfRule>
    <cfRule type="expression" dxfId="1368" priority="600">
      <formula>C20="休工"</formula>
    </cfRule>
    <cfRule type="expression" dxfId="1367" priority="601">
      <formula>C20="対象外"</formula>
    </cfRule>
  </conditionalFormatting>
  <conditionalFormatting sqref="C20:I20">
    <cfRule type="cellIs" dxfId="1366" priority="596" operator="equal">
      <formula>"振替休工(別週)"</formula>
    </cfRule>
  </conditionalFormatting>
  <conditionalFormatting sqref="C23:I23">
    <cfRule type="expression" dxfId="1365" priority="591">
      <formula>C23="祝日休工"</formula>
    </cfRule>
    <cfRule type="expression" dxfId="1364" priority="592">
      <formula>C23="天候休工"</formula>
    </cfRule>
    <cfRule type="expression" dxfId="1363" priority="593">
      <formula>C23="振替休工(同一週)"</formula>
    </cfRule>
    <cfRule type="expression" dxfId="1362" priority="594">
      <formula>C23="休工"</formula>
    </cfRule>
    <cfRule type="expression" dxfId="1361" priority="595">
      <formula>C23="対象外"</formula>
    </cfRule>
  </conditionalFormatting>
  <conditionalFormatting sqref="C23:I23">
    <cfRule type="cellIs" dxfId="1360" priority="590" operator="equal">
      <formula>"振替休工(別週)"</formula>
    </cfRule>
  </conditionalFormatting>
  <conditionalFormatting sqref="C14:I14">
    <cfRule type="expression" dxfId="1359" priority="44">
      <formula>C14="祝日休工"</formula>
    </cfRule>
    <cfRule type="expression" dxfId="1358" priority="45">
      <formula>C14="天候休工"</formula>
    </cfRule>
    <cfRule type="expression" dxfId="1357" priority="46">
      <formula>C14="振替休工(同一週)"</formula>
    </cfRule>
    <cfRule type="expression" dxfId="1356" priority="47">
      <formula>C14="休工"</formula>
    </cfRule>
    <cfRule type="expression" dxfId="1355" priority="48">
      <formula>C14="対象外"</formula>
    </cfRule>
  </conditionalFormatting>
  <conditionalFormatting sqref="C14:I14">
    <cfRule type="cellIs" dxfId="1354" priority="43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74" fitToHeight="0" orientation="landscape" horizontalDpi="300" verticalDpi="300" r:id="rId1"/>
  <headerFooter>
    <oddHeader>&amp;L様式第１号（第４条関係）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FDD8DA-3821-445B-BD75-684DA5CB4E9F}">
          <x14:formula1>
            <xm:f>リスト!$A$2:$A$8</xm:f>
          </x14:formula1>
          <xm:sqref>C14:I14 C11:I11 C17:I17 C20:I20 C23:I23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C567-3CD4-4EDC-BB21-58084A99C4A4}">
  <sheetPr>
    <pageSetUpPr fitToPage="1"/>
  </sheetPr>
  <dimension ref="B1:R31"/>
  <sheetViews>
    <sheetView view="pageBreakPreview" zoomScaleNormal="100" zoomScaleSheetLayoutView="100" workbookViewId="0">
      <pane ySplit="9" topLeftCell="A10" activePane="bottomLeft" state="frozen"/>
      <selection pane="bottomLeft" activeCell="K2" sqref="K2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64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101" t="s">
        <v>17</v>
      </c>
      <c r="D3" s="101"/>
      <c r="E3" s="101"/>
      <c r="F3" s="101"/>
      <c r="G3" s="101"/>
      <c r="H3" s="45"/>
      <c r="I3" s="46"/>
      <c r="J3" s="27"/>
      <c r="K3" s="27"/>
      <c r="L3" s="27"/>
      <c r="M3" s="27"/>
    </row>
    <row r="4" spans="2:18" ht="14.25" customHeight="1" thickBot="1" x14ac:dyDescent="0.45">
      <c r="B4" s="9" t="s">
        <v>19</v>
      </c>
      <c r="C4" s="102" t="s">
        <v>20</v>
      </c>
      <c r="D4" s="102"/>
      <c r="E4" s="102"/>
      <c r="F4" s="102"/>
      <c r="G4" s="102"/>
      <c r="H4" s="47"/>
    </row>
    <row r="5" spans="2:18" ht="14.25" customHeight="1" thickBot="1" x14ac:dyDescent="0.45">
      <c r="B5" s="9" t="s">
        <v>14</v>
      </c>
      <c r="C5" s="101" t="s">
        <v>16</v>
      </c>
      <c r="D5" s="101"/>
      <c r="E5" s="101"/>
      <c r="F5" s="101"/>
      <c r="G5" s="101"/>
      <c r="J5" s="45" t="s">
        <v>15</v>
      </c>
      <c r="K5" s="61" t="s">
        <v>24</v>
      </c>
      <c r="L5" s="61"/>
      <c r="M5" s="61"/>
      <c r="O5" s="9" t="s">
        <v>63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1"/>
      <c r="C8" s="95" t="s">
        <v>0</v>
      </c>
      <c r="D8" s="97" t="s">
        <v>1</v>
      </c>
      <c r="E8" s="97" t="s">
        <v>2</v>
      </c>
      <c r="F8" s="97" t="s">
        <v>3</v>
      </c>
      <c r="G8" s="97" t="s">
        <v>4</v>
      </c>
      <c r="H8" s="97" t="s">
        <v>5</v>
      </c>
      <c r="I8" s="99" t="s">
        <v>6</v>
      </c>
      <c r="J8" s="81" t="s">
        <v>30</v>
      </c>
      <c r="K8" s="82"/>
      <c r="L8" s="82"/>
      <c r="M8" s="83"/>
      <c r="N8" s="84" t="s">
        <v>31</v>
      </c>
      <c r="O8" s="85"/>
      <c r="P8" s="86"/>
    </row>
    <row r="9" spans="2:18" s="6" customFormat="1" ht="26.25" customHeight="1" thickBot="1" x14ac:dyDescent="0.45">
      <c r="B9" s="94"/>
      <c r="C9" s="96"/>
      <c r="D9" s="98"/>
      <c r="E9" s="98"/>
      <c r="F9" s="98"/>
      <c r="G9" s="98"/>
      <c r="H9" s="98"/>
      <c r="I9" s="100"/>
      <c r="J9" s="24" t="s">
        <v>27</v>
      </c>
      <c r="K9" s="25" t="s">
        <v>33</v>
      </c>
      <c r="L9" s="26" t="s">
        <v>28</v>
      </c>
      <c r="M9" s="31" t="s">
        <v>8</v>
      </c>
      <c r="N9" s="28" t="s">
        <v>10</v>
      </c>
      <c r="O9" s="29" t="s">
        <v>32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87">
        <f>COUNTIF(C11,"&lt;&gt;対象外")+COUNTIF(I11,"&lt;&gt;対象外")+COUNTIF(D11:H11,"祝日休工")</f>
        <v>1</v>
      </c>
      <c r="K10" s="89">
        <f>COUNTIF(C11,"*休工*")+COUNTIF(I11,"*休工*")+COUNTIF(D11:H11,"振替休工(同一週)")+COUNTIF(D11:H11,"祝日休工")</f>
        <v>0</v>
      </c>
      <c r="L10" s="91" t="str">
        <f>IF(J10=0,"―",IF(J10=K10,"○","×"))</f>
        <v>×</v>
      </c>
      <c r="M10" s="93"/>
      <c r="N10" s="75">
        <f>COUNTIF(C11:I11,"&lt;&gt;対象外")</f>
        <v>2</v>
      </c>
      <c r="O10" s="78">
        <f>COUNTIF(C11:I11,"*休工*")</f>
        <v>0</v>
      </c>
      <c r="P10" s="69"/>
    </row>
    <row r="11" spans="2:18" s="6" customFormat="1" ht="26.25" customHeight="1" x14ac:dyDescent="0.4">
      <c r="B11" s="10" t="s">
        <v>22</v>
      </c>
      <c r="C11" s="43"/>
      <c r="D11" s="43"/>
      <c r="E11" s="43" t="s">
        <v>12</v>
      </c>
      <c r="F11" s="43" t="s">
        <v>12</v>
      </c>
      <c r="G11" s="43" t="s">
        <v>12</v>
      </c>
      <c r="H11" s="43" t="s">
        <v>12</v>
      </c>
      <c r="I11" s="43" t="s">
        <v>12</v>
      </c>
      <c r="J11" s="88"/>
      <c r="K11" s="90"/>
      <c r="L11" s="92"/>
      <c r="M11" s="73"/>
      <c r="N11" s="76"/>
      <c r="O11" s="79"/>
      <c r="P11" s="70"/>
    </row>
    <row r="12" spans="2:18" s="6" customFormat="1" ht="26.25" customHeight="1" thickBot="1" x14ac:dyDescent="0.45">
      <c r="B12" s="65" t="s">
        <v>8</v>
      </c>
      <c r="C12" s="51"/>
      <c r="D12" s="51"/>
      <c r="E12" s="51"/>
      <c r="F12" s="51"/>
      <c r="G12" s="51"/>
      <c r="H12" s="51"/>
      <c r="I12" s="51"/>
      <c r="J12" s="88"/>
      <c r="K12" s="90"/>
      <c r="L12" s="92"/>
      <c r="M12" s="74"/>
      <c r="N12" s="77"/>
      <c r="O12" s="80"/>
      <c r="P12" s="71"/>
    </row>
    <row r="13" spans="2:18" s="6" customFormat="1" ht="18.75" customHeight="1" thickBot="1" x14ac:dyDescent="0.45">
      <c r="B13" s="64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103">
        <f>COUNTIF(C14,"&lt;&gt;対象外")+COUNTIF(I14,"&lt;&gt;対象外")+COUNTIF(D14:H14,"祝日休工")</f>
        <v>1</v>
      </c>
      <c r="K13" s="104">
        <f>COUNTIF(C14,"*休工*")+COUNTIF(I14,"*休工*")+COUNTIF(D14:H14,"振替休工(同一週)")+COUNTIF(D14:H14,"祝日休工")</f>
        <v>1</v>
      </c>
      <c r="L13" s="105" t="str">
        <f t="shared" ref="L13" si="2">IF(J13=0,"―",IF(J13=K13,"○","×"))</f>
        <v>○</v>
      </c>
      <c r="M13" s="72"/>
      <c r="N13" s="75">
        <f>COUNTIF(C14:I14,"&lt;&gt;対象外")</f>
        <v>5</v>
      </c>
      <c r="O13" s="78">
        <f>COUNTIF(C14:I14,"*休工*")</f>
        <v>1</v>
      </c>
      <c r="P13" s="69"/>
    </row>
    <row r="14" spans="2:18" s="6" customFormat="1" ht="26.25" customHeight="1" thickBot="1" x14ac:dyDescent="0.45">
      <c r="B14" s="10" t="s">
        <v>22</v>
      </c>
      <c r="C14" s="43" t="s">
        <v>12</v>
      </c>
      <c r="D14" s="43" t="s">
        <v>12</v>
      </c>
      <c r="E14" s="43" t="s">
        <v>40</v>
      </c>
      <c r="F14" s="43" t="s">
        <v>40</v>
      </c>
      <c r="G14" s="43" t="s">
        <v>40</v>
      </c>
      <c r="H14" s="43" t="s">
        <v>40</v>
      </c>
      <c r="I14" s="43" t="s">
        <v>9</v>
      </c>
      <c r="J14" s="103"/>
      <c r="K14" s="104"/>
      <c r="L14" s="105"/>
      <c r="M14" s="73"/>
      <c r="N14" s="76"/>
      <c r="O14" s="79"/>
      <c r="P14" s="70"/>
    </row>
    <row r="15" spans="2:18" s="6" customFormat="1" ht="26.25" customHeight="1" thickBot="1" x14ac:dyDescent="0.45">
      <c r="B15" s="66" t="s">
        <v>8</v>
      </c>
      <c r="C15" s="41"/>
      <c r="D15" s="41"/>
      <c r="E15" s="41" t="s">
        <v>42</v>
      </c>
      <c r="F15" s="41"/>
      <c r="G15" s="41"/>
      <c r="H15" s="41"/>
      <c r="I15" s="41"/>
      <c r="J15" s="103"/>
      <c r="K15" s="104"/>
      <c r="L15" s="105"/>
      <c r="M15" s="74"/>
      <c r="N15" s="77"/>
      <c r="O15" s="80"/>
      <c r="P15" s="71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103">
        <f t="shared" ref="J16" si="4">COUNTIF(C17,"&lt;&gt;対象外")+COUNTIF(I17,"&lt;&gt;対象外")+COUNTIF(D17:H17,"祝日休工")</f>
        <v>2</v>
      </c>
      <c r="K16" s="104">
        <f t="shared" ref="K16" si="5">COUNTIF(C17,"*休工*")+COUNTIF(I17,"*休工*")+COUNTIF(D17:H17,"振替休工(同一週)")+COUNTIF(D17:H17,"祝日休工")</f>
        <v>2</v>
      </c>
      <c r="L16" s="105" t="str">
        <f>IF(J16=0,"―",IF(J16=K16,"○","×"))</f>
        <v>○</v>
      </c>
      <c r="M16" s="72"/>
      <c r="N16" s="75">
        <f t="shared" ref="N16" si="6">COUNTIF(C17:I17,"&lt;&gt;対象外")</f>
        <v>7</v>
      </c>
      <c r="O16" s="78">
        <f>COUNTIF(C17:I17,"*休工*")</f>
        <v>2</v>
      </c>
      <c r="P16" s="69"/>
    </row>
    <row r="17" spans="2:16" s="6" customFormat="1" ht="26.25" customHeight="1" thickBot="1" x14ac:dyDescent="0.45">
      <c r="B17" s="10" t="s">
        <v>22</v>
      </c>
      <c r="C17" s="43" t="s">
        <v>40</v>
      </c>
      <c r="D17" s="43" t="s">
        <v>44</v>
      </c>
      <c r="E17" s="43" t="s">
        <v>40</v>
      </c>
      <c r="F17" s="43" t="s">
        <v>40</v>
      </c>
      <c r="G17" s="43" t="s">
        <v>40</v>
      </c>
      <c r="H17" s="43" t="s">
        <v>40</v>
      </c>
      <c r="I17" s="43" t="s">
        <v>9</v>
      </c>
      <c r="J17" s="103"/>
      <c r="K17" s="104"/>
      <c r="L17" s="105"/>
      <c r="M17" s="73"/>
      <c r="N17" s="76"/>
      <c r="O17" s="79"/>
      <c r="P17" s="70"/>
    </row>
    <row r="18" spans="2:16" s="6" customFormat="1" ht="26.25" customHeight="1" thickBot="1" x14ac:dyDescent="0.45">
      <c r="B18" s="66" t="s">
        <v>8</v>
      </c>
      <c r="C18" s="41"/>
      <c r="D18" s="41" t="s">
        <v>43</v>
      </c>
      <c r="E18" s="41"/>
      <c r="F18" s="41"/>
      <c r="G18" s="41"/>
      <c r="H18" s="41"/>
      <c r="I18" s="41"/>
      <c r="J18" s="103"/>
      <c r="K18" s="104"/>
      <c r="L18" s="105"/>
      <c r="M18" s="74"/>
      <c r="N18" s="77"/>
      <c r="O18" s="80"/>
      <c r="P18" s="71"/>
    </row>
    <row r="19" spans="2:16" s="6" customFormat="1" ht="18.75" customHeight="1" thickBot="1" x14ac:dyDescent="0.45">
      <c r="B19" s="64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103">
        <f t="shared" ref="J19" si="8">COUNTIF(C20,"&lt;&gt;対象外")+COUNTIF(I20,"&lt;&gt;対象外")+COUNTIF(D20:H20,"祝日休工")</f>
        <v>2</v>
      </c>
      <c r="K19" s="104">
        <f t="shared" ref="K19" si="9">COUNTIF(C20,"*休工*")+COUNTIF(I20,"*休工*")+COUNTIF(D20:H20,"振替休工(同一週)")+COUNTIF(D20:H20,"祝日休工")</f>
        <v>1</v>
      </c>
      <c r="L19" s="105" t="str">
        <f t="shared" ref="L19" si="10">IF(J19=0,"―",IF(J19=K19,"○","×"))</f>
        <v>×</v>
      </c>
      <c r="M19" s="72"/>
      <c r="N19" s="75">
        <f t="shared" ref="N19" si="11">COUNTIF(C20:I20,"&lt;&gt;対象外")</f>
        <v>7</v>
      </c>
      <c r="O19" s="78">
        <f t="shared" ref="O19" si="12">COUNTIF(C20:I20,"*休工*")</f>
        <v>2</v>
      </c>
      <c r="P19" s="69"/>
    </row>
    <row r="20" spans="2:16" s="6" customFormat="1" ht="26.25" customHeight="1" thickBot="1" x14ac:dyDescent="0.45">
      <c r="B20" s="10" t="s">
        <v>22</v>
      </c>
      <c r="C20" s="43" t="s">
        <v>40</v>
      </c>
      <c r="D20" s="43" t="s">
        <v>45</v>
      </c>
      <c r="E20" s="43" t="s">
        <v>40</v>
      </c>
      <c r="F20" s="43" t="s">
        <v>40</v>
      </c>
      <c r="G20" s="43" t="s">
        <v>40</v>
      </c>
      <c r="H20" s="43" t="s">
        <v>40</v>
      </c>
      <c r="I20" s="43" t="s">
        <v>9</v>
      </c>
      <c r="J20" s="103"/>
      <c r="K20" s="104"/>
      <c r="L20" s="105"/>
      <c r="M20" s="73"/>
      <c r="N20" s="76"/>
      <c r="O20" s="79"/>
      <c r="P20" s="70"/>
    </row>
    <row r="21" spans="2:16" s="6" customFormat="1" ht="26.25" customHeight="1" thickBot="1" x14ac:dyDescent="0.45">
      <c r="B21" s="66" t="s">
        <v>8</v>
      </c>
      <c r="C21" s="41"/>
      <c r="D21" s="41" t="s">
        <v>43</v>
      </c>
      <c r="E21" s="41"/>
      <c r="F21" s="41"/>
      <c r="G21" s="41"/>
      <c r="H21" s="41"/>
      <c r="I21" s="41"/>
      <c r="J21" s="103"/>
      <c r="K21" s="104"/>
      <c r="L21" s="105"/>
      <c r="M21" s="74"/>
      <c r="N21" s="77"/>
      <c r="O21" s="80"/>
      <c r="P21" s="71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103">
        <f t="shared" ref="J22" si="14">COUNTIF(C23,"&lt;&gt;対象外")+COUNTIF(I23,"&lt;&gt;対象外")+COUNTIF(D23:H23,"祝日休工")</f>
        <v>3</v>
      </c>
      <c r="K22" s="104">
        <f t="shared" ref="K22" si="15">COUNTIF(C23,"*休工*")+COUNTIF(I23,"*休工*")+COUNTIF(D23:H23,"振替休工(同一週)")+COUNTIF(D23:H23,"祝日休工")</f>
        <v>2</v>
      </c>
      <c r="L22" s="105" t="str">
        <f t="shared" ref="L22" si="16">IF(J22=0,"―",IF(J22=K22,"○","×"))</f>
        <v>×</v>
      </c>
      <c r="M22" s="72"/>
      <c r="N22" s="75">
        <f t="shared" ref="N22" si="17">COUNTIF(C23:I23,"&lt;&gt;対象外")</f>
        <v>7</v>
      </c>
      <c r="O22" s="78">
        <f t="shared" ref="O22" si="18">COUNTIF(C23:I23,"*休工*")</f>
        <v>2</v>
      </c>
      <c r="P22" s="69"/>
    </row>
    <row r="23" spans="2:16" s="6" customFormat="1" ht="26.25" customHeight="1" thickBot="1" x14ac:dyDescent="0.45">
      <c r="B23" s="10" t="s">
        <v>22</v>
      </c>
      <c r="C23" s="43" t="s">
        <v>9</v>
      </c>
      <c r="D23" s="43" t="s">
        <v>40</v>
      </c>
      <c r="E23" s="43" t="s">
        <v>46</v>
      </c>
      <c r="F23" s="43" t="s">
        <v>40</v>
      </c>
      <c r="G23" s="43"/>
      <c r="H23" s="43"/>
      <c r="I23" s="43"/>
      <c r="J23" s="103"/>
      <c r="K23" s="104"/>
      <c r="L23" s="105"/>
      <c r="M23" s="73"/>
      <c r="N23" s="76"/>
      <c r="O23" s="79"/>
      <c r="P23" s="70"/>
    </row>
    <row r="24" spans="2:16" s="6" customFormat="1" ht="26.25" customHeight="1" thickBot="1" x14ac:dyDescent="0.45">
      <c r="B24" s="66" t="s">
        <v>8</v>
      </c>
      <c r="C24" s="41"/>
      <c r="D24" s="41"/>
      <c r="E24" s="41"/>
      <c r="F24" s="41"/>
      <c r="G24" s="41"/>
      <c r="H24" s="41"/>
      <c r="I24" s="41"/>
      <c r="J24" s="103"/>
      <c r="K24" s="104"/>
      <c r="L24" s="105"/>
      <c r="M24" s="74"/>
      <c r="N24" s="77"/>
      <c r="O24" s="80"/>
      <c r="P24" s="71"/>
    </row>
    <row r="25" spans="2:16" s="6" customFormat="1" ht="31.5" customHeight="1" thickBot="1" x14ac:dyDescent="0.45">
      <c r="B25" s="106" t="s">
        <v>62</v>
      </c>
      <c r="C25" s="107"/>
      <c r="D25" s="107"/>
      <c r="E25" s="107"/>
      <c r="F25" s="107"/>
      <c r="G25" s="107"/>
      <c r="H25" s="107"/>
      <c r="I25" s="108"/>
      <c r="J25" s="63"/>
      <c r="K25" s="59"/>
      <c r="L25" s="33">
        <f>COUNTIF(L10:L24,"○")</f>
        <v>2</v>
      </c>
      <c r="M25" s="33" t="s">
        <v>51</v>
      </c>
      <c r="N25" s="67">
        <f>SUM(N10:N24)</f>
        <v>28</v>
      </c>
      <c r="O25" s="68">
        <f>SUM(O10:O24)</f>
        <v>7</v>
      </c>
      <c r="P25" s="32"/>
    </row>
    <row r="26" spans="2:16" ht="36.75" customHeight="1" x14ac:dyDescent="0.4">
      <c r="B26" s="4"/>
      <c r="E26" s="38" t="s">
        <v>34</v>
      </c>
      <c r="F26" s="62" t="s">
        <v>35</v>
      </c>
      <c r="G26" s="38" t="s">
        <v>36</v>
      </c>
      <c r="H26" s="39" t="s">
        <v>37</v>
      </c>
      <c r="I26" s="38" t="s">
        <v>38</v>
      </c>
      <c r="J26" s="40" t="s">
        <v>39</v>
      </c>
    </row>
    <row r="27" spans="2:16" ht="27" customHeight="1" x14ac:dyDescent="0.4">
      <c r="E27" s="53">
        <f>G27/I27</f>
        <v>0.4</v>
      </c>
      <c r="F27" s="62" t="s">
        <v>35</v>
      </c>
      <c r="G27" s="54">
        <f>L25</f>
        <v>2</v>
      </c>
      <c r="H27" s="39" t="s">
        <v>37</v>
      </c>
      <c r="I27" s="54">
        <f>COUNTIF(L10:L24,"○")+COUNTIF(L10:L24,"×")</f>
        <v>5</v>
      </c>
      <c r="J27" s="40" t="s">
        <v>39</v>
      </c>
      <c r="K27" s="58"/>
      <c r="L27" s="58"/>
    </row>
    <row r="28" spans="2:16" ht="12.75" thickBot="1" x14ac:dyDescent="0.45"/>
    <row r="29" spans="2:16" s="57" customFormat="1" ht="24" customHeight="1" thickBot="1" x14ac:dyDescent="0.45">
      <c r="B29" s="39"/>
      <c r="C29" s="40"/>
      <c r="D29" s="56" t="s">
        <v>34</v>
      </c>
      <c r="F29" s="56"/>
      <c r="G29" s="109" t="str">
        <f>IF(E27=1,"100％","100％未満")</f>
        <v>100％未満</v>
      </c>
      <c r="H29" s="110"/>
      <c r="I29" s="40"/>
      <c r="M29" s="56" t="s">
        <v>31</v>
      </c>
      <c r="N29" s="111">
        <f>O25/N25</f>
        <v>0.25</v>
      </c>
      <c r="O29" s="112"/>
      <c r="P29" s="57" t="str">
        <f>IF(N29&gt;=0.285,"≧28.5％","＜28.5％")</f>
        <v>＜28.5％</v>
      </c>
    </row>
    <row r="30" spans="2:16" s="57" customFormat="1" ht="19.5" thickBot="1" x14ac:dyDescent="0.45">
      <c r="B30" s="39"/>
      <c r="C30" s="40"/>
      <c r="D30" s="40"/>
      <c r="E30" s="40"/>
      <c r="F30" s="40"/>
      <c r="G30" s="40"/>
      <c r="H30" s="40"/>
      <c r="I30" s="40"/>
      <c r="M30" s="56"/>
    </row>
    <row r="31" spans="2:16" s="57" customFormat="1" ht="23.25" customHeight="1" thickBot="1" x14ac:dyDescent="0.45">
      <c r="B31" s="39"/>
      <c r="C31" s="40"/>
      <c r="D31" s="56" t="s">
        <v>48</v>
      </c>
      <c r="F31" s="56"/>
      <c r="G31" s="109" t="str">
        <f>IF(E27=1,"達成","未達成")</f>
        <v>未達成</v>
      </c>
      <c r="H31" s="110"/>
      <c r="I31" s="40"/>
      <c r="M31" s="56" t="s">
        <v>50</v>
      </c>
      <c r="N31" s="109" t="str">
        <f>IF(N29&gt;=0.285,"達成","未達成")</f>
        <v>未達成</v>
      </c>
      <c r="O31" s="110"/>
    </row>
  </sheetData>
  <mergeCells count="53">
    <mergeCell ref="C3:G3"/>
    <mergeCell ref="C4:G4"/>
    <mergeCell ref="C5:G5"/>
    <mergeCell ref="B8:B9"/>
    <mergeCell ref="C8:C9"/>
    <mergeCell ref="D8:D9"/>
    <mergeCell ref="E8:E9"/>
    <mergeCell ref="F8:F9"/>
    <mergeCell ref="G8:G9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P10:P12"/>
    <mergeCell ref="J13:J15"/>
    <mergeCell ref="K13:K15"/>
    <mergeCell ref="L13:L15"/>
    <mergeCell ref="M13:M15"/>
    <mergeCell ref="N13:N15"/>
    <mergeCell ref="O13:O15"/>
    <mergeCell ref="P13:P15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P22:P24"/>
    <mergeCell ref="B25:I25"/>
    <mergeCell ref="G29:H29"/>
    <mergeCell ref="N29:O29"/>
    <mergeCell ref="G31:H31"/>
    <mergeCell ref="N31:O31"/>
    <mergeCell ref="J22:J24"/>
    <mergeCell ref="K22:K24"/>
    <mergeCell ref="L22:L24"/>
    <mergeCell ref="M22:M24"/>
    <mergeCell ref="N22:N24"/>
    <mergeCell ref="O22:O24"/>
  </mergeCells>
  <phoneticPr fontId="2"/>
  <conditionalFormatting sqref="C16:I16 C19:I19 C22:I22 C11:I13">
    <cfRule type="expression" dxfId="1353" priority="47">
      <formula>C11="祝日休工"</formula>
    </cfRule>
    <cfRule type="expression" dxfId="1352" priority="48">
      <formula>C11="天候休工"</formula>
    </cfRule>
    <cfRule type="expression" dxfId="1351" priority="49">
      <formula>C11="振替休工(同一週)"</formula>
    </cfRule>
    <cfRule type="expression" dxfId="1350" priority="50">
      <formula>C11="休工"</formula>
    </cfRule>
    <cfRule type="expression" dxfId="1349" priority="51">
      <formula>C11="対象外"</formula>
    </cfRule>
  </conditionalFormatting>
  <conditionalFormatting sqref="C15:I15">
    <cfRule type="expression" dxfId="1348" priority="42">
      <formula>C15="休日休工"</formula>
    </cfRule>
    <cfRule type="expression" dxfId="1347" priority="43">
      <formula>C15="天候休工"</formula>
    </cfRule>
    <cfRule type="expression" dxfId="1346" priority="44">
      <formula>C15="振替休工"</formula>
    </cfRule>
    <cfRule type="expression" dxfId="1345" priority="45">
      <formula>C15="休工"</formula>
    </cfRule>
    <cfRule type="expression" dxfId="1344" priority="46">
      <formula>C15="対象外"</formula>
    </cfRule>
  </conditionalFormatting>
  <conditionalFormatting sqref="C18:I18">
    <cfRule type="expression" dxfId="1343" priority="37">
      <formula>C18="休日休工"</formula>
    </cfRule>
    <cfRule type="expression" dxfId="1342" priority="38">
      <formula>C18="天候休工"</formula>
    </cfRule>
    <cfRule type="expression" dxfId="1341" priority="39">
      <formula>C18="振替休工"</formula>
    </cfRule>
    <cfRule type="expression" dxfId="1340" priority="40">
      <formula>C18="休工"</formula>
    </cfRule>
    <cfRule type="expression" dxfId="1339" priority="41">
      <formula>C18="対象外"</formula>
    </cfRule>
  </conditionalFormatting>
  <conditionalFormatting sqref="C21:I21">
    <cfRule type="expression" dxfId="1338" priority="32">
      <formula>C21="休日休工"</formula>
    </cfRule>
    <cfRule type="expression" dxfId="1337" priority="33">
      <formula>C21="天候休工"</formula>
    </cfRule>
    <cfRule type="expression" dxfId="1336" priority="34">
      <formula>C21="振替休工"</formula>
    </cfRule>
    <cfRule type="expression" dxfId="1335" priority="35">
      <formula>C21="休工"</formula>
    </cfRule>
    <cfRule type="expression" dxfId="1334" priority="36">
      <formula>C21="対象外"</formula>
    </cfRule>
  </conditionalFormatting>
  <conditionalFormatting sqref="C24:I24">
    <cfRule type="expression" dxfId="1333" priority="27">
      <formula>C24="休日休工"</formula>
    </cfRule>
    <cfRule type="expression" dxfId="1332" priority="28">
      <formula>C24="天候休工"</formula>
    </cfRule>
    <cfRule type="expression" dxfId="1331" priority="29">
      <formula>C24="振替休工"</formula>
    </cfRule>
    <cfRule type="expression" dxfId="1330" priority="30">
      <formula>C24="休工"</formula>
    </cfRule>
    <cfRule type="expression" dxfId="1329" priority="31">
      <formula>C24="対象外"</formula>
    </cfRule>
  </conditionalFormatting>
  <conditionalFormatting sqref="L10:L24">
    <cfRule type="cellIs" dxfId="1328" priority="26" operator="equal">
      <formula>"○"</formula>
    </cfRule>
  </conditionalFormatting>
  <conditionalFormatting sqref="C11:I11">
    <cfRule type="cellIs" dxfId="1327" priority="25" operator="equal">
      <formula>"振替休工(別週)"</formula>
    </cfRule>
  </conditionalFormatting>
  <conditionalFormatting sqref="C17:I17">
    <cfRule type="expression" dxfId="1326" priority="20">
      <formula>C17="祝日休工"</formula>
    </cfRule>
    <cfRule type="expression" dxfId="1325" priority="21">
      <formula>C17="天候休工"</formula>
    </cfRule>
    <cfRule type="expression" dxfId="1324" priority="22">
      <formula>C17="振替休工(同一週)"</formula>
    </cfRule>
    <cfRule type="expression" dxfId="1323" priority="23">
      <formula>C17="休工"</formula>
    </cfRule>
    <cfRule type="expression" dxfId="1322" priority="24">
      <formula>C17="対象外"</formula>
    </cfRule>
  </conditionalFormatting>
  <conditionalFormatting sqref="C17:I17">
    <cfRule type="cellIs" dxfId="1321" priority="19" operator="equal">
      <formula>"振替休工(別週)"</formula>
    </cfRule>
  </conditionalFormatting>
  <conditionalFormatting sqref="C20:I20">
    <cfRule type="expression" dxfId="1320" priority="14">
      <formula>C20="祝日休工"</formula>
    </cfRule>
    <cfRule type="expression" dxfId="1319" priority="15">
      <formula>C20="天候休工"</formula>
    </cfRule>
    <cfRule type="expression" dxfId="1318" priority="16">
      <formula>C20="振替休工(同一週)"</formula>
    </cfRule>
    <cfRule type="expression" dxfId="1317" priority="17">
      <formula>C20="休工"</formula>
    </cfRule>
    <cfRule type="expression" dxfId="1316" priority="18">
      <formula>C20="対象外"</formula>
    </cfRule>
  </conditionalFormatting>
  <conditionalFormatting sqref="C20:I20">
    <cfRule type="cellIs" dxfId="1315" priority="13" operator="equal">
      <formula>"振替休工(別週)"</formula>
    </cfRule>
  </conditionalFormatting>
  <conditionalFormatting sqref="C23:I23">
    <cfRule type="expression" dxfId="1314" priority="8">
      <formula>C23="祝日休工"</formula>
    </cfRule>
    <cfRule type="expression" dxfId="1313" priority="9">
      <formula>C23="天候休工"</formula>
    </cfRule>
    <cfRule type="expression" dxfId="1312" priority="10">
      <formula>C23="振替休工(同一週)"</formula>
    </cfRule>
    <cfRule type="expression" dxfId="1311" priority="11">
      <formula>C23="休工"</formula>
    </cfRule>
    <cfRule type="expression" dxfId="1310" priority="12">
      <formula>C23="対象外"</formula>
    </cfRule>
  </conditionalFormatting>
  <conditionalFormatting sqref="C23:I23">
    <cfRule type="cellIs" dxfId="1309" priority="7" operator="equal">
      <formula>"振替休工(別週)"</formula>
    </cfRule>
  </conditionalFormatting>
  <conditionalFormatting sqref="C14:I14">
    <cfRule type="expression" dxfId="1308" priority="2">
      <formula>C14="祝日休工"</formula>
    </cfRule>
    <cfRule type="expression" dxfId="1307" priority="3">
      <formula>C14="天候休工"</formula>
    </cfRule>
    <cfRule type="expression" dxfId="1306" priority="4">
      <formula>C14="振替休工(同一週)"</formula>
    </cfRule>
    <cfRule type="expression" dxfId="1305" priority="5">
      <formula>C14="休工"</formula>
    </cfRule>
    <cfRule type="expression" dxfId="1304" priority="6">
      <formula>C14="対象外"</formula>
    </cfRule>
  </conditionalFormatting>
  <conditionalFormatting sqref="C14:I14">
    <cfRule type="cellIs" dxfId="1303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74" fitToHeight="0" orientation="landscape" horizontalDpi="300" verticalDpi="300" r:id="rId1"/>
  <headerFooter>
    <oddHeader>&amp;L様式第１号（第４条関係）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852C6D-511C-4F85-9819-A90476972C75}">
          <x14:formula1>
            <xm:f>リスト!$A$2:$A$8</xm:f>
          </x14:formula1>
          <xm:sqref>C14:I14 C11:I11 C17:I17 C20:I20 C23:I23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17E9-2B09-4272-8917-8EE1DF429562}">
  <sheetPr>
    <pageSetUpPr fitToPage="1"/>
  </sheetPr>
  <dimension ref="B1:R175"/>
  <sheetViews>
    <sheetView view="pageBreakPreview" zoomScaleNormal="100" zoomScaleSheetLayoutView="100" workbookViewId="0">
      <pane ySplit="9" topLeftCell="A160" activePane="bottomLeft" state="frozen"/>
      <selection pane="bottomLeft" activeCell="E174" sqref="E174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52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101" t="s">
        <v>17</v>
      </c>
      <c r="D3" s="101"/>
      <c r="E3" s="101"/>
      <c r="F3" s="101"/>
      <c r="G3" s="101"/>
      <c r="H3" s="45"/>
      <c r="I3" s="46"/>
      <c r="J3" s="27"/>
      <c r="K3" s="27"/>
      <c r="L3" s="27"/>
      <c r="M3" s="27"/>
      <c r="N3" s="27"/>
    </row>
    <row r="4" spans="2:18" ht="14.25" customHeight="1" thickBot="1" x14ac:dyDescent="0.45">
      <c r="B4" s="9" t="s">
        <v>19</v>
      </c>
      <c r="C4" s="102" t="s">
        <v>20</v>
      </c>
      <c r="D4" s="102"/>
      <c r="E4" s="102"/>
      <c r="F4" s="102"/>
      <c r="G4" s="102"/>
      <c r="H4" s="47"/>
    </row>
    <row r="5" spans="2:18" ht="14.25" customHeight="1" thickBot="1" x14ac:dyDescent="0.45">
      <c r="B5" s="9" t="s">
        <v>14</v>
      </c>
      <c r="C5" s="101" t="s">
        <v>16</v>
      </c>
      <c r="D5" s="101"/>
      <c r="E5" s="101"/>
      <c r="F5" s="101"/>
      <c r="G5" s="101"/>
      <c r="J5" s="45" t="s">
        <v>15</v>
      </c>
      <c r="K5" s="61" t="s">
        <v>24</v>
      </c>
      <c r="L5" s="61"/>
      <c r="M5" s="61"/>
      <c r="O5" s="9" t="s">
        <v>26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1"/>
      <c r="C8" s="95" t="s">
        <v>0</v>
      </c>
      <c r="D8" s="97" t="s">
        <v>1</v>
      </c>
      <c r="E8" s="97" t="s">
        <v>2</v>
      </c>
      <c r="F8" s="97" t="s">
        <v>3</v>
      </c>
      <c r="G8" s="97" t="s">
        <v>4</v>
      </c>
      <c r="H8" s="97" t="s">
        <v>5</v>
      </c>
      <c r="I8" s="99" t="s">
        <v>6</v>
      </c>
      <c r="J8" s="81" t="s">
        <v>30</v>
      </c>
      <c r="K8" s="82"/>
      <c r="L8" s="82"/>
      <c r="M8" s="83"/>
      <c r="N8" s="84" t="s">
        <v>31</v>
      </c>
      <c r="O8" s="85"/>
      <c r="P8" s="86"/>
    </row>
    <row r="9" spans="2:18" s="6" customFormat="1" ht="26.25" customHeight="1" thickBot="1" x14ac:dyDescent="0.45">
      <c r="B9" s="94"/>
      <c r="C9" s="96"/>
      <c r="D9" s="98"/>
      <c r="E9" s="98"/>
      <c r="F9" s="98"/>
      <c r="G9" s="98"/>
      <c r="H9" s="98"/>
      <c r="I9" s="100"/>
      <c r="J9" s="24" t="s">
        <v>27</v>
      </c>
      <c r="K9" s="25" t="s">
        <v>33</v>
      </c>
      <c r="L9" s="26" t="s">
        <v>28</v>
      </c>
      <c r="M9" s="31" t="s">
        <v>8</v>
      </c>
      <c r="N9" s="28" t="s">
        <v>10</v>
      </c>
      <c r="O9" s="29" t="s">
        <v>32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87">
        <f>COUNTIF(C11,"&lt;&gt;対象外")+COUNTIF(I11,"&lt;&gt;対象外")+COUNTIF(D11:H11,"祝日休工")</f>
        <v>2</v>
      </c>
      <c r="K10" s="89">
        <f>COUNTIF(C11,"*休工*")+COUNTIF(I11,"*休工*")+COUNTIF(D11:H11,"振替休工(同一週)")+COUNTIF(D11:H11,"祝日休工")</f>
        <v>0</v>
      </c>
      <c r="L10" s="91" t="str">
        <f>IF(J10=0,"―",IF(J10=K10,"○","×"))</f>
        <v>×</v>
      </c>
      <c r="M10" s="93"/>
      <c r="N10" s="75">
        <f>COUNTIF(C11:I11,"&lt;&gt;対象外")</f>
        <v>7</v>
      </c>
      <c r="O10" s="78">
        <f>COUNTIF(C11:I11,"*休工*")</f>
        <v>0</v>
      </c>
      <c r="P10" s="69"/>
    </row>
    <row r="11" spans="2:18" s="6" customFormat="1" ht="26.25" customHeight="1" x14ac:dyDescent="0.4">
      <c r="B11" s="10" t="s">
        <v>22</v>
      </c>
      <c r="C11" s="43"/>
      <c r="D11" s="43"/>
      <c r="E11" s="43"/>
      <c r="F11" s="43"/>
      <c r="G11" s="43"/>
      <c r="H11" s="43"/>
      <c r="I11" s="43"/>
      <c r="J11" s="88"/>
      <c r="K11" s="90"/>
      <c r="L11" s="92"/>
      <c r="M11" s="73"/>
      <c r="N11" s="76"/>
      <c r="O11" s="79"/>
      <c r="P11" s="70"/>
    </row>
    <row r="12" spans="2:18" s="6" customFormat="1" ht="26.25" customHeight="1" thickBot="1" x14ac:dyDescent="0.45">
      <c r="B12" s="19" t="s">
        <v>8</v>
      </c>
      <c r="C12" s="51"/>
      <c r="D12" s="51"/>
      <c r="E12" s="51"/>
      <c r="F12" s="51"/>
      <c r="G12" s="51"/>
      <c r="H12" s="51"/>
      <c r="I12" s="51"/>
      <c r="J12" s="88"/>
      <c r="K12" s="90"/>
      <c r="L12" s="92"/>
      <c r="M12" s="74"/>
      <c r="N12" s="77"/>
      <c r="O12" s="80"/>
      <c r="P12" s="71"/>
    </row>
    <row r="13" spans="2:18" s="6" customFormat="1" ht="18.75" customHeight="1" thickBot="1" x14ac:dyDescent="0.45">
      <c r="B13" s="23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103">
        <f>COUNTIF(C14,"&lt;&gt;対象外")+COUNTIF(I14,"&lt;&gt;対象外")+COUNTIF(D14:H14,"祝日休工")</f>
        <v>2</v>
      </c>
      <c r="K13" s="104">
        <f>COUNTIF(C14,"*休工*")+COUNTIF(I14,"*休工*")+COUNTIF(D14:H14,"振替休工(同一週)")+COUNTIF(D14:H14,"祝日休工")</f>
        <v>0</v>
      </c>
      <c r="L13" s="105" t="str">
        <f t="shared" ref="L13" si="2">IF(J13=0,"―",IF(J13=K13,"○","×"))</f>
        <v>×</v>
      </c>
      <c r="M13" s="72"/>
      <c r="N13" s="75">
        <f>COUNTIF(C14:I14,"&lt;&gt;対象外")</f>
        <v>7</v>
      </c>
      <c r="O13" s="78">
        <f>COUNTIF(C14:I14,"*休工*")</f>
        <v>0</v>
      </c>
      <c r="P13" s="69"/>
    </row>
    <row r="14" spans="2:18" s="6" customFormat="1" ht="26.25" customHeight="1" thickBot="1" x14ac:dyDescent="0.45">
      <c r="B14" s="10" t="s">
        <v>22</v>
      </c>
      <c r="C14" s="43"/>
      <c r="D14" s="43"/>
      <c r="E14" s="43"/>
      <c r="F14" s="43"/>
      <c r="G14" s="43"/>
      <c r="H14" s="43"/>
      <c r="I14" s="43"/>
      <c r="J14" s="103"/>
      <c r="K14" s="104"/>
      <c r="L14" s="105"/>
      <c r="M14" s="73"/>
      <c r="N14" s="76"/>
      <c r="O14" s="79"/>
      <c r="P14" s="70"/>
    </row>
    <row r="15" spans="2:18" s="6" customFormat="1" ht="26.25" customHeight="1" thickBot="1" x14ac:dyDescent="0.45">
      <c r="B15" s="20" t="s">
        <v>8</v>
      </c>
      <c r="C15" s="41"/>
      <c r="D15" s="41"/>
      <c r="E15" s="41"/>
      <c r="F15" s="41"/>
      <c r="G15" s="41"/>
      <c r="H15" s="41"/>
      <c r="I15" s="41"/>
      <c r="J15" s="103"/>
      <c r="K15" s="104"/>
      <c r="L15" s="105"/>
      <c r="M15" s="74"/>
      <c r="N15" s="77"/>
      <c r="O15" s="80"/>
      <c r="P15" s="71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103">
        <f t="shared" ref="J16" si="4">COUNTIF(C17,"&lt;&gt;対象外")+COUNTIF(I17,"&lt;&gt;対象外")+COUNTIF(D17:H17,"祝日休工")</f>
        <v>2</v>
      </c>
      <c r="K16" s="104">
        <f t="shared" ref="K16" si="5">COUNTIF(C17,"*休工*")+COUNTIF(I17,"*休工*")+COUNTIF(D17:H17,"振替休工(同一週)")+COUNTIF(D17:H17,"祝日休工")</f>
        <v>0</v>
      </c>
      <c r="L16" s="105" t="str">
        <f>IF(J16=0,"―",IF(J16=K16,"○","×"))</f>
        <v>×</v>
      </c>
      <c r="M16" s="72"/>
      <c r="N16" s="75">
        <f t="shared" ref="N16" si="6">COUNTIF(C17:I17,"&lt;&gt;対象外")</f>
        <v>7</v>
      </c>
      <c r="O16" s="78">
        <f>COUNTIF(C17:I17,"*休工*")</f>
        <v>0</v>
      </c>
      <c r="P16" s="69"/>
    </row>
    <row r="17" spans="2:16" s="6" customFormat="1" ht="26.25" customHeight="1" thickBot="1" x14ac:dyDescent="0.45">
      <c r="B17" s="10" t="s">
        <v>22</v>
      </c>
      <c r="C17" s="43"/>
      <c r="D17" s="43"/>
      <c r="E17" s="43"/>
      <c r="F17" s="43"/>
      <c r="G17" s="43"/>
      <c r="H17" s="43"/>
      <c r="I17" s="43"/>
      <c r="J17" s="103"/>
      <c r="K17" s="104"/>
      <c r="L17" s="105"/>
      <c r="M17" s="73"/>
      <c r="N17" s="76"/>
      <c r="O17" s="79"/>
      <c r="P17" s="70"/>
    </row>
    <row r="18" spans="2:16" s="6" customFormat="1" ht="26.25" customHeight="1" thickBot="1" x14ac:dyDescent="0.45">
      <c r="B18" s="20" t="s">
        <v>8</v>
      </c>
      <c r="C18" s="41"/>
      <c r="D18" s="41"/>
      <c r="E18" s="41"/>
      <c r="F18" s="41"/>
      <c r="G18" s="41"/>
      <c r="H18" s="41"/>
      <c r="I18" s="41"/>
      <c r="J18" s="103"/>
      <c r="K18" s="104"/>
      <c r="L18" s="105"/>
      <c r="M18" s="74"/>
      <c r="N18" s="77"/>
      <c r="O18" s="80"/>
      <c r="P18" s="71"/>
    </row>
    <row r="19" spans="2:16" s="6" customFormat="1" ht="18.75" customHeight="1" thickBot="1" x14ac:dyDescent="0.45">
      <c r="B19" s="23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103">
        <f t="shared" ref="J19" si="8">COUNTIF(C20,"&lt;&gt;対象外")+COUNTIF(I20,"&lt;&gt;対象外")+COUNTIF(D20:H20,"祝日休工")</f>
        <v>2</v>
      </c>
      <c r="K19" s="104">
        <f t="shared" ref="K19" si="9">COUNTIF(C20,"*休工*")+COUNTIF(I20,"*休工*")+COUNTIF(D20:H20,"振替休工(同一週)")+COUNTIF(D20:H20,"祝日休工")</f>
        <v>0</v>
      </c>
      <c r="L19" s="105" t="str">
        <f t="shared" ref="L19" si="10">IF(J19=0,"―",IF(J19=K19,"○","×"))</f>
        <v>×</v>
      </c>
      <c r="M19" s="72"/>
      <c r="N19" s="75">
        <f t="shared" ref="N19" si="11">COUNTIF(C20:I20,"&lt;&gt;対象外")</f>
        <v>7</v>
      </c>
      <c r="O19" s="78">
        <f t="shared" ref="O19" si="12">COUNTIF(C20:I20,"*休工*")</f>
        <v>0</v>
      </c>
      <c r="P19" s="69"/>
    </row>
    <row r="20" spans="2:16" s="6" customFormat="1" ht="26.25" customHeight="1" thickBot="1" x14ac:dyDescent="0.45">
      <c r="B20" s="10" t="s">
        <v>22</v>
      </c>
      <c r="C20" s="43"/>
      <c r="D20" s="43"/>
      <c r="E20" s="43"/>
      <c r="F20" s="43"/>
      <c r="G20" s="43"/>
      <c r="H20" s="43"/>
      <c r="I20" s="43"/>
      <c r="J20" s="103"/>
      <c r="K20" s="104"/>
      <c r="L20" s="105"/>
      <c r="M20" s="73"/>
      <c r="N20" s="76"/>
      <c r="O20" s="79"/>
      <c r="P20" s="70"/>
    </row>
    <row r="21" spans="2:16" s="6" customFormat="1" ht="26.25" customHeight="1" thickBot="1" x14ac:dyDescent="0.45">
      <c r="B21" s="20" t="s">
        <v>8</v>
      </c>
      <c r="C21" s="41"/>
      <c r="D21" s="41"/>
      <c r="E21" s="41"/>
      <c r="F21" s="41"/>
      <c r="G21" s="41"/>
      <c r="H21" s="41"/>
      <c r="I21" s="41"/>
      <c r="J21" s="103"/>
      <c r="K21" s="104"/>
      <c r="L21" s="105"/>
      <c r="M21" s="74"/>
      <c r="N21" s="77"/>
      <c r="O21" s="80"/>
      <c r="P21" s="71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" si="13">D22+1</f>
        <v>45776</v>
      </c>
      <c r="F22" s="52">
        <f t="shared" ref="F22" si="14">E22+1</f>
        <v>45777</v>
      </c>
      <c r="G22" s="52">
        <f t="shared" ref="G22" si="15">F22+1</f>
        <v>45778</v>
      </c>
      <c r="H22" s="52">
        <f t="shared" ref="H22" si="16">G22+1</f>
        <v>45779</v>
      </c>
      <c r="I22" s="52">
        <f t="shared" ref="I22" si="17">H22+1</f>
        <v>45780</v>
      </c>
      <c r="J22" s="103">
        <f t="shared" ref="J22" si="18">COUNTIF(C23,"&lt;&gt;対象外")+COUNTIF(I23,"&lt;&gt;対象外")+COUNTIF(D23:H23,"祝日休工")</f>
        <v>2</v>
      </c>
      <c r="K22" s="104">
        <f t="shared" ref="K22" si="19">COUNTIF(C23,"*休工*")+COUNTIF(I23,"*休工*")+COUNTIF(D23:H23,"振替休工(同一週)")+COUNTIF(D23:H23,"祝日休工")</f>
        <v>0</v>
      </c>
      <c r="L22" s="105" t="str">
        <f t="shared" ref="L22:L82" si="20">IF(J22=0,"―",IF(J22=K22,"○","×"))</f>
        <v>×</v>
      </c>
      <c r="M22" s="72"/>
      <c r="N22" s="75">
        <f t="shared" ref="N22" si="21">COUNTIF(C23:I23,"&lt;&gt;対象外")</f>
        <v>7</v>
      </c>
      <c r="O22" s="78">
        <f t="shared" ref="O22" si="22">COUNTIF(C23:I23,"*休工*")</f>
        <v>0</v>
      </c>
      <c r="P22" s="69"/>
    </row>
    <row r="23" spans="2:16" s="6" customFormat="1" ht="26.25" customHeight="1" thickBot="1" x14ac:dyDescent="0.45">
      <c r="B23" s="10" t="s">
        <v>22</v>
      </c>
      <c r="C23" s="43"/>
      <c r="D23" s="43"/>
      <c r="E23" s="43"/>
      <c r="F23" s="43"/>
      <c r="G23" s="43"/>
      <c r="H23" s="43"/>
      <c r="I23" s="43"/>
      <c r="J23" s="103"/>
      <c r="K23" s="104"/>
      <c r="L23" s="105"/>
      <c r="M23" s="73"/>
      <c r="N23" s="76"/>
      <c r="O23" s="79"/>
      <c r="P23" s="70"/>
    </row>
    <row r="24" spans="2:16" s="6" customFormat="1" ht="26.25" customHeight="1" thickBot="1" x14ac:dyDescent="0.45">
      <c r="B24" s="20" t="s">
        <v>8</v>
      </c>
      <c r="C24" s="41"/>
      <c r="D24" s="41"/>
      <c r="E24" s="41"/>
      <c r="F24" s="41"/>
      <c r="G24" s="41"/>
      <c r="H24" s="41"/>
      <c r="I24" s="41"/>
      <c r="J24" s="103"/>
      <c r="K24" s="104"/>
      <c r="L24" s="105"/>
      <c r="M24" s="74"/>
      <c r="N24" s="77"/>
      <c r="O24" s="80"/>
      <c r="P24" s="71"/>
    </row>
    <row r="25" spans="2:16" s="6" customFormat="1" ht="18.75" customHeight="1" thickBot="1" x14ac:dyDescent="0.45">
      <c r="B25" s="23" t="s">
        <v>7</v>
      </c>
      <c r="C25" s="50">
        <f>I22+1</f>
        <v>45781</v>
      </c>
      <c r="D25" s="50">
        <f>C25+1</f>
        <v>45782</v>
      </c>
      <c r="E25" s="50">
        <f t="shared" ref="E25" si="23">D25+1</f>
        <v>45783</v>
      </c>
      <c r="F25" s="50">
        <f t="shared" ref="F25" si="24">E25+1</f>
        <v>45784</v>
      </c>
      <c r="G25" s="50">
        <f t="shared" ref="G25" si="25">F25+1</f>
        <v>45785</v>
      </c>
      <c r="H25" s="50">
        <f t="shared" ref="H25" si="26">G25+1</f>
        <v>45786</v>
      </c>
      <c r="I25" s="50">
        <f t="shared" ref="I25" si="27">H25+1</f>
        <v>45787</v>
      </c>
      <c r="J25" s="103">
        <f t="shared" ref="J25" si="28">COUNTIF(C26,"&lt;&gt;対象外")+COUNTIF(I26,"&lt;&gt;対象外")+COUNTIF(D26:H26,"祝日休工")</f>
        <v>2</v>
      </c>
      <c r="K25" s="104">
        <f t="shared" ref="K25" si="29">COUNTIF(C26,"*休工*")+COUNTIF(I26,"*休工*")+COUNTIF(D26:H26,"振替休工(同一週)")+COUNTIF(D26:H26,"祝日休工")</f>
        <v>0</v>
      </c>
      <c r="L25" s="105" t="str">
        <f t="shared" ref="L25:L85" si="30">IF(J25=0,"―",IF(J25=K25,"○","×"))</f>
        <v>×</v>
      </c>
      <c r="M25" s="72" t="s">
        <v>56</v>
      </c>
      <c r="N25" s="75">
        <f t="shared" ref="N25" si="31">COUNTIF(C26:I26,"&lt;&gt;対象外")</f>
        <v>7</v>
      </c>
      <c r="O25" s="78">
        <f t="shared" ref="O25" si="32">COUNTIF(C26:I26,"*休工*")</f>
        <v>0</v>
      </c>
      <c r="P25" s="69"/>
    </row>
    <row r="26" spans="2:16" s="6" customFormat="1" ht="26.25" customHeight="1" thickBot="1" x14ac:dyDescent="0.45">
      <c r="B26" s="10" t="s">
        <v>22</v>
      </c>
      <c r="C26" s="43"/>
      <c r="D26" s="43"/>
      <c r="E26" s="43"/>
      <c r="F26" s="43"/>
      <c r="G26" s="43"/>
      <c r="H26" s="43"/>
      <c r="I26" s="43"/>
      <c r="J26" s="103"/>
      <c r="K26" s="104"/>
      <c r="L26" s="105"/>
      <c r="M26" s="73"/>
      <c r="N26" s="76"/>
      <c r="O26" s="79"/>
      <c r="P26" s="70"/>
    </row>
    <row r="27" spans="2:16" s="6" customFormat="1" ht="26.25" customHeight="1" thickBot="1" x14ac:dyDescent="0.45">
      <c r="B27" s="20" t="s">
        <v>8</v>
      </c>
      <c r="C27" s="41"/>
      <c r="D27" s="41"/>
      <c r="E27" s="41"/>
      <c r="F27" s="41"/>
      <c r="G27" s="41"/>
      <c r="H27" s="41"/>
      <c r="I27" s="41"/>
      <c r="J27" s="103"/>
      <c r="K27" s="104"/>
      <c r="L27" s="105"/>
      <c r="M27" s="74"/>
      <c r="N27" s="77"/>
      <c r="O27" s="80"/>
      <c r="P27" s="71"/>
    </row>
    <row r="28" spans="2:16" s="6" customFormat="1" ht="18.75" customHeight="1" thickBot="1" x14ac:dyDescent="0.45">
      <c r="B28" s="23" t="s">
        <v>21</v>
      </c>
      <c r="C28" s="52">
        <f>I25+1</f>
        <v>45788</v>
      </c>
      <c r="D28" s="52">
        <f>C28+1</f>
        <v>45789</v>
      </c>
      <c r="E28" s="52">
        <f t="shared" ref="E28" si="33">D28+1</f>
        <v>45790</v>
      </c>
      <c r="F28" s="52">
        <f t="shared" ref="F28" si="34">E28+1</f>
        <v>45791</v>
      </c>
      <c r="G28" s="52">
        <f t="shared" ref="G28" si="35">F28+1</f>
        <v>45792</v>
      </c>
      <c r="H28" s="52">
        <f t="shared" ref="H28" si="36">G28+1</f>
        <v>45793</v>
      </c>
      <c r="I28" s="52">
        <f t="shared" ref="I28" si="37">H28+1</f>
        <v>45794</v>
      </c>
      <c r="J28" s="103">
        <f t="shared" ref="J28" si="38">COUNTIF(C29,"&lt;&gt;対象外")+COUNTIF(I29,"&lt;&gt;対象外")+COUNTIF(D29:H29,"祝日休工")</f>
        <v>2</v>
      </c>
      <c r="K28" s="104">
        <f t="shared" ref="K28" si="39">COUNTIF(C29,"*休工*")+COUNTIF(I29,"*休工*")+COUNTIF(D29:H29,"振替休工(同一週)")+COUNTIF(D29:H29,"祝日休工")</f>
        <v>0</v>
      </c>
      <c r="L28" s="105" t="str">
        <f t="shared" si="20"/>
        <v>×</v>
      </c>
      <c r="M28" s="72"/>
      <c r="N28" s="75">
        <f t="shared" ref="N28" si="40">COUNTIF(C29:I29,"&lt;&gt;対象外")</f>
        <v>7</v>
      </c>
      <c r="O28" s="78">
        <f t="shared" ref="O28" si="41">COUNTIF(C29:I29,"*休工*")</f>
        <v>0</v>
      </c>
      <c r="P28" s="69"/>
    </row>
    <row r="29" spans="2:16" s="6" customFormat="1" ht="26.25" customHeight="1" thickBot="1" x14ac:dyDescent="0.45">
      <c r="B29" s="10" t="s">
        <v>22</v>
      </c>
      <c r="C29" s="43"/>
      <c r="D29" s="43"/>
      <c r="E29" s="43"/>
      <c r="F29" s="43"/>
      <c r="G29" s="43"/>
      <c r="H29" s="43"/>
      <c r="I29" s="43"/>
      <c r="J29" s="103"/>
      <c r="K29" s="104"/>
      <c r="L29" s="105"/>
      <c r="M29" s="73"/>
      <c r="N29" s="76"/>
      <c r="O29" s="79"/>
      <c r="P29" s="70"/>
    </row>
    <row r="30" spans="2:16" s="6" customFormat="1" ht="26.25" customHeight="1" thickBot="1" x14ac:dyDescent="0.45">
      <c r="B30" s="20" t="s">
        <v>8</v>
      </c>
      <c r="C30" s="41"/>
      <c r="D30" s="41"/>
      <c r="E30" s="41"/>
      <c r="F30" s="41"/>
      <c r="G30" s="41"/>
      <c r="H30" s="41"/>
      <c r="I30" s="41"/>
      <c r="J30" s="103"/>
      <c r="K30" s="104"/>
      <c r="L30" s="105"/>
      <c r="M30" s="74"/>
      <c r="N30" s="77"/>
      <c r="O30" s="80"/>
      <c r="P30" s="71"/>
    </row>
    <row r="31" spans="2:16" s="6" customFormat="1" ht="18.75" customHeight="1" thickBot="1" x14ac:dyDescent="0.45">
      <c r="B31" s="11" t="s">
        <v>7</v>
      </c>
      <c r="C31" s="52">
        <f>I28+1</f>
        <v>45795</v>
      </c>
      <c r="D31" s="52">
        <f>C31+1</f>
        <v>45796</v>
      </c>
      <c r="E31" s="52">
        <f t="shared" ref="E31" si="42">D31+1</f>
        <v>45797</v>
      </c>
      <c r="F31" s="52">
        <f t="shared" ref="F31" si="43">E31+1</f>
        <v>45798</v>
      </c>
      <c r="G31" s="52">
        <f t="shared" ref="G31" si="44">F31+1</f>
        <v>45799</v>
      </c>
      <c r="H31" s="52">
        <f t="shared" ref="H31" si="45">G31+1</f>
        <v>45800</v>
      </c>
      <c r="I31" s="52">
        <f t="shared" ref="I31" si="46">H31+1</f>
        <v>45801</v>
      </c>
      <c r="J31" s="103">
        <f t="shared" ref="J31" si="47">COUNTIF(C32,"&lt;&gt;対象外")+COUNTIF(I32,"&lt;&gt;対象外")+COUNTIF(D32:H32,"祝日休工")</f>
        <v>2</v>
      </c>
      <c r="K31" s="104">
        <f t="shared" ref="K31" si="48">COUNTIF(C32,"*休工*")+COUNTIF(I32,"*休工*")+COUNTIF(D32:H32,"振替休工(同一週)")+COUNTIF(D32:H32,"祝日休工")</f>
        <v>0</v>
      </c>
      <c r="L31" s="105" t="str">
        <f t="shared" si="30"/>
        <v>×</v>
      </c>
      <c r="M31" s="72" t="s">
        <v>57</v>
      </c>
      <c r="N31" s="75">
        <f t="shared" ref="N31" si="49">COUNTIF(C32:I32,"&lt;&gt;対象外")</f>
        <v>7</v>
      </c>
      <c r="O31" s="78">
        <f t="shared" ref="O31" si="50">COUNTIF(C32:I32,"*休工*")</f>
        <v>0</v>
      </c>
      <c r="P31" s="69"/>
    </row>
    <row r="32" spans="2:16" s="6" customFormat="1" ht="26.25" customHeight="1" thickBot="1" x14ac:dyDescent="0.45">
      <c r="B32" s="10" t="s">
        <v>22</v>
      </c>
      <c r="C32" s="43"/>
      <c r="D32" s="43"/>
      <c r="E32" s="43"/>
      <c r="F32" s="43"/>
      <c r="G32" s="43"/>
      <c r="H32" s="43"/>
      <c r="I32" s="43"/>
      <c r="J32" s="103"/>
      <c r="K32" s="104"/>
      <c r="L32" s="105"/>
      <c r="M32" s="73"/>
      <c r="N32" s="76"/>
      <c r="O32" s="79"/>
      <c r="P32" s="70"/>
    </row>
    <row r="33" spans="2:16" s="6" customFormat="1" ht="26.25" customHeight="1" thickBot="1" x14ac:dyDescent="0.45">
      <c r="B33" s="20" t="s">
        <v>8</v>
      </c>
      <c r="C33" s="41"/>
      <c r="D33" s="41"/>
      <c r="E33" s="41"/>
      <c r="F33" s="41"/>
      <c r="G33" s="41"/>
      <c r="H33" s="41"/>
      <c r="I33" s="41"/>
      <c r="J33" s="103"/>
      <c r="K33" s="104"/>
      <c r="L33" s="105"/>
      <c r="M33" s="74"/>
      <c r="N33" s="77"/>
      <c r="O33" s="80"/>
      <c r="P33" s="71"/>
    </row>
    <row r="34" spans="2:16" s="6" customFormat="1" ht="18.75" customHeight="1" thickBot="1" x14ac:dyDescent="0.45">
      <c r="B34" s="23" t="s">
        <v>7</v>
      </c>
      <c r="C34" s="50">
        <f>I31+1</f>
        <v>45802</v>
      </c>
      <c r="D34" s="50">
        <f>C34+1</f>
        <v>45803</v>
      </c>
      <c r="E34" s="50">
        <f t="shared" ref="E34" si="51">D34+1</f>
        <v>45804</v>
      </c>
      <c r="F34" s="50">
        <f t="shared" ref="F34" si="52">E34+1</f>
        <v>45805</v>
      </c>
      <c r="G34" s="50">
        <f t="shared" ref="G34" si="53">F34+1</f>
        <v>45806</v>
      </c>
      <c r="H34" s="50">
        <f t="shared" ref="H34" si="54">G34+1</f>
        <v>45807</v>
      </c>
      <c r="I34" s="50">
        <f t="shared" ref="I34" si="55">H34+1</f>
        <v>45808</v>
      </c>
      <c r="J34" s="103">
        <f t="shared" ref="J34" si="56">COUNTIF(C35,"&lt;&gt;対象外")+COUNTIF(I35,"&lt;&gt;対象外")+COUNTIF(D35:H35,"祝日休工")</f>
        <v>2</v>
      </c>
      <c r="K34" s="104">
        <f t="shared" ref="K34" si="57">COUNTIF(C35,"*休工*")+COUNTIF(I35,"*休工*")+COUNTIF(D35:H35,"振替休工(同一週)")+COUNTIF(D35:H35,"祝日休工")</f>
        <v>0</v>
      </c>
      <c r="L34" s="105" t="str">
        <f t="shared" si="20"/>
        <v>×</v>
      </c>
      <c r="M34" s="72"/>
      <c r="N34" s="75">
        <f t="shared" ref="N34" si="58">COUNTIF(C35:I35,"&lt;&gt;対象外")</f>
        <v>7</v>
      </c>
      <c r="O34" s="78">
        <f t="shared" ref="O34" si="59">COUNTIF(C35:I35,"*休工*")</f>
        <v>0</v>
      </c>
      <c r="P34" s="69"/>
    </row>
    <row r="35" spans="2:16" s="6" customFormat="1" ht="26.25" customHeight="1" thickBot="1" x14ac:dyDescent="0.45">
      <c r="B35" s="10" t="s">
        <v>22</v>
      </c>
      <c r="C35" s="43"/>
      <c r="D35" s="43"/>
      <c r="E35" s="43"/>
      <c r="F35" s="43"/>
      <c r="G35" s="43"/>
      <c r="H35" s="43"/>
      <c r="I35" s="43"/>
      <c r="J35" s="103"/>
      <c r="K35" s="104"/>
      <c r="L35" s="105"/>
      <c r="M35" s="73"/>
      <c r="N35" s="76"/>
      <c r="O35" s="79"/>
      <c r="P35" s="70"/>
    </row>
    <row r="36" spans="2:16" s="6" customFormat="1" ht="26.25" customHeight="1" thickBot="1" x14ac:dyDescent="0.45">
      <c r="B36" s="20" t="s">
        <v>8</v>
      </c>
      <c r="C36" s="41"/>
      <c r="D36" s="41"/>
      <c r="E36" s="41"/>
      <c r="F36" s="41"/>
      <c r="G36" s="41"/>
      <c r="H36" s="41"/>
      <c r="I36" s="41"/>
      <c r="J36" s="103"/>
      <c r="K36" s="104"/>
      <c r="L36" s="105"/>
      <c r="M36" s="74"/>
      <c r="N36" s="77"/>
      <c r="O36" s="80"/>
      <c r="P36" s="71"/>
    </row>
    <row r="37" spans="2:16" s="6" customFormat="1" ht="18.75" customHeight="1" thickBot="1" x14ac:dyDescent="0.45">
      <c r="B37" s="11" t="s">
        <v>7</v>
      </c>
      <c r="C37" s="52">
        <f>I34+1</f>
        <v>45809</v>
      </c>
      <c r="D37" s="52">
        <f>C37+1</f>
        <v>45810</v>
      </c>
      <c r="E37" s="52">
        <f t="shared" ref="E37" si="60">D37+1</f>
        <v>45811</v>
      </c>
      <c r="F37" s="52">
        <f t="shared" ref="F37" si="61">E37+1</f>
        <v>45812</v>
      </c>
      <c r="G37" s="52">
        <f t="shared" ref="G37" si="62">F37+1</f>
        <v>45813</v>
      </c>
      <c r="H37" s="52">
        <f t="shared" ref="H37" si="63">G37+1</f>
        <v>45814</v>
      </c>
      <c r="I37" s="52">
        <f t="shared" ref="I37" si="64">H37+1</f>
        <v>45815</v>
      </c>
      <c r="J37" s="103">
        <f t="shared" ref="J37" si="65">COUNTIF(C38,"&lt;&gt;対象外")+COUNTIF(I38,"&lt;&gt;対象外")+COUNTIF(D38:H38,"祝日休工")</f>
        <v>2</v>
      </c>
      <c r="K37" s="104">
        <f t="shared" ref="K37" si="66">COUNTIF(C38,"*休工*")+COUNTIF(I38,"*休工*")+COUNTIF(D38:H38,"振替休工(同一週)")+COUNTIF(D38:H38,"祝日休工")</f>
        <v>0</v>
      </c>
      <c r="L37" s="105" t="str">
        <f t="shared" si="30"/>
        <v>×</v>
      </c>
      <c r="M37" s="72" t="s">
        <v>23</v>
      </c>
      <c r="N37" s="75">
        <f t="shared" ref="N37" si="67">COUNTIF(C38:I38,"&lt;&gt;対象外")</f>
        <v>7</v>
      </c>
      <c r="O37" s="78">
        <f t="shared" ref="O37" si="68">COUNTIF(C38:I38,"*休工*")</f>
        <v>0</v>
      </c>
      <c r="P37" s="69"/>
    </row>
    <row r="38" spans="2:16" s="6" customFormat="1" ht="26.25" customHeight="1" thickBot="1" x14ac:dyDescent="0.45">
      <c r="B38" s="10" t="s">
        <v>22</v>
      </c>
      <c r="C38" s="43"/>
      <c r="D38" s="43"/>
      <c r="E38" s="43"/>
      <c r="F38" s="43"/>
      <c r="G38" s="43"/>
      <c r="H38" s="43"/>
      <c r="I38" s="43"/>
      <c r="J38" s="103"/>
      <c r="K38" s="104"/>
      <c r="L38" s="105"/>
      <c r="M38" s="73"/>
      <c r="N38" s="76"/>
      <c r="O38" s="79"/>
      <c r="P38" s="70"/>
    </row>
    <row r="39" spans="2:16" s="6" customFormat="1" ht="26.25" customHeight="1" thickBot="1" x14ac:dyDescent="0.45">
      <c r="B39" s="20" t="s">
        <v>8</v>
      </c>
      <c r="C39" s="41"/>
      <c r="D39" s="41"/>
      <c r="E39" s="41"/>
      <c r="F39" s="41"/>
      <c r="G39" s="41"/>
      <c r="H39" s="41"/>
      <c r="I39" s="41"/>
      <c r="J39" s="103"/>
      <c r="K39" s="104"/>
      <c r="L39" s="105"/>
      <c r="M39" s="74"/>
      <c r="N39" s="77"/>
      <c r="O39" s="80"/>
      <c r="P39" s="71"/>
    </row>
    <row r="40" spans="2:16" s="6" customFormat="1" ht="18.75" customHeight="1" thickBot="1" x14ac:dyDescent="0.45">
      <c r="B40" s="23" t="s">
        <v>21</v>
      </c>
      <c r="C40" s="52">
        <f>I37+1</f>
        <v>45816</v>
      </c>
      <c r="D40" s="52">
        <f>C40+1</f>
        <v>45817</v>
      </c>
      <c r="E40" s="52">
        <f t="shared" ref="E40" si="69">D40+1</f>
        <v>45818</v>
      </c>
      <c r="F40" s="52">
        <f t="shared" ref="F40" si="70">E40+1</f>
        <v>45819</v>
      </c>
      <c r="G40" s="52">
        <f t="shared" ref="G40" si="71">F40+1</f>
        <v>45820</v>
      </c>
      <c r="H40" s="52">
        <f t="shared" ref="H40" si="72">G40+1</f>
        <v>45821</v>
      </c>
      <c r="I40" s="52">
        <f t="shared" ref="I40" si="73">H40+1</f>
        <v>45822</v>
      </c>
      <c r="J40" s="103">
        <f t="shared" ref="J40" si="74">COUNTIF(C41,"&lt;&gt;対象外")+COUNTIF(I41,"&lt;&gt;対象外")+COUNTIF(D41:H41,"祝日休工")</f>
        <v>2</v>
      </c>
      <c r="K40" s="104">
        <f t="shared" ref="K40" si="75">COUNTIF(C41,"*休工*")+COUNTIF(I41,"*休工*")+COUNTIF(D41:H41,"振替休工(同一週)")+COUNTIF(D41:H41,"祝日休工")</f>
        <v>0</v>
      </c>
      <c r="L40" s="105" t="str">
        <f t="shared" si="20"/>
        <v>×</v>
      </c>
      <c r="M40" s="72"/>
      <c r="N40" s="75">
        <f>COUNTIF(C41:I41,"&lt;&gt;対象外")</f>
        <v>7</v>
      </c>
      <c r="O40" s="78">
        <f>COUNTIF(C41:I41,"*休工*")</f>
        <v>0</v>
      </c>
      <c r="P40" s="69"/>
    </row>
    <row r="41" spans="2:16" s="6" customFormat="1" ht="26.25" customHeight="1" thickBot="1" x14ac:dyDescent="0.45">
      <c r="B41" s="10" t="s">
        <v>22</v>
      </c>
      <c r="C41" s="43"/>
      <c r="D41" s="43"/>
      <c r="E41" s="43"/>
      <c r="F41" s="43"/>
      <c r="G41" s="43"/>
      <c r="H41" s="43"/>
      <c r="I41" s="43"/>
      <c r="J41" s="103"/>
      <c r="K41" s="104"/>
      <c r="L41" s="105"/>
      <c r="M41" s="73"/>
      <c r="N41" s="76"/>
      <c r="O41" s="79"/>
      <c r="P41" s="70"/>
    </row>
    <row r="42" spans="2:16" s="6" customFormat="1" ht="26.25" customHeight="1" thickBot="1" x14ac:dyDescent="0.45">
      <c r="B42" s="20" t="s">
        <v>8</v>
      </c>
      <c r="C42" s="41"/>
      <c r="D42" s="41"/>
      <c r="E42" s="41"/>
      <c r="F42" s="41"/>
      <c r="G42" s="41"/>
      <c r="H42" s="41"/>
      <c r="I42" s="41"/>
      <c r="J42" s="103"/>
      <c r="K42" s="104"/>
      <c r="L42" s="105"/>
      <c r="M42" s="74"/>
      <c r="N42" s="77"/>
      <c r="O42" s="80"/>
      <c r="P42" s="71"/>
    </row>
    <row r="43" spans="2:16" s="6" customFormat="1" ht="18.75" customHeight="1" thickBot="1" x14ac:dyDescent="0.45">
      <c r="B43" s="11" t="s">
        <v>7</v>
      </c>
      <c r="C43" s="50">
        <f>I40+1</f>
        <v>45823</v>
      </c>
      <c r="D43" s="50">
        <f>C43+1</f>
        <v>45824</v>
      </c>
      <c r="E43" s="50">
        <f t="shared" ref="E43" si="76">D43+1</f>
        <v>45825</v>
      </c>
      <c r="F43" s="50">
        <f t="shared" ref="F43" si="77">E43+1</f>
        <v>45826</v>
      </c>
      <c r="G43" s="50">
        <f t="shared" ref="G43" si="78">F43+1</f>
        <v>45827</v>
      </c>
      <c r="H43" s="50">
        <f t="shared" ref="H43" si="79">G43+1</f>
        <v>45828</v>
      </c>
      <c r="I43" s="50">
        <f t="shared" ref="I43" si="80">H43+1</f>
        <v>45829</v>
      </c>
      <c r="J43" s="103">
        <f t="shared" ref="J43" si="81">COUNTIF(C44,"&lt;&gt;対象外")+COUNTIF(I44,"&lt;&gt;対象外")+COUNTIF(D44:H44,"祝日休工")</f>
        <v>2</v>
      </c>
      <c r="K43" s="104">
        <f t="shared" ref="K43" si="82">COUNTIF(C44,"*休工*")+COUNTIF(I44,"*休工*")+COUNTIF(D44:H44,"振替休工(同一週)")+COUNTIF(D44:H44,"祝日休工")</f>
        <v>0</v>
      </c>
      <c r="L43" s="105" t="str">
        <f t="shared" si="30"/>
        <v>×</v>
      </c>
      <c r="M43" s="72"/>
      <c r="N43" s="75">
        <f t="shared" ref="N43" si="83">COUNTIF(C44:I44,"&lt;&gt;対象外")</f>
        <v>7</v>
      </c>
      <c r="O43" s="78">
        <f>COUNTIF(C44:I44,"*休工*")</f>
        <v>0</v>
      </c>
      <c r="P43" s="69"/>
    </row>
    <row r="44" spans="2:16" s="6" customFormat="1" ht="26.25" customHeight="1" thickBot="1" x14ac:dyDescent="0.45">
      <c r="B44" s="10" t="s">
        <v>22</v>
      </c>
      <c r="C44" s="43"/>
      <c r="D44" s="43"/>
      <c r="E44" s="43"/>
      <c r="F44" s="43"/>
      <c r="G44" s="43"/>
      <c r="H44" s="43"/>
      <c r="I44" s="43"/>
      <c r="J44" s="103"/>
      <c r="K44" s="104"/>
      <c r="L44" s="105"/>
      <c r="M44" s="73"/>
      <c r="N44" s="76"/>
      <c r="O44" s="79"/>
      <c r="P44" s="70"/>
    </row>
    <row r="45" spans="2:16" s="6" customFormat="1" ht="26.25" customHeight="1" thickBot="1" x14ac:dyDescent="0.45">
      <c r="B45" s="20" t="s">
        <v>8</v>
      </c>
      <c r="C45" s="41"/>
      <c r="D45" s="41"/>
      <c r="E45" s="41"/>
      <c r="F45" s="41"/>
      <c r="G45" s="41"/>
      <c r="H45" s="41"/>
      <c r="I45" s="41"/>
      <c r="J45" s="103"/>
      <c r="K45" s="104"/>
      <c r="L45" s="105"/>
      <c r="M45" s="74"/>
      <c r="N45" s="77"/>
      <c r="O45" s="80"/>
      <c r="P45" s="71"/>
    </row>
    <row r="46" spans="2:16" s="6" customFormat="1" ht="18.75" customHeight="1" thickBot="1" x14ac:dyDescent="0.45">
      <c r="B46" s="23" t="s">
        <v>7</v>
      </c>
      <c r="C46" s="52">
        <f>I43+1</f>
        <v>45830</v>
      </c>
      <c r="D46" s="52">
        <f>C46+1</f>
        <v>45831</v>
      </c>
      <c r="E46" s="52">
        <f t="shared" ref="E46" si="84">D46+1</f>
        <v>45832</v>
      </c>
      <c r="F46" s="52">
        <f t="shared" ref="F46" si="85">E46+1</f>
        <v>45833</v>
      </c>
      <c r="G46" s="52">
        <f t="shared" ref="G46" si="86">F46+1</f>
        <v>45834</v>
      </c>
      <c r="H46" s="52">
        <f t="shared" ref="H46" si="87">G46+1</f>
        <v>45835</v>
      </c>
      <c r="I46" s="52">
        <f t="shared" ref="I46" si="88">H46+1</f>
        <v>45836</v>
      </c>
      <c r="J46" s="103">
        <f t="shared" ref="J46" si="89">COUNTIF(C47,"&lt;&gt;対象外")+COUNTIF(I47,"&lt;&gt;対象外")+COUNTIF(D47:H47,"祝日休工")</f>
        <v>2</v>
      </c>
      <c r="K46" s="104">
        <f t="shared" ref="K46" si="90">COUNTIF(C47,"*休工*")+COUNTIF(I47,"*休工*")+COUNTIF(D47:H47,"振替休工(同一週)")+COUNTIF(D47:H47,"祝日休工")</f>
        <v>0</v>
      </c>
      <c r="L46" s="105" t="str">
        <f t="shared" si="20"/>
        <v>×</v>
      </c>
      <c r="M46" s="72"/>
      <c r="N46" s="75">
        <f t="shared" ref="N46" si="91">COUNTIF(C47:I47,"&lt;&gt;対象外")</f>
        <v>7</v>
      </c>
      <c r="O46" s="78">
        <f t="shared" ref="O46" si="92">COUNTIF(C47:I47,"*休工*")</f>
        <v>0</v>
      </c>
      <c r="P46" s="69"/>
    </row>
    <row r="47" spans="2:16" s="6" customFormat="1" ht="26.25" customHeight="1" thickBot="1" x14ac:dyDescent="0.45">
      <c r="B47" s="10" t="s">
        <v>22</v>
      </c>
      <c r="C47" s="43"/>
      <c r="D47" s="43"/>
      <c r="E47" s="43"/>
      <c r="F47" s="43"/>
      <c r="G47" s="43"/>
      <c r="H47" s="43"/>
      <c r="I47" s="43"/>
      <c r="J47" s="103"/>
      <c r="K47" s="104"/>
      <c r="L47" s="105"/>
      <c r="M47" s="73"/>
      <c r="N47" s="76"/>
      <c r="O47" s="79"/>
      <c r="P47" s="70"/>
    </row>
    <row r="48" spans="2:16" s="6" customFormat="1" ht="26.25" customHeight="1" thickBot="1" x14ac:dyDescent="0.45">
      <c r="B48" s="20" t="s">
        <v>8</v>
      </c>
      <c r="C48" s="41"/>
      <c r="D48" s="41"/>
      <c r="E48" s="41"/>
      <c r="F48" s="41"/>
      <c r="G48" s="41"/>
      <c r="H48" s="41"/>
      <c r="I48" s="41"/>
      <c r="J48" s="103"/>
      <c r="K48" s="104"/>
      <c r="L48" s="105"/>
      <c r="M48" s="74"/>
      <c r="N48" s="77"/>
      <c r="O48" s="80"/>
      <c r="P48" s="71"/>
    </row>
    <row r="49" spans="2:16" s="6" customFormat="1" ht="18.75" customHeight="1" thickBot="1" x14ac:dyDescent="0.45">
      <c r="B49" s="11" t="s">
        <v>7</v>
      </c>
      <c r="C49" s="52">
        <f>I46+1</f>
        <v>45837</v>
      </c>
      <c r="D49" s="52">
        <f>C49+1</f>
        <v>45838</v>
      </c>
      <c r="E49" s="52">
        <f t="shared" ref="E49" si="93">D49+1</f>
        <v>45839</v>
      </c>
      <c r="F49" s="52">
        <f t="shared" ref="F49" si="94">E49+1</f>
        <v>45840</v>
      </c>
      <c r="G49" s="52">
        <f t="shared" ref="G49" si="95">F49+1</f>
        <v>45841</v>
      </c>
      <c r="H49" s="52">
        <f t="shared" ref="H49" si="96">G49+1</f>
        <v>45842</v>
      </c>
      <c r="I49" s="52">
        <f t="shared" ref="I49" si="97">H49+1</f>
        <v>45843</v>
      </c>
      <c r="J49" s="103">
        <f t="shared" ref="J49" si="98">COUNTIF(C50,"&lt;&gt;対象外")+COUNTIF(I50,"&lt;&gt;対象外")+COUNTIF(D50:H50,"祝日休工")</f>
        <v>2</v>
      </c>
      <c r="K49" s="104">
        <f t="shared" ref="K49" si="99">COUNTIF(C50,"*休工*")+COUNTIF(I50,"*休工*")+COUNTIF(D50:H50,"振替休工(同一週)")+COUNTIF(D50:H50,"祝日休工")</f>
        <v>0</v>
      </c>
      <c r="L49" s="105" t="str">
        <f t="shared" si="30"/>
        <v>×</v>
      </c>
      <c r="M49" s="72"/>
      <c r="N49" s="75">
        <f t="shared" ref="N49" si="100">COUNTIF(C50:I50,"&lt;&gt;対象外")</f>
        <v>7</v>
      </c>
      <c r="O49" s="78">
        <f t="shared" ref="O49" si="101">COUNTIF(C50:I50,"*休工*")</f>
        <v>0</v>
      </c>
      <c r="P49" s="69"/>
    </row>
    <row r="50" spans="2:16" s="6" customFormat="1" ht="26.25" customHeight="1" thickBot="1" x14ac:dyDescent="0.45">
      <c r="B50" s="10" t="s">
        <v>22</v>
      </c>
      <c r="C50" s="43"/>
      <c r="D50" s="43"/>
      <c r="E50" s="43"/>
      <c r="F50" s="43"/>
      <c r="G50" s="43"/>
      <c r="H50" s="43"/>
      <c r="I50" s="43"/>
      <c r="J50" s="103"/>
      <c r="K50" s="104"/>
      <c r="L50" s="105"/>
      <c r="M50" s="73"/>
      <c r="N50" s="76"/>
      <c r="O50" s="79"/>
      <c r="P50" s="70"/>
    </row>
    <row r="51" spans="2:16" s="6" customFormat="1" ht="26.25" customHeight="1" thickBot="1" x14ac:dyDescent="0.45">
      <c r="B51" s="20" t="s">
        <v>8</v>
      </c>
      <c r="C51" s="41"/>
      <c r="D51" s="41"/>
      <c r="E51" s="41"/>
      <c r="F51" s="41"/>
      <c r="G51" s="41"/>
      <c r="H51" s="41"/>
      <c r="I51" s="41"/>
      <c r="J51" s="103"/>
      <c r="K51" s="104"/>
      <c r="L51" s="105"/>
      <c r="M51" s="74"/>
      <c r="N51" s="77"/>
      <c r="O51" s="80"/>
      <c r="P51" s="71"/>
    </row>
    <row r="52" spans="2:16" s="6" customFormat="1" ht="18.75" customHeight="1" thickBot="1" x14ac:dyDescent="0.45">
      <c r="B52" s="23" t="s">
        <v>7</v>
      </c>
      <c r="C52" s="50">
        <f>I49+1</f>
        <v>45844</v>
      </c>
      <c r="D52" s="50">
        <f>C52+1</f>
        <v>45845</v>
      </c>
      <c r="E52" s="50">
        <f t="shared" ref="E52" si="102">D52+1</f>
        <v>45846</v>
      </c>
      <c r="F52" s="50">
        <f t="shared" ref="F52" si="103">E52+1</f>
        <v>45847</v>
      </c>
      <c r="G52" s="50">
        <f t="shared" ref="G52" si="104">F52+1</f>
        <v>45848</v>
      </c>
      <c r="H52" s="50">
        <f t="shared" ref="H52" si="105">G52+1</f>
        <v>45849</v>
      </c>
      <c r="I52" s="50">
        <f t="shared" ref="I52" si="106">H52+1</f>
        <v>45850</v>
      </c>
      <c r="J52" s="103">
        <f t="shared" ref="J52" si="107">COUNTIF(C53,"&lt;&gt;対象外")+COUNTIF(I53,"&lt;&gt;対象外")+COUNTIF(D53:H53,"祝日休工")</f>
        <v>2</v>
      </c>
      <c r="K52" s="104">
        <f t="shared" ref="K52" si="108">COUNTIF(C53,"*休工*")+COUNTIF(I53,"*休工*")+COUNTIF(D53:H53,"振替休工(同一週)")+COUNTIF(D53:H53,"祝日休工")</f>
        <v>0</v>
      </c>
      <c r="L52" s="105" t="str">
        <f t="shared" si="20"/>
        <v>×</v>
      </c>
      <c r="M52" s="72"/>
      <c r="N52" s="75">
        <f t="shared" ref="N52" si="109">COUNTIF(C53:I53,"&lt;&gt;対象外")</f>
        <v>7</v>
      </c>
      <c r="O52" s="78">
        <f t="shared" ref="O52" si="110">COUNTIF(C53:I53,"*休工*")</f>
        <v>0</v>
      </c>
      <c r="P52" s="69"/>
    </row>
    <row r="53" spans="2:16" s="6" customFormat="1" ht="26.25" customHeight="1" thickBot="1" x14ac:dyDescent="0.45">
      <c r="B53" s="10" t="s">
        <v>22</v>
      </c>
      <c r="C53" s="43"/>
      <c r="D53" s="43"/>
      <c r="E53" s="43"/>
      <c r="F53" s="43"/>
      <c r="G53" s="43"/>
      <c r="H53" s="43"/>
      <c r="I53" s="43"/>
      <c r="J53" s="103"/>
      <c r="K53" s="104"/>
      <c r="L53" s="105"/>
      <c r="M53" s="73"/>
      <c r="N53" s="76"/>
      <c r="O53" s="79"/>
      <c r="P53" s="70"/>
    </row>
    <row r="54" spans="2:16" s="6" customFormat="1" ht="26.25" customHeight="1" thickBot="1" x14ac:dyDescent="0.45">
      <c r="B54" s="20" t="s">
        <v>8</v>
      </c>
      <c r="C54" s="41"/>
      <c r="D54" s="41"/>
      <c r="E54" s="41"/>
      <c r="F54" s="41"/>
      <c r="G54" s="41"/>
      <c r="H54" s="41"/>
      <c r="I54" s="41"/>
      <c r="J54" s="103"/>
      <c r="K54" s="104"/>
      <c r="L54" s="105"/>
      <c r="M54" s="74"/>
      <c r="N54" s="77"/>
      <c r="O54" s="80"/>
      <c r="P54" s="71"/>
    </row>
    <row r="55" spans="2:16" s="6" customFormat="1" ht="18.75" customHeight="1" thickBot="1" x14ac:dyDescent="0.45">
      <c r="B55" s="23" t="s">
        <v>21</v>
      </c>
      <c r="C55" s="52">
        <f>I52+1</f>
        <v>45851</v>
      </c>
      <c r="D55" s="52">
        <f>C55+1</f>
        <v>45852</v>
      </c>
      <c r="E55" s="52">
        <f t="shared" ref="E55" si="111">D55+1</f>
        <v>45853</v>
      </c>
      <c r="F55" s="52">
        <f t="shared" ref="F55" si="112">E55+1</f>
        <v>45854</v>
      </c>
      <c r="G55" s="52">
        <f t="shared" ref="G55" si="113">F55+1</f>
        <v>45855</v>
      </c>
      <c r="H55" s="52">
        <f t="shared" ref="H55" si="114">G55+1</f>
        <v>45856</v>
      </c>
      <c r="I55" s="52">
        <f t="shared" ref="I55" si="115">H55+1</f>
        <v>45857</v>
      </c>
      <c r="J55" s="103">
        <f t="shared" ref="J55" si="116">COUNTIF(C56,"&lt;&gt;対象外")+COUNTIF(I56,"&lt;&gt;対象外")+COUNTIF(D56:H56,"祝日休工")</f>
        <v>2</v>
      </c>
      <c r="K55" s="104">
        <f t="shared" ref="K55" si="117">COUNTIF(C56,"*休工*")+COUNTIF(I56,"*休工*")+COUNTIF(D56:H56,"振替休工(同一週)")+COUNTIF(D56:H56,"祝日休工")</f>
        <v>0</v>
      </c>
      <c r="L55" s="105" t="str">
        <f t="shared" si="30"/>
        <v>×</v>
      </c>
      <c r="M55" s="72"/>
      <c r="N55" s="75">
        <f t="shared" ref="N55" si="118">COUNTIF(C56:I56,"&lt;&gt;対象外")</f>
        <v>7</v>
      </c>
      <c r="O55" s="78">
        <f t="shared" ref="O55" si="119">COUNTIF(C56:I56,"*休工*")</f>
        <v>0</v>
      </c>
      <c r="P55" s="69"/>
    </row>
    <row r="56" spans="2:16" s="6" customFormat="1" ht="26.25" customHeight="1" thickBot="1" x14ac:dyDescent="0.45">
      <c r="B56" s="10" t="s">
        <v>22</v>
      </c>
      <c r="C56" s="43"/>
      <c r="D56" s="43"/>
      <c r="E56" s="43"/>
      <c r="F56" s="43"/>
      <c r="G56" s="43"/>
      <c r="H56" s="43"/>
      <c r="I56" s="43"/>
      <c r="J56" s="103"/>
      <c r="K56" s="104"/>
      <c r="L56" s="105"/>
      <c r="M56" s="73"/>
      <c r="N56" s="76"/>
      <c r="O56" s="79"/>
      <c r="P56" s="70"/>
    </row>
    <row r="57" spans="2:16" s="6" customFormat="1" ht="26.25" customHeight="1" thickBot="1" x14ac:dyDescent="0.45">
      <c r="B57" s="20" t="s">
        <v>8</v>
      </c>
      <c r="C57" s="41"/>
      <c r="D57" s="41"/>
      <c r="E57" s="41"/>
      <c r="F57" s="41"/>
      <c r="G57" s="41"/>
      <c r="H57" s="41"/>
      <c r="I57" s="41"/>
      <c r="J57" s="103"/>
      <c r="K57" s="104"/>
      <c r="L57" s="105"/>
      <c r="M57" s="74"/>
      <c r="N57" s="77"/>
      <c r="O57" s="80"/>
      <c r="P57" s="71"/>
    </row>
    <row r="58" spans="2:16" s="6" customFormat="1" ht="18.75" customHeight="1" thickBot="1" x14ac:dyDescent="0.45">
      <c r="B58" s="11" t="s">
        <v>7</v>
      </c>
      <c r="C58" s="52">
        <f>I55+1</f>
        <v>45858</v>
      </c>
      <c r="D58" s="52">
        <f>C58+1</f>
        <v>45859</v>
      </c>
      <c r="E58" s="52">
        <f t="shared" ref="E58" si="120">D58+1</f>
        <v>45860</v>
      </c>
      <c r="F58" s="52">
        <f t="shared" ref="F58" si="121">E58+1</f>
        <v>45861</v>
      </c>
      <c r="G58" s="52">
        <f t="shared" ref="G58" si="122">F58+1</f>
        <v>45862</v>
      </c>
      <c r="H58" s="52">
        <f t="shared" ref="H58" si="123">G58+1</f>
        <v>45863</v>
      </c>
      <c r="I58" s="52">
        <f t="shared" ref="I58" si="124">H58+1</f>
        <v>45864</v>
      </c>
      <c r="J58" s="103">
        <f t="shared" ref="J58" si="125">COUNTIF(C59,"&lt;&gt;対象外")+COUNTIF(I59,"&lt;&gt;対象外")+COUNTIF(D59:H59,"祝日休工")</f>
        <v>2</v>
      </c>
      <c r="K58" s="104">
        <f t="shared" ref="K58" si="126">COUNTIF(C59,"*休工*")+COUNTIF(I59,"*休工*")+COUNTIF(D59:H59,"振替休工(同一週)")+COUNTIF(D59:H59,"祝日休工")</f>
        <v>0</v>
      </c>
      <c r="L58" s="105" t="str">
        <f t="shared" si="20"/>
        <v>×</v>
      </c>
      <c r="M58" s="72"/>
      <c r="N58" s="75">
        <f t="shared" ref="N58" si="127">COUNTIF(C59:I59,"&lt;&gt;対象外")</f>
        <v>7</v>
      </c>
      <c r="O58" s="78">
        <f t="shared" ref="O58" si="128">COUNTIF(C59:I59,"*休工*")</f>
        <v>0</v>
      </c>
      <c r="P58" s="69"/>
    </row>
    <row r="59" spans="2:16" s="6" customFormat="1" ht="26.25" customHeight="1" thickBot="1" x14ac:dyDescent="0.45">
      <c r="B59" s="10" t="s">
        <v>22</v>
      </c>
      <c r="C59" s="43"/>
      <c r="D59" s="43"/>
      <c r="E59" s="43"/>
      <c r="F59" s="43"/>
      <c r="G59" s="43"/>
      <c r="H59" s="43"/>
      <c r="I59" s="43"/>
      <c r="J59" s="103"/>
      <c r="K59" s="104"/>
      <c r="L59" s="105"/>
      <c r="M59" s="73"/>
      <c r="N59" s="76"/>
      <c r="O59" s="79"/>
      <c r="P59" s="70"/>
    </row>
    <row r="60" spans="2:16" s="6" customFormat="1" ht="26.25" customHeight="1" thickBot="1" x14ac:dyDescent="0.45">
      <c r="B60" s="20" t="s">
        <v>8</v>
      </c>
      <c r="C60" s="41"/>
      <c r="D60" s="41"/>
      <c r="E60" s="41"/>
      <c r="F60" s="41"/>
      <c r="G60" s="41"/>
      <c r="H60" s="41"/>
      <c r="I60" s="41"/>
      <c r="J60" s="103"/>
      <c r="K60" s="104"/>
      <c r="L60" s="105"/>
      <c r="M60" s="74"/>
      <c r="N60" s="77"/>
      <c r="O60" s="80"/>
      <c r="P60" s="71"/>
    </row>
    <row r="61" spans="2:16" s="6" customFormat="1" ht="18.75" customHeight="1" thickBot="1" x14ac:dyDescent="0.45">
      <c r="B61" s="23" t="s">
        <v>7</v>
      </c>
      <c r="C61" s="50">
        <f>I58+1</f>
        <v>45865</v>
      </c>
      <c r="D61" s="50">
        <f>C61+1</f>
        <v>45866</v>
      </c>
      <c r="E61" s="50">
        <f t="shared" ref="E61" si="129">D61+1</f>
        <v>45867</v>
      </c>
      <c r="F61" s="50">
        <f t="shared" ref="F61" si="130">E61+1</f>
        <v>45868</v>
      </c>
      <c r="G61" s="50">
        <f t="shared" ref="G61" si="131">F61+1</f>
        <v>45869</v>
      </c>
      <c r="H61" s="50">
        <f t="shared" ref="H61" si="132">G61+1</f>
        <v>45870</v>
      </c>
      <c r="I61" s="50">
        <f t="shared" ref="I61" si="133">H61+1</f>
        <v>45871</v>
      </c>
      <c r="J61" s="103">
        <f t="shared" ref="J61" si="134">COUNTIF(C62,"&lt;&gt;対象外")+COUNTIF(I62,"&lt;&gt;対象外")+COUNTIF(D62:H62,"祝日休工")</f>
        <v>2</v>
      </c>
      <c r="K61" s="104">
        <f t="shared" ref="K61" si="135">COUNTIF(C62,"*休工*")+COUNTIF(I62,"*休工*")+COUNTIF(D62:H62,"振替休工(同一週)")+COUNTIF(D62:H62,"祝日休工")</f>
        <v>0</v>
      </c>
      <c r="L61" s="105" t="str">
        <f t="shared" si="30"/>
        <v>×</v>
      </c>
      <c r="M61" s="72"/>
      <c r="N61" s="75">
        <f t="shared" ref="N61" si="136">COUNTIF(C62:I62,"&lt;&gt;対象外")</f>
        <v>7</v>
      </c>
      <c r="O61" s="78">
        <f t="shared" ref="O61" si="137">COUNTIF(C62:I62,"*休工*")</f>
        <v>0</v>
      </c>
      <c r="P61" s="69"/>
    </row>
    <row r="62" spans="2:16" s="6" customFormat="1" ht="26.25" customHeight="1" thickBot="1" x14ac:dyDescent="0.45">
      <c r="B62" s="10" t="s">
        <v>22</v>
      </c>
      <c r="C62" s="43"/>
      <c r="D62" s="43"/>
      <c r="E62" s="43"/>
      <c r="F62" s="43"/>
      <c r="G62" s="43"/>
      <c r="H62" s="43"/>
      <c r="I62" s="43"/>
      <c r="J62" s="103"/>
      <c r="K62" s="104"/>
      <c r="L62" s="105"/>
      <c r="M62" s="73"/>
      <c r="N62" s="76"/>
      <c r="O62" s="79"/>
      <c r="P62" s="70"/>
    </row>
    <row r="63" spans="2:16" s="6" customFormat="1" ht="26.25" customHeight="1" thickBot="1" x14ac:dyDescent="0.45">
      <c r="B63" s="20" t="s">
        <v>8</v>
      </c>
      <c r="C63" s="41"/>
      <c r="D63" s="41"/>
      <c r="E63" s="41"/>
      <c r="F63" s="41"/>
      <c r="G63" s="41"/>
      <c r="H63" s="41"/>
      <c r="I63" s="41"/>
      <c r="J63" s="103"/>
      <c r="K63" s="104"/>
      <c r="L63" s="105"/>
      <c r="M63" s="74"/>
      <c r="N63" s="77"/>
      <c r="O63" s="80"/>
      <c r="P63" s="71"/>
    </row>
    <row r="64" spans="2:16" s="6" customFormat="1" ht="18.75" customHeight="1" thickBot="1" x14ac:dyDescent="0.45">
      <c r="B64" s="11" t="s">
        <v>7</v>
      </c>
      <c r="C64" s="52">
        <f>I61+1</f>
        <v>45872</v>
      </c>
      <c r="D64" s="52">
        <f>C64+1</f>
        <v>45873</v>
      </c>
      <c r="E64" s="52">
        <f t="shared" ref="E64" si="138">D64+1</f>
        <v>45874</v>
      </c>
      <c r="F64" s="52">
        <f t="shared" ref="F64" si="139">E64+1</f>
        <v>45875</v>
      </c>
      <c r="G64" s="52">
        <f t="shared" ref="G64" si="140">F64+1</f>
        <v>45876</v>
      </c>
      <c r="H64" s="52">
        <f t="shared" ref="H64" si="141">G64+1</f>
        <v>45877</v>
      </c>
      <c r="I64" s="52">
        <f t="shared" ref="I64" si="142">H64+1</f>
        <v>45878</v>
      </c>
      <c r="J64" s="103">
        <f t="shared" ref="J64" si="143">COUNTIF(C65,"&lt;&gt;対象外")+COUNTIF(I65,"&lt;&gt;対象外")+COUNTIF(D65:H65,"祝日休工")</f>
        <v>2</v>
      </c>
      <c r="K64" s="104">
        <f t="shared" ref="K64" si="144">COUNTIF(C65,"*休工*")+COUNTIF(I65,"*休工*")+COUNTIF(D65:H65,"振替休工(同一週)")+COUNTIF(D65:H65,"祝日休工")</f>
        <v>0</v>
      </c>
      <c r="L64" s="105" t="str">
        <f t="shared" si="20"/>
        <v>×</v>
      </c>
      <c r="M64" s="72"/>
      <c r="N64" s="75">
        <f t="shared" ref="N64" si="145">COUNTIF(C65:I65,"&lt;&gt;対象外")</f>
        <v>7</v>
      </c>
      <c r="O64" s="78">
        <f t="shared" ref="O64" si="146">COUNTIF(C65:I65,"*休工*")</f>
        <v>0</v>
      </c>
      <c r="P64" s="69"/>
    </row>
    <row r="65" spans="2:16" s="6" customFormat="1" ht="26.25" customHeight="1" thickBot="1" x14ac:dyDescent="0.45">
      <c r="B65" s="10" t="s">
        <v>22</v>
      </c>
      <c r="C65" s="43"/>
      <c r="D65" s="43"/>
      <c r="E65" s="43"/>
      <c r="F65" s="43"/>
      <c r="G65" s="43"/>
      <c r="H65" s="43"/>
      <c r="I65" s="43"/>
      <c r="J65" s="103"/>
      <c r="K65" s="104"/>
      <c r="L65" s="105"/>
      <c r="M65" s="73"/>
      <c r="N65" s="76"/>
      <c r="O65" s="79"/>
      <c r="P65" s="70"/>
    </row>
    <row r="66" spans="2:16" s="6" customFormat="1" ht="26.25" customHeight="1" thickBot="1" x14ac:dyDescent="0.45">
      <c r="B66" s="20" t="s">
        <v>8</v>
      </c>
      <c r="C66" s="41"/>
      <c r="D66" s="41"/>
      <c r="E66" s="41"/>
      <c r="F66" s="41"/>
      <c r="G66" s="41"/>
      <c r="H66" s="41"/>
      <c r="I66" s="41"/>
      <c r="J66" s="103"/>
      <c r="K66" s="104"/>
      <c r="L66" s="105"/>
      <c r="M66" s="74"/>
      <c r="N66" s="77"/>
      <c r="O66" s="80"/>
      <c r="P66" s="71"/>
    </row>
    <row r="67" spans="2:16" s="6" customFormat="1" ht="18.75" customHeight="1" thickBot="1" x14ac:dyDescent="0.45">
      <c r="B67" s="23" t="s">
        <v>21</v>
      </c>
      <c r="C67" s="52">
        <f>I64+1</f>
        <v>45879</v>
      </c>
      <c r="D67" s="52">
        <f>C67+1</f>
        <v>45880</v>
      </c>
      <c r="E67" s="52">
        <f t="shared" ref="E67" si="147">D67+1</f>
        <v>45881</v>
      </c>
      <c r="F67" s="52">
        <f t="shared" ref="F67" si="148">E67+1</f>
        <v>45882</v>
      </c>
      <c r="G67" s="52">
        <f t="shared" ref="G67" si="149">F67+1</f>
        <v>45883</v>
      </c>
      <c r="H67" s="52">
        <f t="shared" ref="H67" si="150">G67+1</f>
        <v>45884</v>
      </c>
      <c r="I67" s="52">
        <f t="shared" ref="I67" si="151">H67+1</f>
        <v>45885</v>
      </c>
      <c r="J67" s="103">
        <f t="shared" ref="J67" si="152">COUNTIF(C68,"&lt;&gt;対象外")+COUNTIF(I68,"&lt;&gt;対象外")+COUNTIF(D68:H68,"祝日休工")</f>
        <v>2</v>
      </c>
      <c r="K67" s="104">
        <f t="shared" ref="K67" si="153">COUNTIF(C68,"*休工*")+COUNTIF(I68,"*休工*")+COUNTIF(D68:H68,"振替休工(同一週)")+COUNTIF(D68:H68,"祝日休工")</f>
        <v>0</v>
      </c>
      <c r="L67" s="105" t="str">
        <f t="shared" si="30"/>
        <v>×</v>
      </c>
      <c r="M67" s="72"/>
      <c r="N67" s="75">
        <f>COUNTIF(C68:I68,"&lt;&gt;対象外")</f>
        <v>7</v>
      </c>
      <c r="O67" s="78">
        <f>COUNTIF(C68:I68,"*休工*")</f>
        <v>0</v>
      </c>
      <c r="P67" s="69"/>
    </row>
    <row r="68" spans="2:16" s="6" customFormat="1" ht="26.25" customHeight="1" thickBot="1" x14ac:dyDescent="0.45">
      <c r="B68" s="10" t="s">
        <v>22</v>
      </c>
      <c r="C68" s="43"/>
      <c r="D68" s="43"/>
      <c r="E68" s="43"/>
      <c r="F68" s="43"/>
      <c r="G68" s="43"/>
      <c r="H68" s="43"/>
      <c r="I68" s="43"/>
      <c r="J68" s="103"/>
      <c r="K68" s="104"/>
      <c r="L68" s="105"/>
      <c r="M68" s="73"/>
      <c r="N68" s="76"/>
      <c r="O68" s="79"/>
      <c r="P68" s="70"/>
    </row>
    <row r="69" spans="2:16" s="6" customFormat="1" ht="26.25" customHeight="1" thickBot="1" x14ac:dyDescent="0.45">
      <c r="B69" s="20" t="s">
        <v>8</v>
      </c>
      <c r="C69" s="41"/>
      <c r="D69" s="41"/>
      <c r="E69" s="41"/>
      <c r="F69" s="41"/>
      <c r="G69" s="41"/>
      <c r="H69" s="41"/>
      <c r="I69" s="41"/>
      <c r="J69" s="103"/>
      <c r="K69" s="104"/>
      <c r="L69" s="105"/>
      <c r="M69" s="74"/>
      <c r="N69" s="77"/>
      <c r="O69" s="80"/>
      <c r="P69" s="71"/>
    </row>
    <row r="70" spans="2:16" s="6" customFormat="1" ht="18.75" customHeight="1" thickBot="1" x14ac:dyDescent="0.45">
      <c r="B70" s="11" t="s">
        <v>7</v>
      </c>
      <c r="C70" s="50">
        <f>I67+1</f>
        <v>45886</v>
      </c>
      <c r="D70" s="50">
        <f>C70+1</f>
        <v>45887</v>
      </c>
      <c r="E70" s="50">
        <f t="shared" ref="E70" si="154">D70+1</f>
        <v>45888</v>
      </c>
      <c r="F70" s="50">
        <f t="shared" ref="F70" si="155">E70+1</f>
        <v>45889</v>
      </c>
      <c r="G70" s="50">
        <f t="shared" ref="G70" si="156">F70+1</f>
        <v>45890</v>
      </c>
      <c r="H70" s="50">
        <f t="shared" ref="H70" si="157">G70+1</f>
        <v>45891</v>
      </c>
      <c r="I70" s="50">
        <f t="shared" ref="I70" si="158">H70+1</f>
        <v>45892</v>
      </c>
      <c r="J70" s="103">
        <f t="shared" ref="J70" si="159">COUNTIF(C71,"&lt;&gt;対象外")+COUNTIF(I71,"&lt;&gt;対象外")+COUNTIF(D71:H71,"祝日休工")</f>
        <v>2</v>
      </c>
      <c r="K70" s="104">
        <f t="shared" ref="K70" si="160">COUNTIF(C71,"*休工*")+COUNTIF(I71,"*休工*")+COUNTIF(D71:H71,"振替休工(同一週)")+COUNTIF(D71:H71,"祝日休工")</f>
        <v>0</v>
      </c>
      <c r="L70" s="105" t="str">
        <f t="shared" si="20"/>
        <v>×</v>
      </c>
      <c r="M70" s="72"/>
      <c r="N70" s="75">
        <f t="shared" ref="N70" si="161">COUNTIF(C71:I71,"&lt;&gt;対象外")</f>
        <v>7</v>
      </c>
      <c r="O70" s="78">
        <f>COUNTIF(C71:I71,"*休工*")</f>
        <v>0</v>
      </c>
      <c r="P70" s="69"/>
    </row>
    <row r="71" spans="2:16" s="6" customFormat="1" ht="26.25" customHeight="1" thickBot="1" x14ac:dyDescent="0.45">
      <c r="B71" s="10" t="s">
        <v>22</v>
      </c>
      <c r="C71" s="43"/>
      <c r="D71" s="43"/>
      <c r="E71" s="43"/>
      <c r="F71" s="43"/>
      <c r="G71" s="43"/>
      <c r="H71" s="43"/>
      <c r="I71" s="43"/>
      <c r="J71" s="103"/>
      <c r="K71" s="104"/>
      <c r="L71" s="105"/>
      <c r="M71" s="73"/>
      <c r="N71" s="76"/>
      <c r="O71" s="79"/>
      <c r="P71" s="70"/>
    </row>
    <row r="72" spans="2:16" s="6" customFormat="1" ht="26.25" customHeight="1" thickBot="1" x14ac:dyDescent="0.45">
      <c r="B72" s="20" t="s">
        <v>8</v>
      </c>
      <c r="C72" s="41"/>
      <c r="D72" s="41"/>
      <c r="E72" s="41"/>
      <c r="F72" s="41"/>
      <c r="G72" s="41"/>
      <c r="H72" s="41"/>
      <c r="I72" s="41"/>
      <c r="J72" s="103"/>
      <c r="K72" s="104"/>
      <c r="L72" s="105"/>
      <c r="M72" s="74"/>
      <c r="N72" s="77"/>
      <c r="O72" s="80"/>
      <c r="P72" s="71"/>
    </row>
    <row r="73" spans="2:16" s="6" customFormat="1" ht="18.75" customHeight="1" thickBot="1" x14ac:dyDescent="0.45">
      <c r="B73" s="23" t="s">
        <v>7</v>
      </c>
      <c r="C73" s="52">
        <f>I70+1</f>
        <v>45893</v>
      </c>
      <c r="D73" s="52">
        <f>C73+1</f>
        <v>45894</v>
      </c>
      <c r="E73" s="52">
        <f t="shared" ref="E73" si="162">D73+1</f>
        <v>45895</v>
      </c>
      <c r="F73" s="52">
        <f t="shared" ref="F73" si="163">E73+1</f>
        <v>45896</v>
      </c>
      <c r="G73" s="52">
        <f t="shared" ref="G73" si="164">F73+1</f>
        <v>45897</v>
      </c>
      <c r="H73" s="52">
        <f t="shared" ref="H73" si="165">G73+1</f>
        <v>45898</v>
      </c>
      <c r="I73" s="52">
        <f t="shared" ref="I73" si="166">H73+1</f>
        <v>45899</v>
      </c>
      <c r="J73" s="103">
        <f t="shared" ref="J73" si="167">COUNTIF(C74,"&lt;&gt;対象外")+COUNTIF(I74,"&lt;&gt;対象外")+COUNTIF(D74:H74,"祝日休工")</f>
        <v>2</v>
      </c>
      <c r="K73" s="104">
        <f t="shared" ref="K73" si="168">COUNTIF(C74,"*休工*")+COUNTIF(I74,"*休工*")+COUNTIF(D74:H74,"振替休工(同一週)")+COUNTIF(D74:H74,"祝日休工")</f>
        <v>0</v>
      </c>
      <c r="L73" s="105" t="str">
        <f t="shared" si="30"/>
        <v>×</v>
      </c>
      <c r="M73" s="72"/>
      <c r="N73" s="75">
        <f t="shared" ref="N73" si="169">COUNTIF(C74:I74,"&lt;&gt;対象外")</f>
        <v>7</v>
      </c>
      <c r="O73" s="78">
        <f t="shared" ref="O73" si="170">COUNTIF(C74:I74,"*休工*")</f>
        <v>0</v>
      </c>
      <c r="P73" s="69"/>
    </row>
    <row r="74" spans="2:16" s="6" customFormat="1" ht="26.25" customHeight="1" thickBot="1" x14ac:dyDescent="0.45">
      <c r="B74" s="10" t="s">
        <v>22</v>
      </c>
      <c r="C74" s="43"/>
      <c r="D74" s="43"/>
      <c r="E74" s="43"/>
      <c r="F74" s="43"/>
      <c r="G74" s="43"/>
      <c r="H74" s="43"/>
      <c r="I74" s="43"/>
      <c r="J74" s="103"/>
      <c r="K74" s="104"/>
      <c r="L74" s="105"/>
      <c r="M74" s="73"/>
      <c r="N74" s="76"/>
      <c r="O74" s="79"/>
      <c r="P74" s="70"/>
    </row>
    <row r="75" spans="2:16" s="6" customFormat="1" ht="26.25" customHeight="1" thickBot="1" x14ac:dyDescent="0.45">
      <c r="B75" s="20" t="s">
        <v>8</v>
      </c>
      <c r="C75" s="41"/>
      <c r="D75" s="41"/>
      <c r="E75" s="41"/>
      <c r="F75" s="41"/>
      <c r="G75" s="41"/>
      <c r="H75" s="41"/>
      <c r="I75" s="41"/>
      <c r="J75" s="103"/>
      <c r="K75" s="104"/>
      <c r="L75" s="105"/>
      <c r="M75" s="74"/>
      <c r="N75" s="77"/>
      <c r="O75" s="80"/>
      <c r="P75" s="71"/>
    </row>
    <row r="76" spans="2:16" s="6" customFormat="1" ht="18.75" customHeight="1" thickBot="1" x14ac:dyDescent="0.45">
      <c r="B76" s="11" t="s">
        <v>7</v>
      </c>
      <c r="C76" s="52">
        <f>I73+1</f>
        <v>45900</v>
      </c>
      <c r="D76" s="52">
        <f>C76+1</f>
        <v>45901</v>
      </c>
      <c r="E76" s="52">
        <f t="shared" ref="E76" si="171">D76+1</f>
        <v>45902</v>
      </c>
      <c r="F76" s="52">
        <f t="shared" ref="F76" si="172">E76+1</f>
        <v>45903</v>
      </c>
      <c r="G76" s="52">
        <f t="shared" ref="G76" si="173">F76+1</f>
        <v>45904</v>
      </c>
      <c r="H76" s="52">
        <f t="shared" ref="H76" si="174">G76+1</f>
        <v>45905</v>
      </c>
      <c r="I76" s="52">
        <f t="shared" ref="I76" si="175">H76+1</f>
        <v>45906</v>
      </c>
      <c r="J76" s="103">
        <f t="shared" ref="J76" si="176">COUNTIF(C77,"&lt;&gt;対象外")+COUNTIF(I77,"&lt;&gt;対象外")+COUNTIF(D77:H77,"祝日休工")</f>
        <v>2</v>
      </c>
      <c r="K76" s="104">
        <f t="shared" ref="K76" si="177">COUNTIF(C77,"*休工*")+COUNTIF(I77,"*休工*")+COUNTIF(D77:H77,"振替休工(同一週)")+COUNTIF(D77:H77,"祝日休工")</f>
        <v>0</v>
      </c>
      <c r="L76" s="105" t="str">
        <f t="shared" si="20"/>
        <v>×</v>
      </c>
      <c r="M76" s="72"/>
      <c r="N76" s="75">
        <f t="shared" ref="N76" si="178">COUNTIF(C77:I77,"&lt;&gt;対象外")</f>
        <v>7</v>
      </c>
      <c r="O76" s="78">
        <f t="shared" ref="O76" si="179">COUNTIF(C77:I77,"*休工*")</f>
        <v>0</v>
      </c>
      <c r="P76" s="69"/>
    </row>
    <row r="77" spans="2:16" s="6" customFormat="1" ht="26.25" customHeight="1" thickBot="1" x14ac:dyDescent="0.45">
      <c r="B77" s="10" t="s">
        <v>22</v>
      </c>
      <c r="C77" s="43"/>
      <c r="D77" s="43"/>
      <c r="E77" s="43"/>
      <c r="F77" s="43"/>
      <c r="G77" s="43"/>
      <c r="H77" s="43"/>
      <c r="I77" s="43"/>
      <c r="J77" s="103"/>
      <c r="K77" s="104"/>
      <c r="L77" s="105"/>
      <c r="M77" s="73"/>
      <c r="N77" s="76"/>
      <c r="O77" s="79"/>
      <c r="P77" s="70"/>
    </row>
    <row r="78" spans="2:16" s="6" customFormat="1" ht="26.25" customHeight="1" thickBot="1" x14ac:dyDescent="0.45">
      <c r="B78" s="20" t="s">
        <v>8</v>
      </c>
      <c r="C78" s="41"/>
      <c r="D78" s="41"/>
      <c r="E78" s="41"/>
      <c r="F78" s="41"/>
      <c r="G78" s="41"/>
      <c r="H78" s="41"/>
      <c r="I78" s="41"/>
      <c r="J78" s="103"/>
      <c r="K78" s="104"/>
      <c r="L78" s="105"/>
      <c r="M78" s="74"/>
      <c r="N78" s="77"/>
      <c r="O78" s="80"/>
      <c r="P78" s="71"/>
    </row>
    <row r="79" spans="2:16" s="6" customFormat="1" ht="18.75" customHeight="1" thickBot="1" x14ac:dyDescent="0.45">
      <c r="B79" s="23" t="s">
        <v>7</v>
      </c>
      <c r="C79" s="50">
        <f>I76+1</f>
        <v>45907</v>
      </c>
      <c r="D79" s="50">
        <f>C79+1</f>
        <v>45908</v>
      </c>
      <c r="E79" s="50">
        <f t="shared" ref="E79" si="180">D79+1</f>
        <v>45909</v>
      </c>
      <c r="F79" s="50">
        <f t="shared" ref="F79" si="181">E79+1</f>
        <v>45910</v>
      </c>
      <c r="G79" s="50">
        <f t="shared" ref="G79" si="182">F79+1</f>
        <v>45911</v>
      </c>
      <c r="H79" s="50">
        <f t="shared" ref="H79" si="183">G79+1</f>
        <v>45912</v>
      </c>
      <c r="I79" s="50">
        <f t="shared" ref="I79" si="184">H79+1</f>
        <v>45913</v>
      </c>
      <c r="J79" s="103">
        <f t="shared" ref="J79" si="185">COUNTIF(C80,"&lt;&gt;対象外")+COUNTIF(I80,"&lt;&gt;対象外")+COUNTIF(D80:H80,"祝日休工")</f>
        <v>2</v>
      </c>
      <c r="K79" s="104">
        <f t="shared" ref="K79" si="186">COUNTIF(C80,"*休工*")+COUNTIF(I80,"*休工*")+COUNTIF(D80:H80,"振替休工(同一週)")+COUNTIF(D80:H80,"祝日休工")</f>
        <v>0</v>
      </c>
      <c r="L79" s="105" t="str">
        <f t="shared" si="30"/>
        <v>×</v>
      </c>
      <c r="M79" s="72"/>
      <c r="N79" s="75">
        <f t="shared" ref="N79" si="187">COUNTIF(C80:I80,"&lt;&gt;対象外")</f>
        <v>7</v>
      </c>
      <c r="O79" s="78">
        <f t="shared" ref="O79" si="188">COUNTIF(C80:I80,"*休工*")</f>
        <v>0</v>
      </c>
      <c r="P79" s="69"/>
    </row>
    <row r="80" spans="2:16" s="6" customFormat="1" ht="26.25" customHeight="1" thickBot="1" x14ac:dyDescent="0.45">
      <c r="B80" s="10" t="s">
        <v>22</v>
      </c>
      <c r="C80" s="43"/>
      <c r="D80" s="43"/>
      <c r="E80" s="43"/>
      <c r="F80" s="43"/>
      <c r="G80" s="43"/>
      <c r="H80" s="43"/>
      <c r="I80" s="43"/>
      <c r="J80" s="103"/>
      <c r="K80" s="104"/>
      <c r="L80" s="105"/>
      <c r="M80" s="73"/>
      <c r="N80" s="76"/>
      <c r="O80" s="79"/>
      <c r="P80" s="70"/>
    </row>
    <row r="81" spans="2:16" s="6" customFormat="1" ht="26.25" customHeight="1" thickBot="1" x14ac:dyDescent="0.45">
      <c r="B81" s="20" t="s">
        <v>8</v>
      </c>
      <c r="C81" s="41"/>
      <c r="D81" s="41"/>
      <c r="E81" s="41"/>
      <c r="F81" s="41"/>
      <c r="G81" s="41"/>
      <c r="H81" s="41"/>
      <c r="I81" s="41"/>
      <c r="J81" s="103"/>
      <c r="K81" s="104"/>
      <c r="L81" s="105"/>
      <c r="M81" s="74"/>
      <c r="N81" s="77"/>
      <c r="O81" s="80"/>
      <c r="P81" s="71"/>
    </row>
    <row r="82" spans="2:16" s="6" customFormat="1" ht="18.75" customHeight="1" thickBot="1" x14ac:dyDescent="0.45">
      <c r="B82" s="23" t="s">
        <v>21</v>
      </c>
      <c r="C82" s="52">
        <f>I79+1</f>
        <v>45914</v>
      </c>
      <c r="D82" s="52">
        <f>C82+1</f>
        <v>45915</v>
      </c>
      <c r="E82" s="52">
        <f t="shared" ref="E82" si="189">D82+1</f>
        <v>45916</v>
      </c>
      <c r="F82" s="52">
        <f t="shared" ref="F82" si="190">E82+1</f>
        <v>45917</v>
      </c>
      <c r="G82" s="52">
        <f t="shared" ref="G82" si="191">F82+1</f>
        <v>45918</v>
      </c>
      <c r="H82" s="52">
        <f t="shared" ref="H82" si="192">G82+1</f>
        <v>45919</v>
      </c>
      <c r="I82" s="52">
        <f t="shared" ref="I82" si="193">H82+1</f>
        <v>45920</v>
      </c>
      <c r="J82" s="103">
        <f t="shared" ref="J82" si="194">COUNTIF(C83,"&lt;&gt;対象外")+COUNTIF(I83,"&lt;&gt;対象外")+COUNTIF(D83:H83,"祝日休工")</f>
        <v>2</v>
      </c>
      <c r="K82" s="104">
        <f t="shared" ref="K82" si="195">COUNTIF(C83,"*休工*")+COUNTIF(I83,"*休工*")+COUNTIF(D83:H83,"振替休工(同一週)")+COUNTIF(D83:H83,"祝日休工")</f>
        <v>0</v>
      </c>
      <c r="L82" s="105" t="str">
        <f t="shared" si="20"/>
        <v>×</v>
      </c>
      <c r="M82" s="72"/>
      <c r="N82" s="75">
        <f t="shared" ref="N82" si="196">COUNTIF(C83:I83,"&lt;&gt;対象外")</f>
        <v>7</v>
      </c>
      <c r="O82" s="78">
        <f t="shared" ref="O82" si="197">COUNTIF(C83:I83,"*休工*")</f>
        <v>0</v>
      </c>
      <c r="P82" s="69"/>
    </row>
    <row r="83" spans="2:16" s="6" customFormat="1" ht="26.25" customHeight="1" thickBot="1" x14ac:dyDescent="0.45">
      <c r="B83" s="10" t="s">
        <v>22</v>
      </c>
      <c r="C83" s="43"/>
      <c r="D83" s="43"/>
      <c r="E83" s="43"/>
      <c r="F83" s="43"/>
      <c r="G83" s="43"/>
      <c r="H83" s="43"/>
      <c r="I83" s="43"/>
      <c r="J83" s="103"/>
      <c r="K83" s="104"/>
      <c r="L83" s="105"/>
      <c r="M83" s="73"/>
      <c r="N83" s="76"/>
      <c r="O83" s="79"/>
      <c r="P83" s="70"/>
    </row>
    <row r="84" spans="2:16" s="6" customFormat="1" ht="26.25" customHeight="1" thickBot="1" x14ac:dyDescent="0.45">
      <c r="B84" s="20" t="s">
        <v>8</v>
      </c>
      <c r="C84" s="41"/>
      <c r="D84" s="41"/>
      <c r="E84" s="41"/>
      <c r="F84" s="41"/>
      <c r="G84" s="41"/>
      <c r="H84" s="41"/>
      <c r="I84" s="41"/>
      <c r="J84" s="103"/>
      <c r="K84" s="104"/>
      <c r="L84" s="105"/>
      <c r="M84" s="74"/>
      <c r="N84" s="77"/>
      <c r="O84" s="80"/>
      <c r="P84" s="71"/>
    </row>
    <row r="85" spans="2:16" s="6" customFormat="1" ht="18.75" customHeight="1" thickBot="1" x14ac:dyDescent="0.45">
      <c r="B85" s="11" t="s">
        <v>7</v>
      </c>
      <c r="C85" s="52">
        <f>I82+1</f>
        <v>45921</v>
      </c>
      <c r="D85" s="52">
        <f>C85+1</f>
        <v>45922</v>
      </c>
      <c r="E85" s="52">
        <f t="shared" ref="E85" si="198">D85+1</f>
        <v>45923</v>
      </c>
      <c r="F85" s="52">
        <f t="shared" ref="F85" si="199">E85+1</f>
        <v>45924</v>
      </c>
      <c r="G85" s="52">
        <f t="shared" ref="G85" si="200">F85+1</f>
        <v>45925</v>
      </c>
      <c r="H85" s="52">
        <f t="shared" ref="H85" si="201">G85+1</f>
        <v>45926</v>
      </c>
      <c r="I85" s="52">
        <f t="shared" ref="I85" si="202">H85+1</f>
        <v>45927</v>
      </c>
      <c r="J85" s="103">
        <f t="shared" ref="J85" si="203">COUNTIF(C86,"&lt;&gt;対象外")+COUNTIF(I86,"&lt;&gt;対象外")+COUNTIF(D86:H86,"祝日休工")</f>
        <v>2</v>
      </c>
      <c r="K85" s="104">
        <f t="shared" ref="K85" si="204">COUNTIF(C86,"*休工*")+COUNTIF(I86,"*休工*")+COUNTIF(D86:H86,"振替休工(同一週)")+COUNTIF(D86:H86,"祝日休工")</f>
        <v>0</v>
      </c>
      <c r="L85" s="105" t="str">
        <f t="shared" si="30"/>
        <v>×</v>
      </c>
      <c r="M85" s="72"/>
      <c r="N85" s="75">
        <f t="shared" ref="N85" si="205">COUNTIF(C86:I86,"&lt;&gt;対象外")</f>
        <v>7</v>
      </c>
      <c r="O85" s="78">
        <f t="shared" ref="O85" si="206">COUNTIF(C86:I86,"*休工*")</f>
        <v>0</v>
      </c>
      <c r="P85" s="69"/>
    </row>
    <row r="86" spans="2:16" s="6" customFormat="1" ht="26.25" customHeight="1" thickBot="1" x14ac:dyDescent="0.45">
      <c r="B86" s="10" t="s">
        <v>22</v>
      </c>
      <c r="C86" s="43"/>
      <c r="D86" s="43"/>
      <c r="E86" s="43"/>
      <c r="F86" s="43"/>
      <c r="G86" s="43"/>
      <c r="H86" s="43"/>
      <c r="I86" s="43"/>
      <c r="J86" s="103"/>
      <c r="K86" s="104"/>
      <c r="L86" s="105"/>
      <c r="M86" s="73"/>
      <c r="N86" s="76"/>
      <c r="O86" s="79"/>
      <c r="P86" s="70"/>
    </row>
    <row r="87" spans="2:16" s="6" customFormat="1" ht="26.25" customHeight="1" thickBot="1" x14ac:dyDescent="0.45">
      <c r="B87" s="20" t="s">
        <v>8</v>
      </c>
      <c r="C87" s="41"/>
      <c r="D87" s="41"/>
      <c r="E87" s="41"/>
      <c r="F87" s="41"/>
      <c r="G87" s="41"/>
      <c r="H87" s="41"/>
      <c r="I87" s="41"/>
      <c r="J87" s="103"/>
      <c r="K87" s="104"/>
      <c r="L87" s="105"/>
      <c r="M87" s="74"/>
      <c r="N87" s="77"/>
      <c r="O87" s="80"/>
      <c r="P87" s="71"/>
    </row>
    <row r="88" spans="2:16" s="6" customFormat="1" ht="18.75" customHeight="1" thickBot="1" x14ac:dyDescent="0.45">
      <c r="B88" s="23" t="s">
        <v>7</v>
      </c>
      <c r="C88" s="50">
        <f>I85+1</f>
        <v>45928</v>
      </c>
      <c r="D88" s="50">
        <f>C88+1</f>
        <v>45929</v>
      </c>
      <c r="E88" s="50">
        <f t="shared" ref="E88" si="207">D88+1</f>
        <v>45930</v>
      </c>
      <c r="F88" s="50">
        <f t="shared" ref="F88" si="208">E88+1</f>
        <v>45931</v>
      </c>
      <c r="G88" s="50">
        <f t="shared" ref="G88" si="209">F88+1</f>
        <v>45932</v>
      </c>
      <c r="H88" s="50">
        <f t="shared" ref="H88" si="210">G88+1</f>
        <v>45933</v>
      </c>
      <c r="I88" s="50">
        <f t="shared" ref="I88" si="211">H88+1</f>
        <v>45934</v>
      </c>
      <c r="J88" s="103">
        <f t="shared" ref="J88" si="212">COUNTIF(C89,"&lt;&gt;対象外")+COUNTIF(I89,"&lt;&gt;対象外")+COUNTIF(D89:H89,"祝日休工")</f>
        <v>2</v>
      </c>
      <c r="K88" s="104">
        <f t="shared" ref="K88" si="213">COUNTIF(C89,"*休工*")+COUNTIF(I89,"*休工*")+COUNTIF(D89:H89,"振替休工(同一週)")+COUNTIF(D89:H89,"祝日休工")</f>
        <v>0</v>
      </c>
      <c r="L88" s="105" t="str">
        <f t="shared" ref="L88:L148" si="214">IF(J88=0,"―",IF(J88=K88,"○","×"))</f>
        <v>×</v>
      </c>
      <c r="M88" s="72"/>
      <c r="N88" s="75">
        <f t="shared" ref="N88" si="215">COUNTIF(C89:I89,"&lt;&gt;対象外")</f>
        <v>7</v>
      </c>
      <c r="O88" s="78">
        <f t="shared" ref="O88" si="216">COUNTIF(C89:I89,"*休工*")</f>
        <v>0</v>
      </c>
      <c r="P88" s="69"/>
    </row>
    <row r="89" spans="2:16" s="6" customFormat="1" ht="26.25" customHeight="1" thickBot="1" x14ac:dyDescent="0.45">
      <c r="B89" s="10" t="s">
        <v>22</v>
      </c>
      <c r="C89" s="43"/>
      <c r="D89" s="43"/>
      <c r="E89" s="43"/>
      <c r="F89" s="43"/>
      <c r="G89" s="43"/>
      <c r="H89" s="43"/>
      <c r="I89" s="43"/>
      <c r="J89" s="103"/>
      <c r="K89" s="104"/>
      <c r="L89" s="105"/>
      <c r="M89" s="73"/>
      <c r="N89" s="76"/>
      <c r="O89" s="79"/>
      <c r="P89" s="70"/>
    </row>
    <row r="90" spans="2:16" s="6" customFormat="1" ht="26.25" customHeight="1" thickBot="1" x14ac:dyDescent="0.45">
      <c r="B90" s="20" t="s">
        <v>8</v>
      </c>
      <c r="C90" s="41"/>
      <c r="D90" s="41"/>
      <c r="E90" s="41"/>
      <c r="F90" s="41"/>
      <c r="G90" s="41"/>
      <c r="H90" s="41"/>
      <c r="I90" s="41"/>
      <c r="J90" s="103"/>
      <c r="K90" s="104"/>
      <c r="L90" s="105"/>
      <c r="M90" s="74"/>
      <c r="N90" s="77"/>
      <c r="O90" s="80"/>
      <c r="P90" s="71"/>
    </row>
    <row r="91" spans="2:16" s="6" customFormat="1" ht="18.75" customHeight="1" thickBot="1" x14ac:dyDescent="0.45">
      <c r="B91" s="11" t="s">
        <v>7</v>
      </c>
      <c r="C91" s="52">
        <f>I88+1</f>
        <v>45935</v>
      </c>
      <c r="D91" s="52">
        <f>C91+1</f>
        <v>45936</v>
      </c>
      <c r="E91" s="52">
        <f t="shared" ref="E91" si="217">D91+1</f>
        <v>45937</v>
      </c>
      <c r="F91" s="52">
        <f t="shared" ref="F91" si="218">E91+1</f>
        <v>45938</v>
      </c>
      <c r="G91" s="52">
        <f t="shared" ref="G91" si="219">F91+1</f>
        <v>45939</v>
      </c>
      <c r="H91" s="52">
        <f t="shared" ref="H91" si="220">G91+1</f>
        <v>45940</v>
      </c>
      <c r="I91" s="52">
        <f t="shared" ref="I91" si="221">H91+1</f>
        <v>45941</v>
      </c>
      <c r="J91" s="103">
        <f t="shared" ref="J91" si="222">COUNTIF(C92,"&lt;&gt;対象外")+COUNTIF(I92,"&lt;&gt;対象外")+COUNTIF(D92:H92,"祝日休工")</f>
        <v>2</v>
      </c>
      <c r="K91" s="104">
        <f t="shared" ref="K91" si="223">COUNTIF(C92,"*休工*")+COUNTIF(I92,"*休工*")+COUNTIF(D92:H92,"振替休工(同一週)")+COUNTIF(D92:H92,"祝日休工")</f>
        <v>0</v>
      </c>
      <c r="L91" s="105" t="str">
        <f t="shared" ref="L91:L151" si="224">IF(J91=0,"―",IF(J91=K91,"○","×"))</f>
        <v>×</v>
      </c>
      <c r="M91" s="72"/>
      <c r="N91" s="75">
        <f t="shared" ref="N91" si="225">COUNTIF(C92:I92,"&lt;&gt;対象外")</f>
        <v>7</v>
      </c>
      <c r="O91" s="78">
        <f t="shared" ref="O91" si="226">COUNTIF(C92:I92,"*休工*")</f>
        <v>0</v>
      </c>
      <c r="P91" s="69"/>
    </row>
    <row r="92" spans="2:16" s="6" customFormat="1" ht="26.25" customHeight="1" thickBot="1" x14ac:dyDescent="0.45">
      <c r="B92" s="10" t="s">
        <v>22</v>
      </c>
      <c r="C92" s="43"/>
      <c r="D92" s="43"/>
      <c r="E92" s="43"/>
      <c r="F92" s="43"/>
      <c r="G92" s="43"/>
      <c r="H92" s="43"/>
      <c r="I92" s="43"/>
      <c r="J92" s="103"/>
      <c r="K92" s="104"/>
      <c r="L92" s="105"/>
      <c r="M92" s="73"/>
      <c r="N92" s="76"/>
      <c r="O92" s="79"/>
      <c r="P92" s="70"/>
    </row>
    <row r="93" spans="2:16" s="6" customFormat="1" ht="26.25" customHeight="1" thickBot="1" x14ac:dyDescent="0.45">
      <c r="B93" s="20" t="s">
        <v>8</v>
      </c>
      <c r="C93" s="41"/>
      <c r="D93" s="41"/>
      <c r="E93" s="41"/>
      <c r="F93" s="41"/>
      <c r="G93" s="41"/>
      <c r="H93" s="41"/>
      <c r="I93" s="41"/>
      <c r="J93" s="103"/>
      <c r="K93" s="104"/>
      <c r="L93" s="105"/>
      <c r="M93" s="74"/>
      <c r="N93" s="77"/>
      <c r="O93" s="80"/>
      <c r="P93" s="71"/>
    </row>
    <row r="94" spans="2:16" s="6" customFormat="1" ht="18.75" customHeight="1" thickBot="1" x14ac:dyDescent="0.45">
      <c r="B94" s="23" t="s">
        <v>21</v>
      </c>
      <c r="C94" s="52">
        <f>I91+1</f>
        <v>45942</v>
      </c>
      <c r="D94" s="52">
        <f>C94+1</f>
        <v>45943</v>
      </c>
      <c r="E94" s="52">
        <f t="shared" ref="E94" si="227">D94+1</f>
        <v>45944</v>
      </c>
      <c r="F94" s="52">
        <f t="shared" ref="F94" si="228">E94+1</f>
        <v>45945</v>
      </c>
      <c r="G94" s="52">
        <f t="shared" ref="G94" si="229">F94+1</f>
        <v>45946</v>
      </c>
      <c r="H94" s="52">
        <f t="shared" ref="H94" si="230">G94+1</f>
        <v>45947</v>
      </c>
      <c r="I94" s="52">
        <f t="shared" ref="I94" si="231">H94+1</f>
        <v>45948</v>
      </c>
      <c r="J94" s="103">
        <f t="shared" ref="J94" si="232">COUNTIF(C95,"&lt;&gt;対象外")+COUNTIF(I95,"&lt;&gt;対象外")+COUNTIF(D95:H95,"祝日休工")</f>
        <v>2</v>
      </c>
      <c r="K94" s="104">
        <f t="shared" ref="K94" si="233">COUNTIF(C95,"*休工*")+COUNTIF(I95,"*休工*")+COUNTIF(D95:H95,"振替休工(同一週)")+COUNTIF(D95:H95,"祝日休工")</f>
        <v>0</v>
      </c>
      <c r="L94" s="105" t="str">
        <f t="shared" si="214"/>
        <v>×</v>
      </c>
      <c r="M94" s="72"/>
      <c r="N94" s="75">
        <f>COUNTIF(C95:I95,"&lt;&gt;対象外")</f>
        <v>7</v>
      </c>
      <c r="O94" s="78">
        <f>COUNTIF(C95:I95,"*休工*")</f>
        <v>0</v>
      </c>
      <c r="P94" s="69"/>
    </row>
    <row r="95" spans="2:16" s="6" customFormat="1" ht="26.25" customHeight="1" thickBot="1" x14ac:dyDescent="0.45">
      <c r="B95" s="10" t="s">
        <v>22</v>
      </c>
      <c r="C95" s="43"/>
      <c r="D95" s="43"/>
      <c r="E95" s="43"/>
      <c r="F95" s="43"/>
      <c r="G95" s="43"/>
      <c r="H95" s="43"/>
      <c r="I95" s="43"/>
      <c r="J95" s="103"/>
      <c r="K95" s="104"/>
      <c r="L95" s="105"/>
      <c r="M95" s="73"/>
      <c r="N95" s="76"/>
      <c r="O95" s="79"/>
      <c r="P95" s="70"/>
    </row>
    <row r="96" spans="2:16" s="6" customFormat="1" ht="26.25" customHeight="1" thickBot="1" x14ac:dyDescent="0.45">
      <c r="B96" s="20" t="s">
        <v>8</v>
      </c>
      <c r="C96" s="41"/>
      <c r="D96" s="41"/>
      <c r="E96" s="41"/>
      <c r="F96" s="41"/>
      <c r="G96" s="41"/>
      <c r="H96" s="41"/>
      <c r="I96" s="41"/>
      <c r="J96" s="103"/>
      <c r="K96" s="104"/>
      <c r="L96" s="105"/>
      <c r="M96" s="74"/>
      <c r="N96" s="77"/>
      <c r="O96" s="80"/>
      <c r="P96" s="71"/>
    </row>
    <row r="97" spans="2:16" s="6" customFormat="1" ht="18.75" customHeight="1" thickBot="1" x14ac:dyDescent="0.45">
      <c r="B97" s="11" t="s">
        <v>7</v>
      </c>
      <c r="C97" s="50">
        <f>I94+1</f>
        <v>45949</v>
      </c>
      <c r="D97" s="50">
        <f>C97+1</f>
        <v>45950</v>
      </c>
      <c r="E97" s="50">
        <f t="shared" ref="E97" si="234">D97+1</f>
        <v>45951</v>
      </c>
      <c r="F97" s="50">
        <f t="shared" ref="F97" si="235">E97+1</f>
        <v>45952</v>
      </c>
      <c r="G97" s="50">
        <f t="shared" ref="G97" si="236">F97+1</f>
        <v>45953</v>
      </c>
      <c r="H97" s="50">
        <f t="shared" ref="H97" si="237">G97+1</f>
        <v>45954</v>
      </c>
      <c r="I97" s="50">
        <f t="shared" ref="I97" si="238">H97+1</f>
        <v>45955</v>
      </c>
      <c r="J97" s="103">
        <f t="shared" ref="J97" si="239">COUNTIF(C98,"&lt;&gt;対象外")+COUNTIF(I98,"&lt;&gt;対象外")+COUNTIF(D98:H98,"祝日休工")</f>
        <v>2</v>
      </c>
      <c r="K97" s="104">
        <f t="shared" ref="K97" si="240">COUNTIF(C98,"*休工*")+COUNTIF(I98,"*休工*")+COUNTIF(D98:H98,"振替休工(同一週)")+COUNTIF(D98:H98,"祝日休工")</f>
        <v>0</v>
      </c>
      <c r="L97" s="105" t="str">
        <f t="shared" si="224"/>
        <v>×</v>
      </c>
      <c r="M97" s="72"/>
      <c r="N97" s="75">
        <f t="shared" ref="N97" si="241">COUNTIF(C98:I98,"&lt;&gt;対象外")</f>
        <v>7</v>
      </c>
      <c r="O97" s="78">
        <f>COUNTIF(C98:I98,"*休工*")</f>
        <v>0</v>
      </c>
      <c r="P97" s="69"/>
    </row>
    <row r="98" spans="2:16" s="6" customFormat="1" ht="26.25" customHeight="1" thickBot="1" x14ac:dyDescent="0.45">
      <c r="B98" s="10" t="s">
        <v>22</v>
      </c>
      <c r="C98" s="43"/>
      <c r="D98" s="43"/>
      <c r="E98" s="43"/>
      <c r="F98" s="43"/>
      <c r="G98" s="43"/>
      <c r="H98" s="43"/>
      <c r="I98" s="43"/>
      <c r="J98" s="103"/>
      <c r="K98" s="104"/>
      <c r="L98" s="105"/>
      <c r="M98" s="73"/>
      <c r="N98" s="76"/>
      <c r="O98" s="79"/>
      <c r="P98" s="70"/>
    </row>
    <row r="99" spans="2:16" s="6" customFormat="1" ht="26.25" customHeight="1" thickBot="1" x14ac:dyDescent="0.45">
      <c r="B99" s="20" t="s">
        <v>8</v>
      </c>
      <c r="C99" s="41"/>
      <c r="D99" s="41"/>
      <c r="E99" s="41"/>
      <c r="F99" s="41"/>
      <c r="G99" s="41"/>
      <c r="H99" s="41"/>
      <c r="I99" s="41"/>
      <c r="J99" s="103"/>
      <c r="K99" s="104"/>
      <c r="L99" s="105"/>
      <c r="M99" s="74"/>
      <c r="N99" s="77"/>
      <c r="O99" s="80"/>
      <c r="P99" s="71"/>
    </row>
    <row r="100" spans="2:16" s="6" customFormat="1" ht="18.75" customHeight="1" thickBot="1" x14ac:dyDescent="0.45">
      <c r="B100" s="23" t="s">
        <v>7</v>
      </c>
      <c r="C100" s="52">
        <f>I97+1</f>
        <v>45956</v>
      </c>
      <c r="D100" s="52">
        <f>C100+1</f>
        <v>45957</v>
      </c>
      <c r="E100" s="52">
        <f t="shared" ref="E100" si="242">D100+1</f>
        <v>45958</v>
      </c>
      <c r="F100" s="52">
        <f t="shared" ref="F100" si="243">E100+1</f>
        <v>45959</v>
      </c>
      <c r="G100" s="52">
        <f t="shared" ref="G100" si="244">F100+1</f>
        <v>45960</v>
      </c>
      <c r="H100" s="52">
        <f t="shared" ref="H100" si="245">G100+1</f>
        <v>45961</v>
      </c>
      <c r="I100" s="52">
        <f t="shared" ref="I100" si="246">H100+1</f>
        <v>45962</v>
      </c>
      <c r="J100" s="103">
        <f t="shared" ref="J100" si="247">COUNTIF(C101,"&lt;&gt;対象外")+COUNTIF(I101,"&lt;&gt;対象外")+COUNTIF(D101:H101,"祝日休工")</f>
        <v>2</v>
      </c>
      <c r="K100" s="104">
        <f t="shared" ref="K100" si="248">COUNTIF(C101,"*休工*")+COUNTIF(I101,"*休工*")+COUNTIF(D101:H101,"振替休工(同一週)")+COUNTIF(D101:H101,"祝日休工")</f>
        <v>0</v>
      </c>
      <c r="L100" s="105" t="str">
        <f t="shared" si="214"/>
        <v>×</v>
      </c>
      <c r="M100" s="72"/>
      <c r="N100" s="75">
        <f t="shared" ref="N100" si="249">COUNTIF(C101:I101,"&lt;&gt;対象外")</f>
        <v>7</v>
      </c>
      <c r="O100" s="78">
        <f t="shared" ref="O100" si="250">COUNTIF(C101:I101,"*休工*")</f>
        <v>0</v>
      </c>
      <c r="P100" s="69"/>
    </row>
    <row r="101" spans="2:16" s="6" customFormat="1" ht="26.25" customHeight="1" thickBot="1" x14ac:dyDescent="0.45">
      <c r="B101" s="10" t="s">
        <v>22</v>
      </c>
      <c r="C101" s="43"/>
      <c r="D101" s="43"/>
      <c r="E101" s="43"/>
      <c r="F101" s="43"/>
      <c r="G101" s="43"/>
      <c r="H101" s="43"/>
      <c r="I101" s="43"/>
      <c r="J101" s="103"/>
      <c r="K101" s="104"/>
      <c r="L101" s="105"/>
      <c r="M101" s="73"/>
      <c r="N101" s="76"/>
      <c r="O101" s="79"/>
      <c r="P101" s="70"/>
    </row>
    <row r="102" spans="2:16" s="6" customFormat="1" ht="26.25" customHeight="1" thickBot="1" x14ac:dyDescent="0.45">
      <c r="B102" s="20" t="s">
        <v>8</v>
      </c>
      <c r="C102" s="41"/>
      <c r="D102" s="41"/>
      <c r="E102" s="41"/>
      <c r="F102" s="41"/>
      <c r="G102" s="41"/>
      <c r="H102" s="41"/>
      <c r="I102" s="41"/>
      <c r="J102" s="103"/>
      <c r="K102" s="104"/>
      <c r="L102" s="105"/>
      <c r="M102" s="74"/>
      <c r="N102" s="77"/>
      <c r="O102" s="80"/>
      <c r="P102" s="71"/>
    </row>
    <row r="103" spans="2:16" s="6" customFormat="1" ht="18.75" customHeight="1" thickBot="1" x14ac:dyDescent="0.45">
      <c r="B103" s="11" t="s">
        <v>7</v>
      </c>
      <c r="C103" s="52">
        <f>I100+1</f>
        <v>45963</v>
      </c>
      <c r="D103" s="52">
        <f>C103+1</f>
        <v>45964</v>
      </c>
      <c r="E103" s="52">
        <f t="shared" ref="E103" si="251">D103+1</f>
        <v>45965</v>
      </c>
      <c r="F103" s="52">
        <f t="shared" ref="F103" si="252">E103+1</f>
        <v>45966</v>
      </c>
      <c r="G103" s="52">
        <f t="shared" ref="G103" si="253">F103+1</f>
        <v>45967</v>
      </c>
      <c r="H103" s="52">
        <f t="shared" ref="H103" si="254">G103+1</f>
        <v>45968</v>
      </c>
      <c r="I103" s="52">
        <f t="shared" ref="I103" si="255">H103+1</f>
        <v>45969</v>
      </c>
      <c r="J103" s="103">
        <f t="shared" ref="J103" si="256">COUNTIF(C104,"&lt;&gt;対象外")+COUNTIF(I104,"&lt;&gt;対象外")+COUNTIF(D104:H104,"祝日休工")</f>
        <v>2</v>
      </c>
      <c r="K103" s="104">
        <f t="shared" ref="K103" si="257">COUNTIF(C104,"*休工*")+COUNTIF(I104,"*休工*")+COUNTIF(D104:H104,"振替休工(同一週)")+COUNTIF(D104:H104,"祝日休工")</f>
        <v>0</v>
      </c>
      <c r="L103" s="105" t="str">
        <f t="shared" si="224"/>
        <v>×</v>
      </c>
      <c r="M103" s="72"/>
      <c r="N103" s="75">
        <f t="shared" ref="N103" si="258">COUNTIF(C104:I104,"&lt;&gt;対象外")</f>
        <v>7</v>
      </c>
      <c r="O103" s="78">
        <f t="shared" ref="O103" si="259">COUNTIF(C104:I104,"*休工*")</f>
        <v>0</v>
      </c>
      <c r="P103" s="69"/>
    </row>
    <row r="104" spans="2:16" s="6" customFormat="1" ht="26.25" customHeight="1" thickBot="1" x14ac:dyDescent="0.45">
      <c r="B104" s="10" t="s">
        <v>22</v>
      </c>
      <c r="C104" s="43"/>
      <c r="D104" s="43"/>
      <c r="E104" s="43"/>
      <c r="F104" s="43"/>
      <c r="G104" s="43"/>
      <c r="H104" s="43"/>
      <c r="I104" s="43"/>
      <c r="J104" s="103"/>
      <c r="K104" s="104"/>
      <c r="L104" s="105"/>
      <c r="M104" s="73"/>
      <c r="N104" s="76"/>
      <c r="O104" s="79"/>
      <c r="P104" s="70"/>
    </row>
    <row r="105" spans="2:16" s="6" customFormat="1" ht="26.25" customHeight="1" thickBot="1" x14ac:dyDescent="0.45">
      <c r="B105" s="20" t="s">
        <v>8</v>
      </c>
      <c r="C105" s="41"/>
      <c r="D105" s="41"/>
      <c r="E105" s="41"/>
      <c r="F105" s="41"/>
      <c r="G105" s="41"/>
      <c r="H105" s="41"/>
      <c r="I105" s="41"/>
      <c r="J105" s="103"/>
      <c r="K105" s="104"/>
      <c r="L105" s="105"/>
      <c r="M105" s="74"/>
      <c r="N105" s="77"/>
      <c r="O105" s="80"/>
      <c r="P105" s="71"/>
    </row>
    <row r="106" spans="2:16" s="6" customFormat="1" ht="18.75" customHeight="1" thickBot="1" x14ac:dyDescent="0.45">
      <c r="B106" s="23" t="s">
        <v>7</v>
      </c>
      <c r="C106" s="50">
        <f>I103+1</f>
        <v>45970</v>
      </c>
      <c r="D106" s="50">
        <f>C106+1</f>
        <v>45971</v>
      </c>
      <c r="E106" s="50">
        <f t="shared" ref="E106" si="260">D106+1</f>
        <v>45972</v>
      </c>
      <c r="F106" s="50">
        <f t="shared" ref="F106" si="261">E106+1</f>
        <v>45973</v>
      </c>
      <c r="G106" s="50">
        <f t="shared" ref="G106" si="262">F106+1</f>
        <v>45974</v>
      </c>
      <c r="H106" s="50">
        <f t="shared" ref="H106" si="263">G106+1</f>
        <v>45975</v>
      </c>
      <c r="I106" s="50">
        <f t="shared" ref="I106" si="264">H106+1</f>
        <v>45976</v>
      </c>
      <c r="J106" s="103">
        <f t="shared" ref="J106" si="265">COUNTIF(C107,"&lt;&gt;対象外")+COUNTIF(I107,"&lt;&gt;対象外")+COUNTIF(D107:H107,"祝日休工")</f>
        <v>2</v>
      </c>
      <c r="K106" s="104">
        <f t="shared" ref="K106" si="266">COUNTIF(C107,"*休工*")+COUNTIF(I107,"*休工*")+COUNTIF(D107:H107,"振替休工(同一週)")+COUNTIF(D107:H107,"祝日休工")</f>
        <v>0</v>
      </c>
      <c r="L106" s="105" t="str">
        <f t="shared" si="214"/>
        <v>×</v>
      </c>
      <c r="M106" s="72"/>
      <c r="N106" s="75">
        <f t="shared" ref="N106" si="267">COUNTIF(C107:I107,"&lt;&gt;対象外")</f>
        <v>7</v>
      </c>
      <c r="O106" s="78">
        <f t="shared" ref="O106" si="268">COUNTIF(C107:I107,"*休工*")</f>
        <v>0</v>
      </c>
      <c r="P106" s="69"/>
    </row>
    <row r="107" spans="2:16" s="6" customFormat="1" ht="26.25" customHeight="1" thickBot="1" x14ac:dyDescent="0.45">
      <c r="B107" s="10" t="s">
        <v>22</v>
      </c>
      <c r="C107" s="43"/>
      <c r="D107" s="43"/>
      <c r="E107" s="43"/>
      <c r="F107" s="43"/>
      <c r="G107" s="43"/>
      <c r="H107" s="43"/>
      <c r="I107" s="43"/>
      <c r="J107" s="103"/>
      <c r="K107" s="104"/>
      <c r="L107" s="105"/>
      <c r="M107" s="73"/>
      <c r="N107" s="76"/>
      <c r="O107" s="79"/>
      <c r="P107" s="70"/>
    </row>
    <row r="108" spans="2:16" s="6" customFormat="1" ht="26.25" customHeight="1" thickBot="1" x14ac:dyDescent="0.45">
      <c r="B108" s="20" t="s">
        <v>8</v>
      </c>
      <c r="C108" s="41"/>
      <c r="D108" s="41"/>
      <c r="E108" s="41"/>
      <c r="F108" s="41"/>
      <c r="G108" s="41"/>
      <c r="H108" s="41"/>
      <c r="I108" s="41"/>
      <c r="J108" s="103"/>
      <c r="K108" s="104"/>
      <c r="L108" s="105"/>
      <c r="M108" s="74"/>
      <c r="N108" s="77"/>
      <c r="O108" s="80"/>
      <c r="P108" s="71"/>
    </row>
    <row r="109" spans="2:16" s="6" customFormat="1" ht="18.75" customHeight="1" thickBot="1" x14ac:dyDescent="0.45">
      <c r="B109" s="23" t="s">
        <v>21</v>
      </c>
      <c r="C109" s="52">
        <f>I106+1</f>
        <v>45977</v>
      </c>
      <c r="D109" s="52">
        <f>C109+1</f>
        <v>45978</v>
      </c>
      <c r="E109" s="52">
        <f t="shared" ref="E109" si="269">D109+1</f>
        <v>45979</v>
      </c>
      <c r="F109" s="52">
        <f t="shared" ref="F109" si="270">E109+1</f>
        <v>45980</v>
      </c>
      <c r="G109" s="52">
        <f t="shared" ref="G109" si="271">F109+1</f>
        <v>45981</v>
      </c>
      <c r="H109" s="52">
        <f t="shared" ref="H109" si="272">G109+1</f>
        <v>45982</v>
      </c>
      <c r="I109" s="52">
        <f t="shared" ref="I109" si="273">H109+1</f>
        <v>45983</v>
      </c>
      <c r="J109" s="103">
        <f t="shared" ref="J109" si="274">COUNTIF(C110,"&lt;&gt;対象外")+COUNTIF(I110,"&lt;&gt;対象外")+COUNTIF(D110:H110,"祝日休工")</f>
        <v>2</v>
      </c>
      <c r="K109" s="104">
        <f t="shared" ref="K109" si="275">COUNTIF(C110,"*休工*")+COUNTIF(I110,"*休工*")+COUNTIF(D110:H110,"振替休工(同一週)")+COUNTIF(D110:H110,"祝日休工")</f>
        <v>0</v>
      </c>
      <c r="L109" s="105" t="str">
        <f t="shared" si="224"/>
        <v>×</v>
      </c>
      <c r="M109" s="72"/>
      <c r="N109" s="75">
        <f t="shared" ref="N109" si="276">COUNTIF(C110:I110,"&lt;&gt;対象外")</f>
        <v>7</v>
      </c>
      <c r="O109" s="78">
        <f t="shared" ref="O109" si="277">COUNTIF(C110:I110,"*休工*")</f>
        <v>0</v>
      </c>
      <c r="P109" s="69"/>
    </row>
    <row r="110" spans="2:16" s="6" customFormat="1" ht="26.25" customHeight="1" thickBot="1" x14ac:dyDescent="0.45">
      <c r="B110" s="10" t="s">
        <v>22</v>
      </c>
      <c r="C110" s="43"/>
      <c r="D110" s="43"/>
      <c r="E110" s="43"/>
      <c r="F110" s="43"/>
      <c r="G110" s="43"/>
      <c r="H110" s="43"/>
      <c r="I110" s="43"/>
      <c r="J110" s="103"/>
      <c r="K110" s="104"/>
      <c r="L110" s="105"/>
      <c r="M110" s="73"/>
      <c r="N110" s="76"/>
      <c r="O110" s="79"/>
      <c r="P110" s="70"/>
    </row>
    <row r="111" spans="2:16" s="6" customFormat="1" ht="26.25" customHeight="1" thickBot="1" x14ac:dyDescent="0.45">
      <c r="B111" s="20" t="s">
        <v>8</v>
      </c>
      <c r="C111" s="41"/>
      <c r="D111" s="41"/>
      <c r="E111" s="41"/>
      <c r="F111" s="41"/>
      <c r="G111" s="41"/>
      <c r="H111" s="41"/>
      <c r="I111" s="41"/>
      <c r="J111" s="103"/>
      <c r="K111" s="104"/>
      <c r="L111" s="105"/>
      <c r="M111" s="74"/>
      <c r="N111" s="77"/>
      <c r="O111" s="80"/>
      <c r="P111" s="71"/>
    </row>
    <row r="112" spans="2:16" s="6" customFormat="1" ht="18.75" customHeight="1" thickBot="1" x14ac:dyDescent="0.45">
      <c r="B112" s="11" t="s">
        <v>7</v>
      </c>
      <c r="C112" s="52">
        <f>I109+1</f>
        <v>45984</v>
      </c>
      <c r="D112" s="52">
        <f>C112+1</f>
        <v>45985</v>
      </c>
      <c r="E112" s="52">
        <f t="shared" ref="E112" si="278">D112+1</f>
        <v>45986</v>
      </c>
      <c r="F112" s="52">
        <f t="shared" ref="F112" si="279">E112+1</f>
        <v>45987</v>
      </c>
      <c r="G112" s="52">
        <f t="shared" ref="G112" si="280">F112+1</f>
        <v>45988</v>
      </c>
      <c r="H112" s="52">
        <f t="shared" ref="H112" si="281">G112+1</f>
        <v>45989</v>
      </c>
      <c r="I112" s="52">
        <f t="shared" ref="I112" si="282">H112+1</f>
        <v>45990</v>
      </c>
      <c r="J112" s="103">
        <f t="shared" ref="J112" si="283">COUNTIF(C113,"&lt;&gt;対象外")+COUNTIF(I113,"&lt;&gt;対象外")+COUNTIF(D113:H113,"祝日休工")</f>
        <v>2</v>
      </c>
      <c r="K112" s="104">
        <f t="shared" ref="K112" si="284">COUNTIF(C113,"*休工*")+COUNTIF(I113,"*休工*")+COUNTIF(D113:H113,"振替休工(同一週)")+COUNTIF(D113:H113,"祝日休工")</f>
        <v>0</v>
      </c>
      <c r="L112" s="105" t="str">
        <f t="shared" si="214"/>
        <v>×</v>
      </c>
      <c r="M112" s="72"/>
      <c r="N112" s="75">
        <f t="shared" ref="N112" si="285">COUNTIF(C113:I113,"&lt;&gt;対象外")</f>
        <v>7</v>
      </c>
      <c r="O112" s="78">
        <f t="shared" ref="O112" si="286">COUNTIF(C113:I113,"*休工*")</f>
        <v>0</v>
      </c>
      <c r="P112" s="69"/>
    </row>
    <row r="113" spans="2:16" s="6" customFormat="1" ht="26.25" customHeight="1" thickBot="1" x14ac:dyDescent="0.45">
      <c r="B113" s="10" t="s">
        <v>22</v>
      </c>
      <c r="C113" s="43"/>
      <c r="D113" s="43"/>
      <c r="E113" s="43"/>
      <c r="F113" s="43"/>
      <c r="G113" s="43"/>
      <c r="H113" s="43"/>
      <c r="I113" s="43"/>
      <c r="J113" s="103"/>
      <c r="K113" s="104"/>
      <c r="L113" s="105"/>
      <c r="M113" s="73"/>
      <c r="N113" s="76"/>
      <c r="O113" s="79"/>
      <c r="P113" s="70"/>
    </row>
    <row r="114" spans="2:16" s="6" customFormat="1" ht="26.25" customHeight="1" thickBot="1" x14ac:dyDescent="0.45">
      <c r="B114" s="20" t="s">
        <v>8</v>
      </c>
      <c r="C114" s="41"/>
      <c r="D114" s="41"/>
      <c r="E114" s="41"/>
      <c r="F114" s="41"/>
      <c r="G114" s="41"/>
      <c r="H114" s="41"/>
      <c r="I114" s="41"/>
      <c r="J114" s="103"/>
      <c r="K114" s="104"/>
      <c r="L114" s="105"/>
      <c r="M114" s="74"/>
      <c r="N114" s="77"/>
      <c r="O114" s="80"/>
      <c r="P114" s="71"/>
    </row>
    <row r="115" spans="2:16" s="6" customFormat="1" ht="18.75" customHeight="1" thickBot="1" x14ac:dyDescent="0.45">
      <c r="B115" s="23" t="s">
        <v>7</v>
      </c>
      <c r="C115" s="50">
        <f>I112+1</f>
        <v>45991</v>
      </c>
      <c r="D115" s="50">
        <f>C115+1</f>
        <v>45992</v>
      </c>
      <c r="E115" s="50">
        <f t="shared" ref="E115" si="287">D115+1</f>
        <v>45993</v>
      </c>
      <c r="F115" s="50">
        <f t="shared" ref="F115" si="288">E115+1</f>
        <v>45994</v>
      </c>
      <c r="G115" s="50">
        <f t="shared" ref="G115" si="289">F115+1</f>
        <v>45995</v>
      </c>
      <c r="H115" s="50">
        <f t="shared" ref="H115" si="290">G115+1</f>
        <v>45996</v>
      </c>
      <c r="I115" s="50">
        <f t="shared" ref="I115" si="291">H115+1</f>
        <v>45997</v>
      </c>
      <c r="J115" s="103">
        <f t="shared" ref="J115" si="292">COUNTIF(C116,"&lt;&gt;対象外")+COUNTIF(I116,"&lt;&gt;対象外")+COUNTIF(D116:H116,"祝日休工")</f>
        <v>2</v>
      </c>
      <c r="K115" s="104">
        <f t="shared" ref="K115" si="293">COUNTIF(C116,"*休工*")+COUNTIF(I116,"*休工*")+COUNTIF(D116:H116,"振替休工(同一週)")+COUNTIF(D116:H116,"祝日休工")</f>
        <v>0</v>
      </c>
      <c r="L115" s="105" t="str">
        <f t="shared" si="224"/>
        <v>×</v>
      </c>
      <c r="M115" s="72"/>
      <c r="N115" s="75">
        <f t="shared" ref="N115" si="294">COUNTIF(C116:I116,"&lt;&gt;対象外")</f>
        <v>7</v>
      </c>
      <c r="O115" s="78">
        <f t="shared" ref="O115" si="295">COUNTIF(C116:I116,"*休工*")</f>
        <v>0</v>
      </c>
      <c r="P115" s="69"/>
    </row>
    <row r="116" spans="2:16" s="6" customFormat="1" ht="26.25" customHeight="1" thickBot="1" x14ac:dyDescent="0.45">
      <c r="B116" s="10" t="s">
        <v>22</v>
      </c>
      <c r="C116" s="43"/>
      <c r="D116" s="43"/>
      <c r="E116" s="43"/>
      <c r="F116" s="43"/>
      <c r="G116" s="43"/>
      <c r="H116" s="43"/>
      <c r="I116" s="43"/>
      <c r="J116" s="103"/>
      <c r="K116" s="104"/>
      <c r="L116" s="105"/>
      <c r="M116" s="73"/>
      <c r="N116" s="76"/>
      <c r="O116" s="79"/>
      <c r="P116" s="70"/>
    </row>
    <row r="117" spans="2:16" s="6" customFormat="1" ht="26.25" customHeight="1" thickBot="1" x14ac:dyDescent="0.45">
      <c r="B117" s="20" t="s">
        <v>8</v>
      </c>
      <c r="C117" s="41"/>
      <c r="D117" s="41"/>
      <c r="E117" s="41"/>
      <c r="F117" s="41"/>
      <c r="G117" s="41"/>
      <c r="H117" s="41"/>
      <c r="I117" s="41"/>
      <c r="J117" s="103"/>
      <c r="K117" s="104"/>
      <c r="L117" s="105"/>
      <c r="M117" s="74"/>
      <c r="N117" s="77"/>
      <c r="O117" s="80"/>
      <c r="P117" s="71"/>
    </row>
    <row r="118" spans="2:16" s="6" customFormat="1" ht="18.75" customHeight="1" thickBot="1" x14ac:dyDescent="0.45">
      <c r="B118" s="11" t="s">
        <v>7</v>
      </c>
      <c r="C118" s="52">
        <f>I115+1</f>
        <v>45998</v>
      </c>
      <c r="D118" s="52">
        <f>C118+1</f>
        <v>45999</v>
      </c>
      <c r="E118" s="52">
        <f t="shared" ref="E118" si="296">D118+1</f>
        <v>46000</v>
      </c>
      <c r="F118" s="52">
        <f t="shared" ref="F118" si="297">E118+1</f>
        <v>46001</v>
      </c>
      <c r="G118" s="52">
        <f t="shared" ref="G118" si="298">F118+1</f>
        <v>46002</v>
      </c>
      <c r="H118" s="52">
        <f t="shared" ref="H118" si="299">G118+1</f>
        <v>46003</v>
      </c>
      <c r="I118" s="52">
        <f t="shared" ref="I118" si="300">H118+1</f>
        <v>46004</v>
      </c>
      <c r="J118" s="103">
        <f t="shared" ref="J118" si="301">COUNTIF(C119,"&lt;&gt;対象外")+COUNTIF(I119,"&lt;&gt;対象外")+COUNTIF(D119:H119,"祝日休工")</f>
        <v>2</v>
      </c>
      <c r="K118" s="104">
        <f t="shared" ref="K118" si="302">COUNTIF(C119,"*休工*")+COUNTIF(I119,"*休工*")+COUNTIF(D119:H119,"振替休工(同一週)")+COUNTIF(D119:H119,"祝日休工")</f>
        <v>0</v>
      </c>
      <c r="L118" s="105" t="str">
        <f t="shared" si="214"/>
        <v>×</v>
      </c>
      <c r="M118" s="72"/>
      <c r="N118" s="75">
        <f t="shared" ref="N118" si="303">COUNTIF(C119:I119,"&lt;&gt;対象外")</f>
        <v>7</v>
      </c>
      <c r="O118" s="78">
        <f t="shared" ref="O118" si="304">COUNTIF(C119:I119,"*休工*")</f>
        <v>0</v>
      </c>
      <c r="P118" s="69"/>
    </row>
    <row r="119" spans="2:16" s="6" customFormat="1" ht="26.25" customHeight="1" thickBot="1" x14ac:dyDescent="0.45">
      <c r="B119" s="10" t="s">
        <v>22</v>
      </c>
      <c r="C119" s="43"/>
      <c r="D119" s="43"/>
      <c r="E119" s="43"/>
      <c r="F119" s="43"/>
      <c r="G119" s="43"/>
      <c r="H119" s="43"/>
      <c r="I119" s="43"/>
      <c r="J119" s="103"/>
      <c r="K119" s="104"/>
      <c r="L119" s="105"/>
      <c r="M119" s="73"/>
      <c r="N119" s="76"/>
      <c r="O119" s="79"/>
      <c r="P119" s="70"/>
    </row>
    <row r="120" spans="2:16" s="6" customFormat="1" ht="26.25" customHeight="1" thickBot="1" x14ac:dyDescent="0.45">
      <c r="B120" s="20" t="s">
        <v>8</v>
      </c>
      <c r="C120" s="41"/>
      <c r="D120" s="41"/>
      <c r="E120" s="41"/>
      <c r="F120" s="41"/>
      <c r="G120" s="41"/>
      <c r="H120" s="41"/>
      <c r="I120" s="41"/>
      <c r="J120" s="103"/>
      <c r="K120" s="104"/>
      <c r="L120" s="105"/>
      <c r="M120" s="74"/>
      <c r="N120" s="77"/>
      <c r="O120" s="80"/>
      <c r="P120" s="71"/>
    </row>
    <row r="121" spans="2:16" s="6" customFormat="1" ht="18.75" customHeight="1" thickBot="1" x14ac:dyDescent="0.45">
      <c r="B121" s="23" t="s">
        <v>21</v>
      </c>
      <c r="C121" s="52">
        <f>I118+1</f>
        <v>46005</v>
      </c>
      <c r="D121" s="52">
        <f>C121+1</f>
        <v>46006</v>
      </c>
      <c r="E121" s="52">
        <f t="shared" ref="E121" si="305">D121+1</f>
        <v>46007</v>
      </c>
      <c r="F121" s="52">
        <f t="shared" ref="F121" si="306">E121+1</f>
        <v>46008</v>
      </c>
      <c r="G121" s="52">
        <f t="shared" ref="G121" si="307">F121+1</f>
        <v>46009</v>
      </c>
      <c r="H121" s="52">
        <f t="shared" ref="H121" si="308">G121+1</f>
        <v>46010</v>
      </c>
      <c r="I121" s="52">
        <f t="shared" ref="I121" si="309">H121+1</f>
        <v>46011</v>
      </c>
      <c r="J121" s="103">
        <f t="shared" ref="J121" si="310">COUNTIF(C122,"&lt;&gt;対象外")+COUNTIF(I122,"&lt;&gt;対象外")+COUNTIF(D122:H122,"祝日休工")</f>
        <v>2</v>
      </c>
      <c r="K121" s="104">
        <f t="shared" ref="K121" si="311">COUNTIF(C122,"*休工*")+COUNTIF(I122,"*休工*")+COUNTIF(D122:H122,"振替休工(同一週)")+COUNTIF(D122:H122,"祝日休工")</f>
        <v>0</v>
      </c>
      <c r="L121" s="105" t="str">
        <f t="shared" si="224"/>
        <v>×</v>
      </c>
      <c r="M121" s="72"/>
      <c r="N121" s="75">
        <f>COUNTIF(C122:I122,"&lt;&gt;対象外")</f>
        <v>7</v>
      </c>
      <c r="O121" s="78">
        <f>COUNTIF(C122:I122,"*休工*")</f>
        <v>0</v>
      </c>
      <c r="P121" s="69"/>
    </row>
    <row r="122" spans="2:16" s="6" customFormat="1" ht="26.25" customHeight="1" thickBot="1" x14ac:dyDescent="0.45">
      <c r="B122" s="10" t="s">
        <v>22</v>
      </c>
      <c r="C122" s="43"/>
      <c r="D122" s="43"/>
      <c r="E122" s="43"/>
      <c r="F122" s="43"/>
      <c r="G122" s="43"/>
      <c r="H122" s="43"/>
      <c r="I122" s="43"/>
      <c r="J122" s="103"/>
      <c r="K122" s="104"/>
      <c r="L122" s="105"/>
      <c r="M122" s="73"/>
      <c r="N122" s="76"/>
      <c r="O122" s="79"/>
      <c r="P122" s="70"/>
    </row>
    <row r="123" spans="2:16" s="6" customFormat="1" ht="26.25" customHeight="1" thickBot="1" x14ac:dyDescent="0.45">
      <c r="B123" s="20" t="s">
        <v>8</v>
      </c>
      <c r="C123" s="41"/>
      <c r="D123" s="41"/>
      <c r="E123" s="41"/>
      <c r="F123" s="41"/>
      <c r="G123" s="41"/>
      <c r="H123" s="41"/>
      <c r="I123" s="41"/>
      <c r="J123" s="103"/>
      <c r="K123" s="104"/>
      <c r="L123" s="105"/>
      <c r="M123" s="74"/>
      <c r="N123" s="77"/>
      <c r="O123" s="80"/>
      <c r="P123" s="71"/>
    </row>
    <row r="124" spans="2:16" s="6" customFormat="1" ht="18.75" customHeight="1" thickBot="1" x14ac:dyDescent="0.45">
      <c r="B124" s="11" t="s">
        <v>7</v>
      </c>
      <c r="C124" s="50">
        <f>I121+1</f>
        <v>46012</v>
      </c>
      <c r="D124" s="50">
        <f>C124+1</f>
        <v>46013</v>
      </c>
      <c r="E124" s="50">
        <f t="shared" ref="E124" si="312">D124+1</f>
        <v>46014</v>
      </c>
      <c r="F124" s="50">
        <f t="shared" ref="F124" si="313">E124+1</f>
        <v>46015</v>
      </c>
      <c r="G124" s="50">
        <f t="shared" ref="G124" si="314">F124+1</f>
        <v>46016</v>
      </c>
      <c r="H124" s="50">
        <f t="shared" ref="H124" si="315">G124+1</f>
        <v>46017</v>
      </c>
      <c r="I124" s="50">
        <f t="shared" ref="I124" si="316">H124+1</f>
        <v>46018</v>
      </c>
      <c r="J124" s="103">
        <f t="shared" ref="J124" si="317">COUNTIF(C125,"&lt;&gt;対象外")+COUNTIF(I125,"&lt;&gt;対象外")+COUNTIF(D125:H125,"祝日休工")</f>
        <v>2</v>
      </c>
      <c r="K124" s="104">
        <f t="shared" ref="K124" si="318">COUNTIF(C125,"*休工*")+COUNTIF(I125,"*休工*")+COUNTIF(D125:H125,"振替休工(同一週)")+COUNTIF(D125:H125,"祝日休工")</f>
        <v>0</v>
      </c>
      <c r="L124" s="105" t="str">
        <f t="shared" si="214"/>
        <v>×</v>
      </c>
      <c r="M124" s="72"/>
      <c r="N124" s="75">
        <f t="shared" ref="N124" si="319">COUNTIF(C125:I125,"&lt;&gt;対象外")</f>
        <v>7</v>
      </c>
      <c r="O124" s="78">
        <f>COUNTIF(C125:I125,"*休工*")</f>
        <v>0</v>
      </c>
      <c r="P124" s="69"/>
    </row>
    <row r="125" spans="2:16" s="6" customFormat="1" ht="26.25" customHeight="1" thickBot="1" x14ac:dyDescent="0.45">
      <c r="B125" s="10" t="s">
        <v>22</v>
      </c>
      <c r="C125" s="43"/>
      <c r="D125" s="43"/>
      <c r="E125" s="43"/>
      <c r="F125" s="43"/>
      <c r="G125" s="43"/>
      <c r="H125" s="43"/>
      <c r="I125" s="43"/>
      <c r="J125" s="103"/>
      <c r="K125" s="104"/>
      <c r="L125" s="105"/>
      <c r="M125" s="73"/>
      <c r="N125" s="76"/>
      <c r="O125" s="79"/>
      <c r="P125" s="70"/>
    </row>
    <row r="126" spans="2:16" s="6" customFormat="1" ht="26.25" customHeight="1" thickBot="1" x14ac:dyDescent="0.45">
      <c r="B126" s="20" t="s">
        <v>8</v>
      </c>
      <c r="C126" s="41"/>
      <c r="D126" s="41"/>
      <c r="E126" s="41"/>
      <c r="F126" s="41"/>
      <c r="G126" s="41"/>
      <c r="H126" s="41"/>
      <c r="I126" s="41"/>
      <c r="J126" s="103"/>
      <c r="K126" s="104"/>
      <c r="L126" s="105"/>
      <c r="M126" s="74"/>
      <c r="N126" s="77"/>
      <c r="O126" s="80"/>
      <c r="P126" s="71"/>
    </row>
    <row r="127" spans="2:16" s="6" customFormat="1" ht="18.75" customHeight="1" thickBot="1" x14ac:dyDescent="0.45">
      <c r="B127" s="23" t="s">
        <v>7</v>
      </c>
      <c r="C127" s="52">
        <f>I124+1</f>
        <v>46019</v>
      </c>
      <c r="D127" s="52">
        <f>C127+1</f>
        <v>46020</v>
      </c>
      <c r="E127" s="52">
        <f t="shared" ref="E127" si="320">D127+1</f>
        <v>46021</v>
      </c>
      <c r="F127" s="52">
        <f t="shared" ref="F127" si="321">E127+1</f>
        <v>46022</v>
      </c>
      <c r="G127" s="52">
        <f t="shared" ref="G127" si="322">F127+1</f>
        <v>46023</v>
      </c>
      <c r="H127" s="52">
        <f t="shared" ref="H127" si="323">G127+1</f>
        <v>46024</v>
      </c>
      <c r="I127" s="52">
        <f t="shared" ref="I127" si="324">H127+1</f>
        <v>46025</v>
      </c>
      <c r="J127" s="103">
        <f t="shared" ref="J127" si="325">COUNTIF(C128,"&lt;&gt;対象外")+COUNTIF(I128,"&lt;&gt;対象外")+COUNTIF(D128:H128,"祝日休工")</f>
        <v>2</v>
      </c>
      <c r="K127" s="104">
        <f t="shared" ref="K127" si="326">COUNTIF(C128,"*休工*")+COUNTIF(I128,"*休工*")+COUNTIF(D128:H128,"振替休工(同一週)")+COUNTIF(D128:H128,"祝日休工")</f>
        <v>0</v>
      </c>
      <c r="L127" s="105" t="str">
        <f t="shared" si="224"/>
        <v>×</v>
      </c>
      <c r="M127" s="72"/>
      <c r="N127" s="75">
        <f t="shared" ref="N127" si="327">COUNTIF(C128:I128,"&lt;&gt;対象外")</f>
        <v>7</v>
      </c>
      <c r="O127" s="78">
        <f t="shared" ref="O127" si="328">COUNTIF(C128:I128,"*休工*")</f>
        <v>0</v>
      </c>
      <c r="P127" s="69"/>
    </row>
    <row r="128" spans="2:16" s="6" customFormat="1" ht="26.25" customHeight="1" thickBot="1" x14ac:dyDescent="0.45">
      <c r="B128" s="10" t="s">
        <v>22</v>
      </c>
      <c r="C128" s="43"/>
      <c r="D128" s="43"/>
      <c r="E128" s="43"/>
      <c r="F128" s="43"/>
      <c r="G128" s="43"/>
      <c r="H128" s="43"/>
      <c r="I128" s="43"/>
      <c r="J128" s="103"/>
      <c r="K128" s="104"/>
      <c r="L128" s="105"/>
      <c r="M128" s="73"/>
      <c r="N128" s="76"/>
      <c r="O128" s="79"/>
      <c r="P128" s="70"/>
    </row>
    <row r="129" spans="2:16" s="6" customFormat="1" ht="26.25" customHeight="1" thickBot="1" x14ac:dyDescent="0.45">
      <c r="B129" s="20" t="s">
        <v>8</v>
      </c>
      <c r="C129" s="41"/>
      <c r="D129" s="41"/>
      <c r="E129" s="41"/>
      <c r="F129" s="41"/>
      <c r="G129" s="41"/>
      <c r="H129" s="41"/>
      <c r="I129" s="41"/>
      <c r="J129" s="103"/>
      <c r="K129" s="104"/>
      <c r="L129" s="105"/>
      <c r="M129" s="74"/>
      <c r="N129" s="77"/>
      <c r="O129" s="80"/>
      <c r="P129" s="71"/>
    </row>
    <row r="130" spans="2:16" s="6" customFormat="1" ht="18.75" customHeight="1" thickBot="1" x14ac:dyDescent="0.45">
      <c r="B130" s="11" t="s">
        <v>7</v>
      </c>
      <c r="C130" s="52">
        <f>I127+1</f>
        <v>46026</v>
      </c>
      <c r="D130" s="52">
        <f>C130+1</f>
        <v>46027</v>
      </c>
      <c r="E130" s="52">
        <f t="shared" ref="E130" si="329">D130+1</f>
        <v>46028</v>
      </c>
      <c r="F130" s="52">
        <f t="shared" ref="F130" si="330">E130+1</f>
        <v>46029</v>
      </c>
      <c r="G130" s="52">
        <f t="shared" ref="G130" si="331">F130+1</f>
        <v>46030</v>
      </c>
      <c r="H130" s="52">
        <f t="shared" ref="H130" si="332">G130+1</f>
        <v>46031</v>
      </c>
      <c r="I130" s="52">
        <f t="shared" ref="I130" si="333">H130+1</f>
        <v>46032</v>
      </c>
      <c r="J130" s="103">
        <f t="shared" ref="J130" si="334">COUNTIF(C131,"&lt;&gt;対象外")+COUNTIF(I131,"&lt;&gt;対象外")+COUNTIF(D131:H131,"祝日休工")</f>
        <v>2</v>
      </c>
      <c r="K130" s="104">
        <f t="shared" ref="K130" si="335">COUNTIF(C131,"*休工*")+COUNTIF(I131,"*休工*")+COUNTIF(D131:H131,"振替休工(同一週)")+COUNTIF(D131:H131,"祝日休工")</f>
        <v>0</v>
      </c>
      <c r="L130" s="105" t="str">
        <f t="shared" si="214"/>
        <v>×</v>
      </c>
      <c r="M130" s="72"/>
      <c r="N130" s="75">
        <f t="shared" ref="N130" si="336">COUNTIF(C131:I131,"&lt;&gt;対象外")</f>
        <v>7</v>
      </c>
      <c r="O130" s="78">
        <f t="shared" ref="O130" si="337">COUNTIF(C131:I131,"*休工*")</f>
        <v>0</v>
      </c>
      <c r="P130" s="69"/>
    </row>
    <row r="131" spans="2:16" s="6" customFormat="1" ht="26.25" customHeight="1" thickBot="1" x14ac:dyDescent="0.45">
      <c r="B131" s="10" t="s">
        <v>22</v>
      </c>
      <c r="C131" s="43"/>
      <c r="D131" s="43"/>
      <c r="E131" s="43"/>
      <c r="F131" s="43"/>
      <c r="G131" s="43"/>
      <c r="H131" s="43"/>
      <c r="I131" s="43"/>
      <c r="J131" s="103"/>
      <c r="K131" s="104"/>
      <c r="L131" s="105"/>
      <c r="M131" s="73"/>
      <c r="N131" s="76"/>
      <c r="O131" s="79"/>
      <c r="P131" s="70"/>
    </row>
    <row r="132" spans="2:16" s="6" customFormat="1" ht="26.25" customHeight="1" thickBot="1" x14ac:dyDescent="0.45">
      <c r="B132" s="20" t="s">
        <v>8</v>
      </c>
      <c r="C132" s="41"/>
      <c r="D132" s="41"/>
      <c r="E132" s="41"/>
      <c r="F132" s="41"/>
      <c r="G132" s="41"/>
      <c r="H132" s="41"/>
      <c r="I132" s="41"/>
      <c r="J132" s="103"/>
      <c r="K132" s="104"/>
      <c r="L132" s="105"/>
      <c r="M132" s="74"/>
      <c r="N132" s="77"/>
      <c r="O132" s="80"/>
      <c r="P132" s="71"/>
    </row>
    <row r="133" spans="2:16" s="6" customFormat="1" ht="18.75" customHeight="1" thickBot="1" x14ac:dyDescent="0.45">
      <c r="B133" s="23" t="s">
        <v>7</v>
      </c>
      <c r="C133" s="50">
        <f>I130+1</f>
        <v>46033</v>
      </c>
      <c r="D133" s="50">
        <f>C133+1</f>
        <v>46034</v>
      </c>
      <c r="E133" s="50">
        <f t="shared" ref="E133" si="338">D133+1</f>
        <v>46035</v>
      </c>
      <c r="F133" s="50">
        <f t="shared" ref="F133" si="339">E133+1</f>
        <v>46036</v>
      </c>
      <c r="G133" s="50">
        <f t="shared" ref="G133" si="340">F133+1</f>
        <v>46037</v>
      </c>
      <c r="H133" s="50">
        <f t="shared" ref="H133" si="341">G133+1</f>
        <v>46038</v>
      </c>
      <c r="I133" s="50">
        <f t="shared" ref="I133" si="342">H133+1</f>
        <v>46039</v>
      </c>
      <c r="J133" s="103">
        <f t="shared" ref="J133" si="343">COUNTIF(C134,"&lt;&gt;対象外")+COUNTIF(I134,"&lt;&gt;対象外")+COUNTIF(D134:H134,"祝日休工")</f>
        <v>2</v>
      </c>
      <c r="K133" s="104">
        <f t="shared" ref="K133" si="344">COUNTIF(C134,"*休工*")+COUNTIF(I134,"*休工*")+COUNTIF(D134:H134,"振替休工(同一週)")+COUNTIF(D134:H134,"祝日休工")</f>
        <v>0</v>
      </c>
      <c r="L133" s="105" t="str">
        <f t="shared" si="224"/>
        <v>×</v>
      </c>
      <c r="M133" s="72"/>
      <c r="N133" s="75">
        <f t="shared" ref="N133" si="345">COUNTIF(C134:I134,"&lt;&gt;対象外")</f>
        <v>7</v>
      </c>
      <c r="O133" s="78">
        <f t="shared" ref="O133" si="346">COUNTIF(C134:I134,"*休工*")</f>
        <v>0</v>
      </c>
      <c r="P133" s="69"/>
    </row>
    <row r="134" spans="2:16" s="6" customFormat="1" ht="26.25" customHeight="1" thickBot="1" x14ac:dyDescent="0.45">
      <c r="B134" s="10" t="s">
        <v>22</v>
      </c>
      <c r="C134" s="43"/>
      <c r="D134" s="43"/>
      <c r="E134" s="43"/>
      <c r="F134" s="43"/>
      <c r="G134" s="43"/>
      <c r="H134" s="43"/>
      <c r="I134" s="43"/>
      <c r="J134" s="103"/>
      <c r="K134" s="104"/>
      <c r="L134" s="105"/>
      <c r="M134" s="73"/>
      <c r="N134" s="76"/>
      <c r="O134" s="79"/>
      <c r="P134" s="70"/>
    </row>
    <row r="135" spans="2:16" s="6" customFormat="1" ht="26.25" customHeight="1" thickBot="1" x14ac:dyDescent="0.45">
      <c r="B135" s="20" t="s">
        <v>8</v>
      </c>
      <c r="C135" s="41"/>
      <c r="D135" s="41"/>
      <c r="E135" s="41"/>
      <c r="F135" s="41"/>
      <c r="G135" s="41"/>
      <c r="H135" s="41"/>
      <c r="I135" s="41"/>
      <c r="J135" s="103"/>
      <c r="K135" s="104"/>
      <c r="L135" s="105"/>
      <c r="M135" s="74"/>
      <c r="N135" s="77"/>
      <c r="O135" s="80"/>
      <c r="P135" s="71"/>
    </row>
    <row r="136" spans="2:16" s="6" customFormat="1" ht="18.75" customHeight="1" thickBot="1" x14ac:dyDescent="0.45">
      <c r="B136" s="23" t="s">
        <v>21</v>
      </c>
      <c r="C136" s="52">
        <f>I133+1</f>
        <v>46040</v>
      </c>
      <c r="D136" s="52">
        <f>C136+1</f>
        <v>46041</v>
      </c>
      <c r="E136" s="52">
        <f t="shared" ref="E136" si="347">D136+1</f>
        <v>46042</v>
      </c>
      <c r="F136" s="52">
        <f t="shared" ref="F136" si="348">E136+1</f>
        <v>46043</v>
      </c>
      <c r="G136" s="52">
        <f t="shared" ref="G136" si="349">F136+1</f>
        <v>46044</v>
      </c>
      <c r="H136" s="52">
        <f t="shared" ref="H136" si="350">G136+1</f>
        <v>46045</v>
      </c>
      <c r="I136" s="52">
        <f t="shared" ref="I136" si="351">H136+1</f>
        <v>46046</v>
      </c>
      <c r="J136" s="103">
        <f t="shared" ref="J136" si="352">COUNTIF(C137,"&lt;&gt;対象外")+COUNTIF(I137,"&lt;&gt;対象外")+COUNTIF(D137:H137,"祝日休工")</f>
        <v>2</v>
      </c>
      <c r="K136" s="104">
        <f t="shared" ref="K136" si="353">COUNTIF(C137,"*休工*")+COUNTIF(I137,"*休工*")+COUNTIF(D137:H137,"振替休工(同一週)")+COUNTIF(D137:H137,"祝日休工")</f>
        <v>0</v>
      </c>
      <c r="L136" s="105" t="str">
        <f t="shared" si="214"/>
        <v>×</v>
      </c>
      <c r="M136" s="113" t="s">
        <v>61</v>
      </c>
      <c r="N136" s="75">
        <f t="shared" ref="N136" si="354">COUNTIF(C137:I137,"&lt;&gt;対象外")</f>
        <v>7</v>
      </c>
      <c r="O136" s="78">
        <f t="shared" ref="O136" si="355">COUNTIF(C137:I137,"*休工*")</f>
        <v>0</v>
      </c>
      <c r="P136" s="69"/>
    </row>
    <row r="137" spans="2:16" s="6" customFormat="1" ht="26.25" customHeight="1" thickBot="1" x14ac:dyDescent="0.45">
      <c r="B137" s="10" t="s">
        <v>22</v>
      </c>
      <c r="C137" s="43"/>
      <c r="D137" s="43"/>
      <c r="E137" s="43"/>
      <c r="F137" s="43"/>
      <c r="G137" s="43"/>
      <c r="H137" s="43"/>
      <c r="I137" s="43"/>
      <c r="J137" s="103"/>
      <c r="K137" s="104"/>
      <c r="L137" s="105"/>
      <c r="M137" s="114"/>
      <c r="N137" s="76"/>
      <c r="O137" s="79"/>
      <c r="P137" s="70"/>
    </row>
    <row r="138" spans="2:16" s="6" customFormat="1" ht="26.25" customHeight="1" thickBot="1" x14ac:dyDescent="0.45">
      <c r="B138" s="20" t="s">
        <v>8</v>
      </c>
      <c r="C138" s="41"/>
      <c r="D138" s="41"/>
      <c r="E138" s="41"/>
      <c r="F138" s="41"/>
      <c r="G138" s="41"/>
      <c r="H138" s="41"/>
      <c r="I138" s="41"/>
      <c r="J138" s="103"/>
      <c r="K138" s="104"/>
      <c r="L138" s="105"/>
      <c r="M138" s="115"/>
      <c r="N138" s="77"/>
      <c r="O138" s="80"/>
      <c r="P138" s="71"/>
    </row>
    <row r="139" spans="2:16" s="6" customFormat="1" ht="18.75" customHeight="1" thickBot="1" x14ac:dyDescent="0.45">
      <c r="B139" s="11" t="s">
        <v>7</v>
      </c>
      <c r="C139" s="52">
        <f>I136+1</f>
        <v>46047</v>
      </c>
      <c r="D139" s="52">
        <f>C139+1</f>
        <v>46048</v>
      </c>
      <c r="E139" s="52">
        <f t="shared" ref="E139" si="356">D139+1</f>
        <v>46049</v>
      </c>
      <c r="F139" s="52">
        <f t="shared" ref="F139" si="357">E139+1</f>
        <v>46050</v>
      </c>
      <c r="G139" s="52">
        <f t="shared" ref="G139" si="358">F139+1</f>
        <v>46051</v>
      </c>
      <c r="H139" s="52">
        <f t="shared" ref="H139" si="359">G139+1</f>
        <v>46052</v>
      </c>
      <c r="I139" s="52">
        <f t="shared" ref="I139" si="360">H139+1</f>
        <v>46053</v>
      </c>
      <c r="J139" s="103">
        <f t="shared" ref="J139" si="361">COUNTIF(C140,"&lt;&gt;対象外")+COUNTIF(I140,"&lt;&gt;対象外")+COUNTIF(D140:H140,"祝日休工")</f>
        <v>2</v>
      </c>
      <c r="K139" s="104">
        <f t="shared" ref="K139" si="362">COUNTIF(C140,"*休工*")+COUNTIF(I140,"*休工*")+COUNTIF(D140:H140,"振替休工(同一週)")+COUNTIF(D140:H140,"祝日休工")</f>
        <v>0</v>
      </c>
      <c r="L139" s="105" t="str">
        <f t="shared" si="224"/>
        <v>×</v>
      </c>
      <c r="M139" s="72"/>
      <c r="N139" s="75">
        <f t="shared" ref="N139" si="363">COUNTIF(C140:I140,"&lt;&gt;対象外")</f>
        <v>7</v>
      </c>
      <c r="O139" s="78">
        <f t="shared" ref="O139" si="364">COUNTIF(C140:I140,"*休工*")</f>
        <v>0</v>
      </c>
      <c r="P139" s="69"/>
    </row>
    <row r="140" spans="2:16" s="6" customFormat="1" ht="26.25" customHeight="1" thickBot="1" x14ac:dyDescent="0.45">
      <c r="B140" s="10" t="s">
        <v>22</v>
      </c>
      <c r="C140" s="43"/>
      <c r="D140" s="43"/>
      <c r="E140" s="43"/>
      <c r="F140" s="43"/>
      <c r="G140" s="43"/>
      <c r="H140" s="43"/>
      <c r="I140" s="43"/>
      <c r="J140" s="103"/>
      <c r="K140" s="104"/>
      <c r="L140" s="105"/>
      <c r="M140" s="73"/>
      <c r="N140" s="76"/>
      <c r="O140" s="79"/>
      <c r="P140" s="70"/>
    </row>
    <row r="141" spans="2:16" s="6" customFormat="1" ht="26.25" customHeight="1" thickBot="1" x14ac:dyDescent="0.45">
      <c r="B141" s="20" t="s">
        <v>8</v>
      </c>
      <c r="C141" s="41"/>
      <c r="D141" s="41"/>
      <c r="E141" s="41"/>
      <c r="F141" s="41"/>
      <c r="G141" s="41"/>
      <c r="H141" s="41"/>
      <c r="I141" s="41"/>
      <c r="J141" s="103"/>
      <c r="K141" s="104"/>
      <c r="L141" s="105"/>
      <c r="M141" s="74"/>
      <c r="N141" s="77"/>
      <c r="O141" s="80"/>
      <c r="P141" s="71"/>
    </row>
    <row r="142" spans="2:16" s="6" customFormat="1" ht="18.75" customHeight="1" thickBot="1" x14ac:dyDescent="0.45">
      <c r="B142" s="23" t="s">
        <v>7</v>
      </c>
      <c r="C142" s="50">
        <f>I139+1</f>
        <v>46054</v>
      </c>
      <c r="D142" s="50">
        <f>C142+1</f>
        <v>46055</v>
      </c>
      <c r="E142" s="50">
        <f t="shared" ref="E142" si="365">D142+1</f>
        <v>46056</v>
      </c>
      <c r="F142" s="50">
        <f t="shared" ref="F142" si="366">E142+1</f>
        <v>46057</v>
      </c>
      <c r="G142" s="50">
        <f t="shared" ref="G142" si="367">F142+1</f>
        <v>46058</v>
      </c>
      <c r="H142" s="50">
        <f t="shared" ref="H142" si="368">G142+1</f>
        <v>46059</v>
      </c>
      <c r="I142" s="50">
        <f t="shared" ref="I142" si="369">H142+1</f>
        <v>46060</v>
      </c>
      <c r="J142" s="103">
        <f t="shared" ref="J142" si="370">COUNTIF(C143,"&lt;&gt;対象外")+COUNTIF(I143,"&lt;&gt;対象外")+COUNTIF(D143:H143,"祝日休工")</f>
        <v>2</v>
      </c>
      <c r="K142" s="104">
        <f t="shared" ref="K142" si="371">COUNTIF(C143,"*休工*")+COUNTIF(I143,"*休工*")+COUNTIF(D143:H143,"振替休工(同一週)")+COUNTIF(D143:H143,"祝日休工")</f>
        <v>0</v>
      </c>
      <c r="L142" s="105" t="str">
        <f t="shared" si="214"/>
        <v>×</v>
      </c>
      <c r="M142" s="72"/>
      <c r="N142" s="75">
        <f t="shared" ref="N142" si="372">COUNTIF(C143:I143,"&lt;&gt;対象外")</f>
        <v>7</v>
      </c>
      <c r="O142" s="78">
        <f t="shared" ref="O142" si="373">COUNTIF(C143:I143,"*休工*")</f>
        <v>0</v>
      </c>
      <c r="P142" s="69"/>
    </row>
    <row r="143" spans="2:16" s="6" customFormat="1" ht="26.25" customHeight="1" thickBot="1" x14ac:dyDescent="0.45">
      <c r="B143" s="10" t="s">
        <v>22</v>
      </c>
      <c r="C143" s="43"/>
      <c r="D143" s="43"/>
      <c r="E143" s="43"/>
      <c r="F143" s="43"/>
      <c r="G143" s="43"/>
      <c r="H143" s="43"/>
      <c r="I143" s="43"/>
      <c r="J143" s="103"/>
      <c r="K143" s="104"/>
      <c r="L143" s="105"/>
      <c r="M143" s="73"/>
      <c r="N143" s="76"/>
      <c r="O143" s="79"/>
      <c r="P143" s="70"/>
    </row>
    <row r="144" spans="2:16" s="6" customFormat="1" ht="26.25" customHeight="1" thickBot="1" x14ac:dyDescent="0.45">
      <c r="B144" s="20" t="s">
        <v>8</v>
      </c>
      <c r="C144" s="41"/>
      <c r="D144" s="41"/>
      <c r="E144" s="41"/>
      <c r="F144" s="41"/>
      <c r="G144" s="41"/>
      <c r="H144" s="41"/>
      <c r="I144" s="41"/>
      <c r="J144" s="103"/>
      <c r="K144" s="104"/>
      <c r="L144" s="105"/>
      <c r="M144" s="74"/>
      <c r="N144" s="77"/>
      <c r="O144" s="80"/>
      <c r="P144" s="71"/>
    </row>
    <row r="145" spans="2:16" s="6" customFormat="1" ht="18.75" customHeight="1" thickBot="1" x14ac:dyDescent="0.45">
      <c r="B145" s="11" t="s">
        <v>7</v>
      </c>
      <c r="C145" s="52">
        <f>I142+1</f>
        <v>46061</v>
      </c>
      <c r="D145" s="52">
        <f>C145+1</f>
        <v>46062</v>
      </c>
      <c r="E145" s="52">
        <f t="shared" ref="E145" si="374">D145+1</f>
        <v>46063</v>
      </c>
      <c r="F145" s="52">
        <f t="shared" ref="F145" si="375">E145+1</f>
        <v>46064</v>
      </c>
      <c r="G145" s="52">
        <f t="shared" ref="G145" si="376">F145+1</f>
        <v>46065</v>
      </c>
      <c r="H145" s="52">
        <f t="shared" ref="H145" si="377">G145+1</f>
        <v>46066</v>
      </c>
      <c r="I145" s="52">
        <f t="shared" ref="I145" si="378">H145+1</f>
        <v>46067</v>
      </c>
      <c r="J145" s="103">
        <f t="shared" ref="J145" si="379">COUNTIF(C146,"&lt;&gt;対象外")+COUNTIF(I146,"&lt;&gt;対象外")+COUNTIF(D146:H146,"祝日休工")</f>
        <v>2</v>
      </c>
      <c r="K145" s="104">
        <f t="shared" ref="K145" si="380">COUNTIF(C146,"*休工*")+COUNTIF(I146,"*休工*")+COUNTIF(D146:H146,"振替休工(同一週)")+COUNTIF(D146:H146,"祝日休工")</f>
        <v>0</v>
      </c>
      <c r="L145" s="105" t="str">
        <f t="shared" si="224"/>
        <v>×</v>
      </c>
      <c r="M145" s="72"/>
      <c r="N145" s="75">
        <f t="shared" ref="N145" si="381">COUNTIF(C146:I146,"&lt;&gt;対象外")</f>
        <v>7</v>
      </c>
      <c r="O145" s="78">
        <f t="shared" ref="O145" si="382">COUNTIF(C146:I146,"*休工*")</f>
        <v>0</v>
      </c>
      <c r="P145" s="69"/>
    </row>
    <row r="146" spans="2:16" s="6" customFormat="1" ht="26.25" customHeight="1" thickBot="1" x14ac:dyDescent="0.45">
      <c r="B146" s="10" t="s">
        <v>22</v>
      </c>
      <c r="C146" s="43"/>
      <c r="D146" s="43"/>
      <c r="E146" s="43"/>
      <c r="F146" s="43"/>
      <c r="G146" s="43"/>
      <c r="H146" s="43"/>
      <c r="I146" s="43"/>
      <c r="J146" s="103"/>
      <c r="K146" s="104"/>
      <c r="L146" s="105"/>
      <c r="M146" s="73"/>
      <c r="N146" s="76"/>
      <c r="O146" s="79"/>
      <c r="P146" s="70"/>
    </row>
    <row r="147" spans="2:16" s="6" customFormat="1" ht="26.25" customHeight="1" thickBot="1" x14ac:dyDescent="0.45">
      <c r="B147" s="20" t="s">
        <v>8</v>
      </c>
      <c r="C147" s="41"/>
      <c r="D147" s="41"/>
      <c r="E147" s="41"/>
      <c r="F147" s="41"/>
      <c r="G147" s="41"/>
      <c r="H147" s="41"/>
      <c r="I147" s="41"/>
      <c r="J147" s="103"/>
      <c r="K147" s="104"/>
      <c r="L147" s="105"/>
      <c r="M147" s="74"/>
      <c r="N147" s="77"/>
      <c r="O147" s="80"/>
      <c r="P147" s="71"/>
    </row>
    <row r="148" spans="2:16" s="6" customFormat="1" ht="18.75" customHeight="1" thickBot="1" x14ac:dyDescent="0.45">
      <c r="B148" s="23" t="s">
        <v>21</v>
      </c>
      <c r="C148" s="52">
        <f>I145+1</f>
        <v>46068</v>
      </c>
      <c r="D148" s="52">
        <f>C148+1</f>
        <v>46069</v>
      </c>
      <c r="E148" s="52">
        <f t="shared" ref="E148" si="383">D148+1</f>
        <v>46070</v>
      </c>
      <c r="F148" s="52">
        <f t="shared" ref="F148" si="384">E148+1</f>
        <v>46071</v>
      </c>
      <c r="G148" s="52">
        <f t="shared" ref="G148" si="385">F148+1</f>
        <v>46072</v>
      </c>
      <c r="H148" s="52">
        <f t="shared" ref="H148" si="386">G148+1</f>
        <v>46073</v>
      </c>
      <c r="I148" s="52">
        <f t="shared" ref="I148" si="387">H148+1</f>
        <v>46074</v>
      </c>
      <c r="J148" s="103">
        <f t="shared" ref="J148" si="388">COUNTIF(C149,"&lt;&gt;対象外")+COUNTIF(I149,"&lt;&gt;対象外")+COUNTIF(D149:H149,"祝日休工")</f>
        <v>2</v>
      </c>
      <c r="K148" s="104">
        <f t="shared" ref="K148" si="389">COUNTIF(C149,"*休工*")+COUNTIF(I149,"*休工*")+COUNTIF(D149:H149,"振替休工(同一週)")+COUNTIF(D149:H149,"祝日休工")</f>
        <v>0</v>
      </c>
      <c r="L148" s="105" t="str">
        <f t="shared" si="214"/>
        <v>×</v>
      </c>
      <c r="M148" s="72"/>
      <c r="N148" s="75">
        <f>COUNTIF(C149:I149,"&lt;&gt;対象外")</f>
        <v>7</v>
      </c>
      <c r="O148" s="78">
        <f>COUNTIF(C149:I149,"*休工*")</f>
        <v>0</v>
      </c>
      <c r="P148" s="69"/>
    </row>
    <row r="149" spans="2:16" s="6" customFormat="1" ht="26.25" customHeight="1" thickBot="1" x14ac:dyDescent="0.45">
      <c r="B149" s="10" t="s">
        <v>22</v>
      </c>
      <c r="C149" s="43"/>
      <c r="D149" s="43"/>
      <c r="E149" s="43"/>
      <c r="F149" s="43"/>
      <c r="G149" s="43"/>
      <c r="H149" s="43"/>
      <c r="I149" s="43"/>
      <c r="J149" s="103"/>
      <c r="K149" s="104"/>
      <c r="L149" s="105"/>
      <c r="M149" s="73"/>
      <c r="N149" s="76"/>
      <c r="O149" s="79"/>
      <c r="P149" s="70"/>
    </row>
    <row r="150" spans="2:16" s="6" customFormat="1" ht="26.25" customHeight="1" thickBot="1" x14ac:dyDescent="0.45">
      <c r="B150" s="20" t="s">
        <v>8</v>
      </c>
      <c r="C150" s="41"/>
      <c r="D150" s="41"/>
      <c r="E150" s="41"/>
      <c r="F150" s="41"/>
      <c r="G150" s="41"/>
      <c r="H150" s="41"/>
      <c r="I150" s="41"/>
      <c r="J150" s="103"/>
      <c r="K150" s="104"/>
      <c r="L150" s="105"/>
      <c r="M150" s="74"/>
      <c r="N150" s="77"/>
      <c r="O150" s="80"/>
      <c r="P150" s="71"/>
    </row>
    <row r="151" spans="2:16" s="6" customFormat="1" ht="18.75" customHeight="1" thickBot="1" x14ac:dyDescent="0.45">
      <c r="B151" s="11" t="s">
        <v>7</v>
      </c>
      <c r="C151" s="50">
        <f>I148+1</f>
        <v>46075</v>
      </c>
      <c r="D151" s="50">
        <f>C151+1</f>
        <v>46076</v>
      </c>
      <c r="E151" s="50">
        <f t="shared" ref="E151" si="390">D151+1</f>
        <v>46077</v>
      </c>
      <c r="F151" s="50">
        <f t="shared" ref="F151" si="391">E151+1</f>
        <v>46078</v>
      </c>
      <c r="G151" s="50">
        <f t="shared" ref="G151" si="392">F151+1</f>
        <v>46079</v>
      </c>
      <c r="H151" s="50">
        <f t="shared" ref="H151" si="393">G151+1</f>
        <v>46080</v>
      </c>
      <c r="I151" s="50">
        <f t="shared" ref="I151" si="394">H151+1</f>
        <v>46081</v>
      </c>
      <c r="J151" s="103">
        <f t="shared" ref="J151" si="395">COUNTIF(C152,"&lt;&gt;対象外")+COUNTIF(I152,"&lt;&gt;対象外")+COUNTIF(D152:H152,"祝日休工")</f>
        <v>2</v>
      </c>
      <c r="K151" s="104">
        <f t="shared" ref="K151" si="396">COUNTIF(C152,"*休工*")+COUNTIF(I152,"*休工*")+COUNTIF(D152:H152,"振替休工(同一週)")+COUNTIF(D152:H152,"祝日休工")</f>
        <v>0</v>
      </c>
      <c r="L151" s="105" t="str">
        <f t="shared" si="224"/>
        <v>×</v>
      </c>
      <c r="M151" s="72"/>
      <c r="N151" s="75">
        <f t="shared" ref="N151" si="397">COUNTIF(C152:I152,"&lt;&gt;対象外")</f>
        <v>7</v>
      </c>
      <c r="O151" s="78">
        <f>COUNTIF(C152:I152,"*休工*")</f>
        <v>0</v>
      </c>
      <c r="P151" s="69"/>
    </row>
    <row r="152" spans="2:16" s="6" customFormat="1" ht="26.25" customHeight="1" thickBot="1" x14ac:dyDescent="0.45">
      <c r="B152" s="10" t="s">
        <v>22</v>
      </c>
      <c r="C152" s="43"/>
      <c r="D152" s="43"/>
      <c r="E152" s="43"/>
      <c r="F152" s="43"/>
      <c r="G152" s="43"/>
      <c r="H152" s="43"/>
      <c r="I152" s="43"/>
      <c r="J152" s="103"/>
      <c r="K152" s="104"/>
      <c r="L152" s="105"/>
      <c r="M152" s="73"/>
      <c r="N152" s="76"/>
      <c r="O152" s="79"/>
      <c r="P152" s="70"/>
    </row>
    <row r="153" spans="2:16" s="6" customFormat="1" ht="26.25" customHeight="1" thickBot="1" x14ac:dyDescent="0.45">
      <c r="B153" s="20" t="s">
        <v>8</v>
      </c>
      <c r="C153" s="41"/>
      <c r="D153" s="41"/>
      <c r="E153" s="41"/>
      <c r="F153" s="41"/>
      <c r="G153" s="41"/>
      <c r="H153" s="41"/>
      <c r="I153" s="41"/>
      <c r="J153" s="103"/>
      <c r="K153" s="104"/>
      <c r="L153" s="105"/>
      <c r="M153" s="74"/>
      <c r="N153" s="77"/>
      <c r="O153" s="80"/>
      <c r="P153" s="71"/>
    </row>
    <row r="154" spans="2:16" s="6" customFormat="1" ht="18.75" customHeight="1" thickBot="1" x14ac:dyDescent="0.45">
      <c r="B154" s="23" t="s">
        <v>7</v>
      </c>
      <c r="C154" s="52">
        <f>I151+1</f>
        <v>46082</v>
      </c>
      <c r="D154" s="52">
        <f>C154+1</f>
        <v>46083</v>
      </c>
      <c r="E154" s="52">
        <f t="shared" ref="E154" si="398">D154+1</f>
        <v>46084</v>
      </c>
      <c r="F154" s="52">
        <f t="shared" ref="F154" si="399">E154+1</f>
        <v>46085</v>
      </c>
      <c r="G154" s="52">
        <f t="shared" ref="G154" si="400">F154+1</f>
        <v>46086</v>
      </c>
      <c r="H154" s="52">
        <f t="shared" ref="H154" si="401">G154+1</f>
        <v>46087</v>
      </c>
      <c r="I154" s="52">
        <f t="shared" ref="I154" si="402">H154+1</f>
        <v>46088</v>
      </c>
      <c r="J154" s="103">
        <f t="shared" ref="J154" si="403">COUNTIF(C155,"&lt;&gt;対象外")+COUNTIF(I155,"&lt;&gt;対象外")+COUNTIF(D155:H155,"祝日休工")</f>
        <v>2</v>
      </c>
      <c r="K154" s="104">
        <f t="shared" ref="K154" si="404">COUNTIF(C155,"*休工*")+COUNTIF(I155,"*休工*")+COUNTIF(D155:H155,"振替休工(同一週)")+COUNTIF(D155:H155,"祝日休工")</f>
        <v>0</v>
      </c>
      <c r="L154" s="105" t="str">
        <f t="shared" ref="L154:L166" si="405">IF(J154=0,"―",IF(J154=K154,"○","×"))</f>
        <v>×</v>
      </c>
      <c r="M154" s="72"/>
      <c r="N154" s="75">
        <f t="shared" ref="N154" si="406">COUNTIF(C155:I155,"&lt;&gt;対象外")</f>
        <v>7</v>
      </c>
      <c r="O154" s="78">
        <f t="shared" ref="O154" si="407">COUNTIF(C155:I155,"*休工*")</f>
        <v>0</v>
      </c>
      <c r="P154" s="69"/>
    </row>
    <row r="155" spans="2:16" s="6" customFormat="1" ht="26.25" customHeight="1" thickBot="1" x14ac:dyDescent="0.45">
      <c r="B155" s="10" t="s">
        <v>22</v>
      </c>
      <c r="C155" s="43"/>
      <c r="D155" s="43"/>
      <c r="E155" s="43"/>
      <c r="F155" s="43"/>
      <c r="G155" s="43"/>
      <c r="H155" s="43"/>
      <c r="I155" s="43"/>
      <c r="J155" s="103"/>
      <c r="K155" s="104"/>
      <c r="L155" s="105"/>
      <c r="M155" s="73"/>
      <c r="N155" s="76"/>
      <c r="O155" s="79"/>
      <c r="P155" s="70"/>
    </row>
    <row r="156" spans="2:16" s="6" customFormat="1" ht="26.25" customHeight="1" thickBot="1" x14ac:dyDescent="0.45">
      <c r="B156" s="20" t="s">
        <v>8</v>
      </c>
      <c r="C156" s="41"/>
      <c r="D156" s="41"/>
      <c r="E156" s="41"/>
      <c r="F156" s="41"/>
      <c r="G156" s="41"/>
      <c r="H156" s="41"/>
      <c r="I156" s="41"/>
      <c r="J156" s="103"/>
      <c r="K156" s="104"/>
      <c r="L156" s="105"/>
      <c r="M156" s="74"/>
      <c r="N156" s="77"/>
      <c r="O156" s="80"/>
      <c r="P156" s="71"/>
    </row>
    <row r="157" spans="2:16" s="6" customFormat="1" ht="18.75" customHeight="1" thickBot="1" x14ac:dyDescent="0.45">
      <c r="B157" s="11" t="s">
        <v>7</v>
      </c>
      <c r="C157" s="50">
        <f>I154+1</f>
        <v>46089</v>
      </c>
      <c r="D157" s="50">
        <f>C157+1</f>
        <v>46090</v>
      </c>
      <c r="E157" s="50">
        <f t="shared" ref="E157" si="408">D157+1</f>
        <v>46091</v>
      </c>
      <c r="F157" s="50">
        <f t="shared" ref="F157" si="409">E157+1</f>
        <v>46092</v>
      </c>
      <c r="G157" s="50">
        <f t="shared" ref="G157" si="410">F157+1</f>
        <v>46093</v>
      </c>
      <c r="H157" s="50">
        <f t="shared" ref="H157" si="411">G157+1</f>
        <v>46094</v>
      </c>
      <c r="I157" s="50">
        <f t="shared" ref="I157" si="412">H157+1</f>
        <v>46095</v>
      </c>
      <c r="J157" s="103">
        <f t="shared" ref="J157" si="413">COUNTIF(C158,"&lt;&gt;対象外")+COUNTIF(I158,"&lt;&gt;対象外")+COUNTIF(D158:H158,"祝日休工")</f>
        <v>2</v>
      </c>
      <c r="K157" s="104">
        <f t="shared" ref="K157" si="414">COUNTIF(C158,"*休工*")+COUNTIF(I158,"*休工*")+COUNTIF(D158:H158,"振替休工(同一週)")+COUNTIF(D158:H158,"祝日休工")</f>
        <v>0</v>
      </c>
      <c r="L157" s="105" t="str">
        <f t="shared" ref="L157:L163" si="415">IF(J157=0,"―",IF(J157=K157,"○","×"))</f>
        <v>×</v>
      </c>
      <c r="M157" s="72"/>
      <c r="N157" s="75">
        <f t="shared" ref="N157" si="416">COUNTIF(C158:I158,"&lt;&gt;対象外")</f>
        <v>7</v>
      </c>
      <c r="O157" s="78">
        <f t="shared" ref="O157" si="417">COUNTIF(C158:I158,"*休工*")</f>
        <v>0</v>
      </c>
      <c r="P157" s="69"/>
    </row>
    <row r="158" spans="2:16" s="6" customFormat="1" ht="26.25" customHeight="1" thickBot="1" x14ac:dyDescent="0.45">
      <c r="B158" s="10" t="s">
        <v>22</v>
      </c>
      <c r="C158" s="43"/>
      <c r="D158" s="43"/>
      <c r="E158" s="43"/>
      <c r="F158" s="43"/>
      <c r="G158" s="43"/>
      <c r="H158" s="43"/>
      <c r="I158" s="43"/>
      <c r="J158" s="103"/>
      <c r="K158" s="104"/>
      <c r="L158" s="105"/>
      <c r="M158" s="73"/>
      <c r="N158" s="76"/>
      <c r="O158" s="79"/>
      <c r="P158" s="70"/>
    </row>
    <row r="159" spans="2:16" s="6" customFormat="1" ht="26.25" customHeight="1" thickBot="1" x14ac:dyDescent="0.45">
      <c r="B159" s="20" t="s">
        <v>8</v>
      </c>
      <c r="C159" s="41"/>
      <c r="D159" s="41"/>
      <c r="E159" s="41"/>
      <c r="F159" s="41"/>
      <c r="G159" s="41"/>
      <c r="H159" s="41"/>
      <c r="I159" s="41"/>
      <c r="J159" s="103"/>
      <c r="K159" s="104"/>
      <c r="L159" s="105"/>
      <c r="M159" s="74"/>
      <c r="N159" s="77"/>
      <c r="O159" s="80"/>
      <c r="P159" s="71"/>
    </row>
    <row r="160" spans="2:16" s="6" customFormat="1" ht="18.75" customHeight="1" thickBot="1" x14ac:dyDescent="0.45">
      <c r="B160" s="23" t="s">
        <v>7</v>
      </c>
      <c r="C160" s="52">
        <f>I157+1</f>
        <v>46096</v>
      </c>
      <c r="D160" s="52">
        <f>C160+1</f>
        <v>46097</v>
      </c>
      <c r="E160" s="52">
        <f t="shared" ref="E160" si="418">D160+1</f>
        <v>46098</v>
      </c>
      <c r="F160" s="52">
        <f t="shared" ref="F160" si="419">E160+1</f>
        <v>46099</v>
      </c>
      <c r="G160" s="52">
        <f t="shared" ref="G160" si="420">F160+1</f>
        <v>46100</v>
      </c>
      <c r="H160" s="52">
        <f t="shared" ref="H160" si="421">G160+1</f>
        <v>46101</v>
      </c>
      <c r="I160" s="52">
        <f t="shared" ref="I160" si="422">H160+1</f>
        <v>46102</v>
      </c>
      <c r="J160" s="103">
        <f t="shared" ref="J160" si="423">COUNTIF(C161,"&lt;&gt;対象外")+COUNTIF(I161,"&lt;&gt;対象外")+COUNTIF(D161:H161,"祝日休工")</f>
        <v>2</v>
      </c>
      <c r="K160" s="104">
        <f t="shared" ref="K160" si="424">COUNTIF(C161,"*休工*")+COUNTIF(I161,"*休工*")+COUNTIF(D161:H161,"振替休工(同一週)")+COUNTIF(D161:H161,"祝日休工")</f>
        <v>0</v>
      </c>
      <c r="L160" s="105" t="str">
        <f t="shared" si="405"/>
        <v>×</v>
      </c>
      <c r="M160" s="72"/>
      <c r="N160" s="75">
        <f t="shared" ref="N160" si="425">COUNTIF(C161:I161,"&lt;&gt;対象外")</f>
        <v>7</v>
      </c>
      <c r="O160" s="78">
        <f t="shared" ref="O160" si="426">COUNTIF(C161:I161,"*休工*")</f>
        <v>0</v>
      </c>
      <c r="P160" s="69"/>
    </row>
    <row r="161" spans="2:16" s="6" customFormat="1" ht="26.25" customHeight="1" thickBot="1" x14ac:dyDescent="0.45">
      <c r="B161" s="10" t="s">
        <v>22</v>
      </c>
      <c r="C161" s="43"/>
      <c r="D161" s="43"/>
      <c r="E161" s="43"/>
      <c r="F161" s="43"/>
      <c r="G161" s="43"/>
      <c r="H161" s="43"/>
      <c r="I161" s="43"/>
      <c r="J161" s="103"/>
      <c r="K161" s="104"/>
      <c r="L161" s="105"/>
      <c r="M161" s="73"/>
      <c r="N161" s="76"/>
      <c r="O161" s="79"/>
      <c r="P161" s="70"/>
    </row>
    <row r="162" spans="2:16" s="6" customFormat="1" ht="26.25" customHeight="1" thickBot="1" x14ac:dyDescent="0.45">
      <c r="B162" s="20" t="s">
        <v>8</v>
      </c>
      <c r="C162" s="41"/>
      <c r="D162" s="41"/>
      <c r="E162" s="41"/>
      <c r="F162" s="41"/>
      <c r="G162" s="41"/>
      <c r="H162" s="41"/>
      <c r="I162" s="41"/>
      <c r="J162" s="103"/>
      <c r="K162" s="104"/>
      <c r="L162" s="105"/>
      <c r="M162" s="74"/>
      <c r="N162" s="77"/>
      <c r="O162" s="80"/>
      <c r="P162" s="71"/>
    </row>
    <row r="163" spans="2:16" s="6" customFormat="1" ht="18.75" customHeight="1" thickBot="1" x14ac:dyDescent="0.45">
      <c r="B163" s="23" t="s">
        <v>21</v>
      </c>
      <c r="C163" s="50">
        <f>I160+1</f>
        <v>46103</v>
      </c>
      <c r="D163" s="50">
        <f>C163+1</f>
        <v>46104</v>
      </c>
      <c r="E163" s="50">
        <f t="shared" ref="E163" si="427">D163+1</f>
        <v>46105</v>
      </c>
      <c r="F163" s="50">
        <f t="shared" ref="F163" si="428">E163+1</f>
        <v>46106</v>
      </c>
      <c r="G163" s="50">
        <f t="shared" ref="G163" si="429">F163+1</f>
        <v>46107</v>
      </c>
      <c r="H163" s="50">
        <f t="shared" ref="H163" si="430">G163+1</f>
        <v>46108</v>
      </c>
      <c r="I163" s="50">
        <f t="shared" ref="I163" si="431">H163+1</f>
        <v>46109</v>
      </c>
      <c r="J163" s="103">
        <f t="shared" ref="J163" si="432">COUNTIF(C164,"&lt;&gt;対象外")+COUNTIF(I164,"&lt;&gt;対象外")+COUNTIF(D164:H164,"祝日休工")</f>
        <v>2</v>
      </c>
      <c r="K163" s="104">
        <f t="shared" ref="K163" si="433">COUNTIF(C164,"*休工*")+COUNTIF(I164,"*休工*")+COUNTIF(D164:H164,"振替休工(同一週)")+COUNTIF(D164:H164,"祝日休工")</f>
        <v>0</v>
      </c>
      <c r="L163" s="105" t="str">
        <f t="shared" si="415"/>
        <v>×</v>
      </c>
      <c r="M163" s="72"/>
      <c r="N163" s="75">
        <f t="shared" ref="N163" si="434">COUNTIF(C164:I164,"&lt;&gt;対象外")</f>
        <v>7</v>
      </c>
      <c r="O163" s="78">
        <f t="shared" ref="O163" si="435">COUNTIF(C164:I164,"*休工*")</f>
        <v>0</v>
      </c>
      <c r="P163" s="69"/>
    </row>
    <row r="164" spans="2:16" s="6" customFormat="1" ht="26.25" customHeight="1" thickBot="1" x14ac:dyDescent="0.45">
      <c r="B164" s="10" t="s">
        <v>22</v>
      </c>
      <c r="C164" s="43"/>
      <c r="D164" s="43"/>
      <c r="E164" s="43"/>
      <c r="F164" s="43"/>
      <c r="G164" s="43"/>
      <c r="H164" s="43"/>
      <c r="I164" s="43"/>
      <c r="J164" s="103"/>
      <c r="K164" s="104"/>
      <c r="L164" s="105"/>
      <c r="M164" s="73"/>
      <c r="N164" s="76"/>
      <c r="O164" s="79"/>
      <c r="P164" s="70"/>
    </row>
    <row r="165" spans="2:16" s="6" customFormat="1" ht="26.25" customHeight="1" thickBot="1" x14ac:dyDescent="0.45">
      <c r="B165" s="20" t="s">
        <v>8</v>
      </c>
      <c r="C165" s="41"/>
      <c r="D165" s="41"/>
      <c r="E165" s="41"/>
      <c r="F165" s="41"/>
      <c r="G165" s="41"/>
      <c r="H165" s="41"/>
      <c r="I165" s="41"/>
      <c r="J165" s="103"/>
      <c r="K165" s="104"/>
      <c r="L165" s="105"/>
      <c r="M165" s="74"/>
      <c r="N165" s="77"/>
      <c r="O165" s="80"/>
      <c r="P165" s="71"/>
    </row>
    <row r="166" spans="2:16" s="6" customFormat="1" ht="18.75" customHeight="1" thickBot="1" x14ac:dyDescent="0.45">
      <c r="B166" s="11" t="s">
        <v>7</v>
      </c>
      <c r="C166" s="52">
        <f>I163+1</f>
        <v>46110</v>
      </c>
      <c r="D166" s="52">
        <f>C166+1</f>
        <v>46111</v>
      </c>
      <c r="E166" s="52">
        <f t="shared" ref="E166" si="436">D166+1</f>
        <v>46112</v>
      </c>
      <c r="F166" s="52">
        <f t="shared" ref="F166" si="437">E166+1</f>
        <v>46113</v>
      </c>
      <c r="G166" s="52">
        <f t="shared" ref="G166" si="438">F166+1</f>
        <v>46114</v>
      </c>
      <c r="H166" s="52">
        <f t="shared" ref="H166" si="439">G166+1</f>
        <v>46115</v>
      </c>
      <c r="I166" s="52">
        <f t="shared" ref="I166" si="440">H166+1</f>
        <v>46116</v>
      </c>
      <c r="J166" s="103">
        <f t="shared" ref="J166" si="441">COUNTIF(C167,"&lt;&gt;対象外")+COUNTIF(I167,"&lt;&gt;対象外")+COUNTIF(D167:H167,"祝日休工")</f>
        <v>2</v>
      </c>
      <c r="K166" s="104">
        <f t="shared" ref="K166" si="442">COUNTIF(C167,"*休工*")+COUNTIF(I167,"*休工*")+COUNTIF(D167:H167,"振替休工(同一週)")+COUNTIF(D167:H167,"祝日休工")</f>
        <v>0</v>
      </c>
      <c r="L166" s="105" t="str">
        <f t="shared" si="405"/>
        <v>×</v>
      </c>
      <c r="M166" s="72"/>
      <c r="N166" s="75">
        <f t="shared" ref="N166" si="443">COUNTIF(C167:I167,"&lt;&gt;対象外")</f>
        <v>7</v>
      </c>
      <c r="O166" s="78">
        <f t="shared" ref="O166" si="444">COUNTIF(C167:I167,"*休工*")</f>
        <v>0</v>
      </c>
      <c r="P166" s="69"/>
    </row>
    <row r="167" spans="2:16" s="6" customFormat="1" ht="26.25" customHeight="1" thickBot="1" x14ac:dyDescent="0.45">
      <c r="B167" s="10" t="s">
        <v>22</v>
      </c>
      <c r="C167" s="43"/>
      <c r="D167" s="43"/>
      <c r="E167" s="43"/>
      <c r="F167" s="43"/>
      <c r="G167" s="43"/>
      <c r="H167" s="43"/>
      <c r="I167" s="43"/>
      <c r="J167" s="103"/>
      <c r="K167" s="104"/>
      <c r="L167" s="105"/>
      <c r="M167" s="73"/>
      <c r="N167" s="76"/>
      <c r="O167" s="79"/>
      <c r="P167" s="70"/>
    </row>
    <row r="168" spans="2:16" s="6" customFormat="1" ht="26.25" customHeight="1" thickBot="1" x14ac:dyDescent="0.45">
      <c r="B168" s="20" t="s">
        <v>8</v>
      </c>
      <c r="C168" s="41"/>
      <c r="D168" s="41"/>
      <c r="E168" s="41"/>
      <c r="F168" s="41"/>
      <c r="G168" s="41"/>
      <c r="H168" s="41"/>
      <c r="I168" s="41"/>
      <c r="J168" s="103"/>
      <c r="K168" s="104"/>
      <c r="L168" s="105"/>
      <c r="M168" s="74"/>
      <c r="N168" s="77"/>
      <c r="O168" s="80"/>
      <c r="P168" s="71"/>
    </row>
    <row r="169" spans="2:16" s="6" customFormat="1" ht="31.5" customHeight="1" thickBot="1" x14ac:dyDescent="0.45">
      <c r="B169" s="106" t="s">
        <v>62</v>
      </c>
      <c r="C169" s="107"/>
      <c r="D169" s="107"/>
      <c r="E169" s="107"/>
      <c r="F169" s="107"/>
      <c r="G169" s="107"/>
      <c r="H169" s="107"/>
      <c r="I169" s="108"/>
      <c r="J169" s="63"/>
      <c r="K169" s="59"/>
      <c r="L169" s="33">
        <f>COUNTIF(L10:L168,"○")</f>
        <v>0</v>
      </c>
      <c r="M169" s="33" t="s">
        <v>51</v>
      </c>
      <c r="N169" s="21">
        <f>SUM(N10:N168)</f>
        <v>371</v>
      </c>
      <c r="O169" s="22">
        <f>SUM(O10:O168)</f>
        <v>0</v>
      </c>
      <c r="P169" s="32"/>
    </row>
    <row r="170" spans="2:16" ht="36.75" customHeight="1" x14ac:dyDescent="0.4">
      <c r="B170" s="4"/>
      <c r="E170" s="38" t="s">
        <v>34</v>
      </c>
      <c r="F170" s="62" t="s">
        <v>35</v>
      </c>
      <c r="G170" s="38" t="s">
        <v>36</v>
      </c>
      <c r="H170" s="39" t="s">
        <v>37</v>
      </c>
      <c r="I170" s="38" t="s">
        <v>38</v>
      </c>
      <c r="J170" s="40" t="s">
        <v>39</v>
      </c>
    </row>
    <row r="171" spans="2:16" ht="27" customHeight="1" x14ac:dyDescent="0.4">
      <c r="E171" s="53">
        <f>G171/I171</f>
        <v>0</v>
      </c>
      <c r="F171" s="62" t="s">
        <v>35</v>
      </c>
      <c r="G171" s="54">
        <f>L169</f>
        <v>0</v>
      </c>
      <c r="H171" s="39" t="s">
        <v>37</v>
      </c>
      <c r="I171" s="54">
        <f>COUNTIF(L10:L168,"○")+COUNTIF(L10:L168,"×")</f>
        <v>53</v>
      </c>
      <c r="J171" s="40" t="s">
        <v>39</v>
      </c>
      <c r="K171" s="58"/>
      <c r="L171" s="58"/>
    </row>
    <row r="172" spans="2:16" ht="12.75" thickBot="1" x14ac:dyDescent="0.45"/>
    <row r="173" spans="2:16" s="57" customFormat="1" ht="24" customHeight="1" thickBot="1" x14ac:dyDescent="0.45">
      <c r="B173" s="39"/>
      <c r="C173" s="40"/>
      <c r="D173" s="56" t="s">
        <v>34</v>
      </c>
      <c r="F173" s="56"/>
      <c r="G173" s="109" t="str">
        <f>IF(E171=1,"100％","100％未満")</f>
        <v>100％未満</v>
      </c>
      <c r="H173" s="110"/>
      <c r="I173" s="40"/>
      <c r="M173" s="56" t="s">
        <v>31</v>
      </c>
      <c r="N173" s="111">
        <f>O169/N169</f>
        <v>0</v>
      </c>
      <c r="O173" s="112"/>
      <c r="P173" s="57" t="str">
        <f>IF(N173&gt;=0.285,"≧28.5％","＜28.5％")</f>
        <v>＜28.5％</v>
      </c>
    </row>
    <row r="174" spans="2:16" s="57" customFormat="1" ht="19.5" thickBot="1" x14ac:dyDescent="0.45">
      <c r="B174" s="39"/>
      <c r="C174" s="40"/>
      <c r="D174" s="40"/>
      <c r="E174" s="40"/>
      <c r="F174" s="40"/>
      <c r="G174" s="40"/>
      <c r="H174" s="40"/>
      <c r="I174" s="40"/>
      <c r="M174" s="56"/>
    </row>
    <row r="175" spans="2:16" s="57" customFormat="1" ht="23.25" customHeight="1" thickBot="1" x14ac:dyDescent="0.45">
      <c r="B175" s="39"/>
      <c r="C175" s="40"/>
      <c r="D175" s="56" t="s">
        <v>48</v>
      </c>
      <c r="F175" s="56"/>
      <c r="G175" s="109" t="str">
        <f>IF(E171=1,"達成","未達成")</f>
        <v>未達成</v>
      </c>
      <c r="H175" s="110"/>
      <c r="I175" s="40"/>
      <c r="M175" s="56" t="s">
        <v>50</v>
      </c>
      <c r="N175" s="109" t="str">
        <f>IF(N173&gt;=0.285,"達成","未達成")</f>
        <v>未達成</v>
      </c>
      <c r="O175" s="110"/>
    </row>
  </sheetData>
  <mergeCells count="389">
    <mergeCell ref="C3:G3"/>
    <mergeCell ref="C4:G4"/>
    <mergeCell ref="C5:G5"/>
    <mergeCell ref="B8:B9"/>
    <mergeCell ref="C8:C9"/>
    <mergeCell ref="D8:D9"/>
    <mergeCell ref="E8:E9"/>
    <mergeCell ref="F8:F9"/>
    <mergeCell ref="G8:G9"/>
    <mergeCell ref="P10:P12"/>
    <mergeCell ref="J13:J15"/>
    <mergeCell ref="K13:K15"/>
    <mergeCell ref="L13:L15"/>
    <mergeCell ref="M13:M15"/>
    <mergeCell ref="N13:N15"/>
    <mergeCell ref="O13:O15"/>
    <mergeCell ref="P13:P15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P22:P24"/>
    <mergeCell ref="J25:J27"/>
    <mergeCell ref="K25:K27"/>
    <mergeCell ref="L25:L27"/>
    <mergeCell ref="M25:M27"/>
    <mergeCell ref="N25:N27"/>
    <mergeCell ref="O25:O27"/>
    <mergeCell ref="P25:P27"/>
    <mergeCell ref="J22:J24"/>
    <mergeCell ref="K22:K24"/>
    <mergeCell ref="L22:L24"/>
    <mergeCell ref="M22:M24"/>
    <mergeCell ref="N22:N24"/>
    <mergeCell ref="O22:O24"/>
    <mergeCell ref="P28:P30"/>
    <mergeCell ref="J31:J33"/>
    <mergeCell ref="K31:K33"/>
    <mergeCell ref="L31:L33"/>
    <mergeCell ref="M31:M33"/>
    <mergeCell ref="N31:N33"/>
    <mergeCell ref="O31:O33"/>
    <mergeCell ref="P31:P33"/>
    <mergeCell ref="J28:J30"/>
    <mergeCell ref="K28:K30"/>
    <mergeCell ref="L28:L30"/>
    <mergeCell ref="M28:M30"/>
    <mergeCell ref="N28:N30"/>
    <mergeCell ref="O28:O30"/>
    <mergeCell ref="P34:P36"/>
    <mergeCell ref="J37:J39"/>
    <mergeCell ref="K37:K39"/>
    <mergeCell ref="L37:L39"/>
    <mergeCell ref="M37:M39"/>
    <mergeCell ref="N37:N39"/>
    <mergeCell ref="O37:O39"/>
    <mergeCell ref="P37:P39"/>
    <mergeCell ref="J34:J36"/>
    <mergeCell ref="K34:K36"/>
    <mergeCell ref="L34:L36"/>
    <mergeCell ref="M34:M36"/>
    <mergeCell ref="N34:N36"/>
    <mergeCell ref="O34:O36"/>
    <mergeCell ref="P40:P42"/>
    <mergeCell ref="J43:J45"/>
    <mergeCell ref="K43:K45"/>
    <mergeCell ref="L43:L45"/>
    <mergeCell ref="M43:M45"/>
    <mergeCell ref="N43:N45"/>
    <mergeCell ref="O43:O45"/>
    <mergeCell ref="P43:P45"/>
    <mergeCell ref="J40:J42"/>
    <mergeCell ref="K40:K42"/>
    <mergeCell ref="L40:L42"/>
    <mergeCell ref="M40:M42"/>
    <mergeCell ref="N40:N42"/>
    <mergeCell ref="O40:O42"/>
    <mergeCell ref="P46:P48"/>
    <mergeCell ref="J49:J51"/>
    <mergeCell ref="K49:K51"/>
    <mergeCell ref="L49:L51"/>
    <mergeCell ref="M49:M51"/>
    <mergeCell ref="N49:N51"/>
    <mergeCell ref="O49:O51"/>
    <mergeCell ref="P49:P51"/>
    <mergeCell ref="J46:J48"/>
    <mergeCell ref="K46:K48"/>
    <mergeCell ref="L46:L48"/>
    <mergeCell ref="M46:M48"/>
    <mergeCell ref="N46:N48"/>
    <mergeCell ref="O46:O48"/>
    <mergeCell ref="P52:P54"/>
    <mergeCell ref="J55:J57"/>
    <mergeCell ref="K55:K57"/>
    <mergeCell ref="L55:L57"/>
    <mergeCell ref="M55:M57"/>
    <mergeCell ref="N55:N57"/>
    <mergeCell ref="O55:O57"/>
    <mergeCell ref="P55:P57"/>
    <mergeCell ref="J52:J54"/>
    <mergeCell ref="K52:K54"/>
    <mergeCell ref="L52:L54"/>
    <mergeCell ref="M52:M54"/>
    <mergeCell ref="N52:N54"/>
    <mergeCell ref="O52:O54"/>
    <mergeCell ref="P58:P60"/>
    <mergeCell ref="J61:J63"/>
    <mergeCell ref="K61:K63"/>
    <mergeCell ref="L61:L63"/>
    <mergeCell ref="M61:M63"/>
    <mergeCell ref="N61:N63"/>
    <mergeCell ref="O61:O63"/>
    <mergeCell ref="P61:P63"/>
    <mergeCell ref="J58:J60"/>
    <mergeCell ref="K58:K60"/>
    <mergeCell ref="L58:L60"/>
    <mergeCell ref="M58:M60"/>
    <mergeCell ref="N58:N60"/>
    <mergeCell ref="O58:O60"/>
    <mergeCell ref="P64:P66"/>
    <mergeCell ref="J67:J69"/>
    <mergeCell ref="K67:K69"/>
    <mergeCell ref="L67:L69"/>
    <mergeCell ref="M67:M69"/>
    <mergeCell ref="N67:N69"/>
    <mergeCell ref="O67:O69"/>
    <mergeCell ref="P67:P69"/>
    <mergeCell ref="J64:J66"/>
    <mergeCell ref="K64:K66"/>
    <mergeCell ref="L64:L66"/>
    <mergeCell ref="M64:M66"/>
    <mergeCell ref="N64:N66"/>
    <mergeCell ref="O64:O66"/>
    <mergeCell ref="P70:P72"/>
    <mergeCell ref="J73:J75"/>
    <mergeCell ref="K73:K75"/>
    <mergeCell ref="L73:L75"/>
    <mergeCell ref="M73:M75"/>
    <mergeCell ref="N73:N75"/>
    <mergeCell ref="O73:O75"/>
    <mergeCell ref="P73:P75"/>
    <mergeCell ref="J70:J72"/>
    <mergeCell ref="K70:K72"/>
    <mergeCell ref="L70:L72"/>
    <mergeCell ref="M70:M72"/>
    <mergeCell ref="N70:N72"/>
    <mergeCell ref="O70:O72"/>
    <mergeCell ref="P76:P78"/>
    <mergeCell ref="J79:J81"/>
    <mergeCell ref="K79:K81"/>
    <mergeCell ref="L79:L81"/>
    <mergeCell ref="M79:M81"/>
    <mergeCell ref="N79:N81"/>
    <mergeCell ref="O79:O81"/>
    <mergeCell ref="P79:P81"/>
    <mergeCell ref="J76:J78"/>
    <mergeCell ref="K76:K78"/>
    <mergeCell ref="L76:L78"/>
    <mergeCell ref="M76:M78"/>
    <mergeCell ref="N76:N78"/>
    <mergeCell ref="O76:O78"/>
    <mergeCell ref="P82:P84"/>
    <mergeCell ref="J85:J87"/>
    <mergeCell ref="K85:K87"/>
    <mergeCell ref="L85:L87"/>
    <mergeCell ref="M85:M87"/>
    <mergeCell ref="N85:N87"/>
    <mergeCell ref="O85:O87"/>
    <mergeCell ref="P85:P87"/>
    <mergeCell ref="J82:J84"/>
    <mergeCell ref="K82:K84"/>
    <mergeCell ref="L82:L84"/>
    <mergeCell ref="M82:M84"/>
    <mergeCell ref="N82:N84"/>
    <mergeCell ref="O82:O84"/>
    <mergeCell ref="P88:P90"/>
    <mergeCell ref="J91:J93"/>
    <mergeCell ref="K91:K93"/>
    <mergeCell ref="L91:L93"/>
    <mergeCell ref="M91:M93"/>
    <mergeCell ref="N91:N93"/>
    <mergeCell ref="O91:O93"/>
    <mergeCell ref="P91:P93"/>
    <mergeCell ref="J88:J90"/>
    <mergeCell ref="K88:K90"/>
    <mergeCell ref="L88:L90"/>
    <mergeCell ref="M88:M90"/>
    <mergeCell ref="N88:N90"/>
    <mergeCell ref="O88:O90"/>
    <mergeCell ref="P94:P96"/>
    <mergeCell ref="J97:J99"/>
    <mergeCell ref="K97:K99"/>
    <mergeCell ref="L97:L99"/>
    <mergeCell ref="M97:M99"/>
    <mergeCell ref="N97:N99"/>
    <mergeCell ref="O97:O99"/>
    <mergeCell ref="P97:P99"/>
    <mergeCell ref="J94:J96"/>
    <mergeCell ref="K94:K96"/>
    <mergeCell ref="L94:L96"/>
    <mergeCell ref="M94:M96"/>
    <mergeCell ref="N94:N96"/>
    <mergeCell ref="O94:O96"/>
    <mergeCell ref="P100:P102"/>
    <mergeCell ref="J103:J105"/>
    <mergeCell ref="K103:K105"/>
    <mergeCell ref="L103:L105"/>
    <mergeCell ref="M103:M105"/>
    <mergeCell ref="N103:N105"/>
    <mergeCell ref="O103:O105"/>
    <mergeCell ref="P103:P105"/>
    <mergeCell ref="J100:J102"/>
    <mergeCell ref="K100:K102"/>
    <mergeCell ref="L100:L102"/>
    <mergeCell ref="M100:M102"/>
    <mergeCell ref="N100:N102"/>
    <mergeCell ref="O100:O102"/>
    <mergeCell ref="P106:P108"/>
    <mergeCell ref="J109:J111"/>
    <mergeCell ref="K109:K111"/>
    <mergeCell ref="L109:L111"/>
    <mergeCell ref="M109:M111"/>
    <mergeCell ref="N109:N111"/>
    <mergeCell ref="O109:O111"/>
    <mergeCell ref="P109:P111"/>
    <mergeCell ref="J106:J108"/>
    <mergeCell ref="K106:K108"/>
    <mergeCell ref="L106:L108"/>
    <mergeCell ref="M106:M108"/>
    <mergeCell ref="N106:N108"/>
    <mergeCell ref="O106:O108"/>
    <mergeCell ref="P112:P114"/>
    <mergeCell ref="J115:J117"/>
    <mergeCell ref="K115:K117"/>
    <mergeCell ref="L115:L117"/>
    <mergeCell ref="M115:M117"/>
    <mergeCell ref="N115:N117"/>
    <mergeCell ref="O115:O117"/>
    <mergeCell ref="P115:P117"/>
    <mergeCell ref="J112:J114"/>
    <mergeCell ref="K112:K114"/>
    <mergeCell ref="L112:L114"/>
    <mergeCell ref="M112:M114"/>
    <mergeCell ref="N112:N114"/>
    <mergeCell ref="O112:O114"/>
    <mergeCell ref="P118:P120"/>
    <mergeCell ref="J121:J123"/>
    <mergeCell ref="K121:K123"/>
    <mergeCell ref="L121:L123"/>
    <mergeCell ref="M121:M123"/>
    <mergeCell ref="N121:N123"/>
    <mergeCell ref="O121:O123"/>
    <mergeCell ref="P121:P123"/>
    <mergeCell ref="J118:J120"/>
    <mergeCell ref="K118:K120"/>
    <mergeCell ref="L118:L120"/>
    <mergeCell ref="M118:M120"/>
    <mergeCell ref="N118:N120"/>
    <mergeCell ref="O118:O120"/>
    <mergeCell ref="P124:P126"/>
    <mergeCell ref="J127:J129"/>
    <mergeCell ref="K127:K129"/>
    <mergeCell ref="L127:L129"/>
    <mergeCell ref="M127:M129"/>
    <mergeCell ref="N127:N129"/>
    <mergeCell ref="O127:O129"/>
    <mergeCell ref="P127:P129"/>
    <mergeCell ref="J124:J126"/>
    <mergeCell ref="K124:K126"/>
    <mergeCell ref="L124:L126"/>
    <mergeCell ref="M124:M126"/>
    <mergeCell ref="N124:N126"/>
    <mergeCell ref="O124:O126"/>
    <mergeCell ref="P130:P132"/>
    <mergeCell ref="J133:J135"/>
    <mergeCell ref="K133:K135"/>
    <mergeCell ref="L133:L135"/>
    <mergeCell ref="M133:M135"/>
    <mergeCell ref="N133:N135"/>
    <mergeCell ref="O133:O135"/>
    <mergeCell ref="P133:P135"/>
    <mergeCell ref="J130:J132"/>
    <mergeCell ref="K130:K132"/>
    <mergeCell ref="L130:L132"/>
    <mergeCell ref="M130:M132"/>
    <mergeCell ref="N130:N132"/>
    <mergeCell ref="O130:O132"/>
    <mergeCell ref="P136:P138"/>
    <mergeCell ref="J139:J141"/>
    <mergeCell ref="K139:K141"/>
    <mergeCell ref="L139:L141"/>
    <mergeCell ref="M139:M141"/>
    <mergeCell ref="N139:N141"/>
    <mergeCell ref="O139:O141"/>
    <mergeCell ref="P139:P141"/>
    <mergeCell ref="J136:J138"/>
    <mergeCell ref="K136:K138"/>
    <mergeCell ref="L136:L138"/>
    <mergeCell ref="M136:M138"/>
    <mergeCell ref="N136:N138"/>
    <mergeCell ref="O136:O138"/>
    <mergeCell ref="P142:P144"/>
    <mergeCell ref="J145:J147"/>
    <mergeCell ref="K145:K147"/>
    <mergeCell ref="L145:L147"/>
    <mergeCell ref="M145:M147"/>
    <mergeCell ref="N145:N147"/>
    <mergeCell ref="O145:O147"/>
    <mergeCell ref="P145:P147"/>
    <mergeCell ref="J142:J144"/>
    <mergeCell ref="K142:K144"/>
    <mergeCell ref="L142:L144"/>
    <mergeCell ref="M142:M144"/>
    <mergeCell ref="N142:N144"/>
    <mergeCell ref="O142:O144"/>
    <mergeCell ref="P148:P150"/>
    <mergeCell ref="J151:J153"/>
    <mergeCell ref="K151:K153"/>
    <mergeCell ref="L151:L153"/>
    <mergeCell ref="M151:M153"/>
    <mergeCell ref="N151:N153"/>
    <mergeCell ref="O151:O153"/>
    <mergeCell ref="P151:P153"/>
    <mergeCell ref="J148:J150"/>
    <mergeCell ref="K148:K150"/>
    <mergeCell ref="L148:L150"/>
    <mergeCell ref="M148:M150"/>
    <mergeCell ref="N148:N150"/>
    <mergeCell ref="O148:O150"/>
    <mergeCell ref="P154:P156"/>
    <mergeCell ref="J157:J159"/>
    <mergeCell ref="K157:K159"/>
    <mergeCell ref="L157:L159"/>
    <mergeCell ref="M157:M159"/>
    <mergeCell ref="N157:N159"/>
    <mergeCell ref="O157:O159"/>
    <mergeCell ref="P157:P159"/>
    <mergeCell ref="J154:J156"/>
    <mergeCell ref="K154:K156"/>
    <mergeCell ref="L154:L156"/>
    <mergeCell ref="M154:M156"/>
    <mergeCell ref="N154:N156"/>
    <mergeCell ref="O154:O156"/>
    <mergeCell ref="P160:P162"/>
    <mergeCell ref="J163:J165"/>
    <mergeCell ref="K163:K165"/>
    <mergeCell ref="L163:L165"/>
    <mergeCell ref="M163:M165"/>
    <mergeCell ref="N163:N165"/>
    <mergeCell ref="O163:O165"/>
    <mergeCell ref="P163:P165"/>
    <mergeCell ref="J160:J162"/>
    <mergeCell ref="K160:K162"/>
    <mergeCell ref="L160:L162"/>
    <mergeCell ref="M160:M162"/>
    <mergeCell ref="N160:N162"/>
    <mergeCell ref="O160:O162"/>
    <mergeCell ref="P166:P168"/>
    <mergeCell ref="B169:I169"/>
    <mergeCell ref="G173:H173"/>
    <mergeCell ref="N173:O173"/>
    <mergeCell ref="G175:H175"/>
    <mergeCell ref="N175:O175"/>
    <mergeCell ref="J166:J168"/>
    <mergeCell ref="K166:K168"/>
    <mergeCell ref="L166:L168"/>
    <mergeCell ref="M166:M168"/>
    <mergeCell ref="N166:N168"/>
    <mergeCell ref="O166:O168"/>
  </mergeCells>
  <phoneticPr fontId="2"/>
  <conditionalFormatting sqref="C16:I16 C19:I19 C11:I13">
    <cfRule type="expression" dxfId="1302" priority="1259">
      <formula>C11="祝日休工"</formula>
    </cfRule>
    <cfRule type="expression" dxfId="1301" priority="1260">
      <formula>C11="天候休工"</formula>
    </cfRule>
    <cfRule type="expression" dxfId="1300" priority="1261">
      <formula>C11="振替休工(同一週)"</formula>
    </cfRule>
    <cfRule type="expression" dxfId="1299" priority="1262">
      <formula>C11="休工"</formula>
    </cfRule>
    <cfRule type="expression" dxfId="1298" priority="1263">
      <formula>C11="対象外"</formula>
    </cfRule>
  </conditionalFormatting>
  <conditionalFormatting sqref="C15:I15">
    <cfRule type="expression" dxfId="1297" priority="1254">
      <formula>C15="休日休工"</formula>
    </cfRule>
    <cfRule type="expression" dxfId="1296" priority="1255">
      <formula>C15="天候休工"</formula>
    </cfRule>
    <cfRule type="expression" dxfId="1295" priority="1256">
      <formula>C15="振替休工"</formula>
    </cfRule>
    <cfRule type="expression" dxfId="1294" priority="1257">
      <formula>C15="休工"</formula>
    </cfRule>
    <cfRule type="expression" dxfId="1293" priority="1258">
      <formula>C15="対象外"</formula>
    </cfRule>
  </conditionalFormatting>
  <conditionalFormatting sqref="C18:I18">
    <cfRule type="expression" dxfId="1292" priority="1249">
      <formula>C18="休日休工"</formula>
    </cfRule>
    <cfRule type="expression" dxfId="1291" priority="1250">
      <formula>C18="天候休工"</formula>
    </cfRule>
    <cfRule type="expression" dxfId="1290" priority="1251">
      <formula>C18="振替休工"</formula>
    </cfRule>
    <cfRule type="expression" dxfId="1289" priority="1252">
      <formula>C18="休工"</formula>
    </cfRule>
    <cfRule type="expression" dxfId="1288" priority="1253">
      <formula>C18="対象外"</formula>
    </cfRule>
  </conditionalFormatting>
  <conditionalFormatting sqref="C21:I21">
    <cfRule type="expression" dxfId="1287" priority="1244">
      <formula>C21="休日休工"</formula>
    </cfRule>
    <cfRule type="expression" dxfId="1286" priority="1245">
      <formula>C21="天候休工"</formula>
    </cfRule>
    <cfRule type="expression" dxfId="1285" priority="1246">
      <formula>C21="振替休工"</formula>
    </cfRule>
    <cfRule type="expression" dxfId="1284" priority="1247">
      <formula>C21="休工"</formula>
    </cfRule>
    <cfRule type="expression" dxfId="1283" priority="1248">
      <formula>C21="対象外"</formula>
    </cfRule>
  </conditionalFormatting>
  <conditionalFormatting sqref="L10:L168">
    <cfRule type="cellIs" dxfId="1282" priority="1233" operator="equal">
      <formula>"○"</formula>
    </cfRule>
  </conditionalFormatting>
  <conditionalFormatting sqref="C11:I11">
    <cfRule type="cellIs" dxfId="1281" priority="1232" operator="equal">
      <formula>"振替休工(別週)"</formula>
    </cfRule>
  </conditionalFormatting>
  <conditionalFormatting sqref="C17:I17">
    <cfRule type="expression" dxfId="1280" priority="1227">
      <formula>C17="祝日休工"</formula>
    </cfRule>
    <cfRule type="expression" dxfId="1279" priority="1228">
      <formula>C17="天候休工"</formula>
    </cfRule>
    <cfRule type="expression" dxfId="1278" priority="1229">
      <formula>C17="振替休工(同一週)"</formula>
    </cfRule>
    <cfRule type="expression" dxfId="1277" priority="1230">
      <formula>C17="休工"</formula>
    </cfRule>
    <cfRule type="expression" dxfId="1276" priority="1231">
      <formula>C17="対象外"</formula>
    </cfRule>
  </conditionalFormatting>
  <conditionalFormatting sqref="C17:I17">
    <cfRule type="cellIs" dxfId="1275" priority="1226" operator="equal">
      <formula>"振替休工(別週)"</formula>
    </cfRule>
  </conditionalFormatting>
  <conditionalFormatting sqref="C20:I20">
    <cfRule type="expression" dxfId="1274" priority="1221">
      <formula>C20="祝日休工"</formula>
    </cfRule>
    <cfRule type="expression" dxfId="1273" priority="1222">
      <formula>C20="天候休工"</formula>
    </cfRule>
    <cfRule type="expression" dxfId="1272" priority="1223">
      <formula>C20="振替休工(同一週)"</formula>
    </cfRule>
    <cfRule type="expression" dxfId="1271" priority="1224">
      <formula>C20="休工"</formula>
    </cfRule>
    <cfRule type="expression" dxfId="1270" priority="1225">
      <formula>C20="対象外"</formula>
    </cfRule>
  </conditionalFormatting>
  <conditionalFormatting sqref="C20:I20">
    <cfRule type="cellIs" dxfId="1269" priority="1220" operator="equal">
      <formula>"振替休工(別週)"</formula>
    </cfRule>
  </conditionalFormatting>
  <conditionalFormatting sqref="C14:I14">
    <cfRule type="expression" dxfId="1268" priority="668">
      <formula>C14="祝日休工"</formula>
    </cfRule>
    <cfRule type="expression" dxfId="1267" priority="669">
      <formula>C14="天候休工"</formula>
    </cfRule>
    <cfRule type="expression" dxfId="1266" priority="670">
      <formula>C14="振替休工(同一週)"</formula>
    </cfRule>
    <cfRule type="expression" dxfId="1265" priority="671">
      <formula>C14="休工"</formula>
    </cfRule>
    <cfRule type="expression" dxfId="1264" priority="672">
      <formula>C14="対象外"</formula>
    </cfRule>
  </conditionalFormatting>
  <conditionalFormatting sqref="C14:I14">
    <cfRule type="cellIs" dxfId="1263" priority="667" operator="equal">
      <formula>"振替休工(別週)"</formula>
    </cfRule>
  </conditionalFormatting>
  <conditionalFormatting sqref="C25:I25 C28:I28 C22:I22">
    <cfRule type="expression" dxfId="1262" priority="620">
      <formula>C22="祝日休工"</formula>
    </cfRule>
    <cfRule type="expression" dxfId="1261" priority="621">
      <formula>C22="天候休工"</formula>
    </cfRule>
    <cfRule type="expression" dxfId="1260" priority="622">
      <formula>C22="振替休工(同一週)"</formula>
    </cfRule>
    <cfRule type="expression" dxfId="1259" priority="623">
      <formula>C22="休工"</formula>
    </cfRule>
    <cfRule type="expression" dxfId="1258" priority="624">
      <formula>C22="対象外"</formula>
    </cfRule>
  </conditionalFormatting>
  <conditionalFormatting sqref="C24:I24">
    <cfRule type="expression" dxfId="1257" priority="615">
      <formula>C24="休日休工"</formula>
    </cfRule>
    <cfRule type="expression" dxfId="1256" priority="616">
      <formula>C24="天候休工"</formula>
    </cfRule>
    <cfRule type="expression" dxfId="1255" priority="617">
      <formula>C24="振替休工"</formula>
    </cfRule>
    <cfRule type="expression" dxfId="1254" priority="618">
      <formula>C24="休工"</formula>
    </cfRule>
    <cfRule type="expression" dxfId="1253" priority="619">
      <formula>C24="対象外"</formula>
    </cfRule>
  </conditionalFormatting>
  <conditionalFormatting sqref="C27:I27">
    <cfRule type="expression" dxfId="1252" priority="610">
      <formula>C27="休日休工"</formula>
    </cfRule>
    <cfRule type="expression" dxfId="1251" priority="611">
      <formula>C27="天候休工"</formula>
    </cfRule>
    <cfRule type="expression" dxfId="1250" priority="612">
      <formula>C27="振替休工"</formula>
    </cfRule>
    <cfRule type="expression" dxfId="1249" priority="613">
      <formula>C27="休工"</formula>
    </cfRule>
    <cfRule type="expression" dxfId="1248" priority="614">
      <formula>C27="対象外"</formula>
    </cfRule>
  </conditionalFormatting>
  <conditionalFormatting sqref="C30:I30">
    <cfRule type="expression" dxfId="1247" priority="605">
      <formula>C30="休日休工"</formula>
    </cfRule>
    <cfRule type="expression" dxfId="1246" priority="606">
      <formula>C30="天候休工"</formula>
    </cfRule>
    <cfRule type="expression" dxfId="1245" priority="607">
      <formula>C30="振替休工"</formula>
    </cfRule>
    <cfRule type="expression" dxfId="1244" priority="608">
      <formula>C30="休工"</formula>
    </cfRule>
    <cfRule type="expression" dxfId="1243" priority="609">
      <formula>C30="対象外"</formula>
    </cfRule>
  </conditionalFormatting>
  <conditionalFormatting sqref="C26:I26">
    <cfRule type="expression" dxfId="1242" priority="600">
      <formula>C26="祝日休工"</formula>
    </cfRule>
    <cfRule type="expression" dxfId="1241" priority="601">
      <formula>C26="天候休工"</formula>
    </cfRule>
    <cfRule type="expression" dxfId="1240" priority="602">
      <formula>C26="振替休工(同一週)"</formula>
    </cfRule>
    <cfRule type="expression" dxfId="1239" priority="603">
      <formula>C26="休工"</formula>
    </cfRule>
    <cfRule type="expression" dxfId="1238" priority="604">
      <formula>C26="対象外"</formula>
    </cfRule>
  </conditionalFormatting>
  <conditionalFormatting sqref="C26:I26">
    <cfRule type="cellIs" dxfId="1237" priority="599" operator="equal">
      <formula>"振替休工(別週)"</formula>
    </cfRule>
  </conditionalFormatting>
  <conditionalFormatting sqref="C29:I29">
    <cfRule type="expression" dxfId="1236" priority="594">
      <formula>C29="祝日休工"</formula>
    </cfRule>
    <cfRule type="expression" dxfId="1235" priority="595">
      <formula>C29="天候休工"</formula>
    </cfRule>
    <cfRule type="expression" dxfId="1234" priority="596">
      <formula>C29="振替休工(同一週)"</formula>
    </cfRule>
    <cfRule type="expression" dxfId="1233" priority="597">
      <formula>C29="休工"</formula>
    </cfRule>
    <cfRule type="expression" dxfId="1232" priority="598">
      <formula>C29="対象外"</formula>
    </cfRule>
  </conditionalFormatting>
  <conditionalFormatting sqref="C29:I29">
    <cfRule type="cellIs" dxfId="1231" priority="593" operator="equal">
      <formula>"振替休工(別週)"</formula>
    </cfRule>
  </conditionalFormatting>
  <conditionalFormatting sqref="C23:I23">
    <cfRule type="expression" dxfId="1230" priority="588">
      <formula>C23="祝日休工"</formula>
    </cfRule>
    <cfRule type="expression" dxfId="1229" priority="589">
      <formula>C23="天候休工"</formula>
    </cfRule>
    <cfRule type="expression" dxfId="1228" priority="590">
      <formula>C23="振替休工(同一週)"</formula>
    </cfRule>
    <cfRule type="expression" dxfId="1227" priority="591">
      <formula>C23="休工"</formula>
    </cfRule>
    <cfRule type="expression" dxfId="1226" priority="592">
      <formula>C23="対象外"</formula>
    </cfRule>
  </conditionalFormatting>
  <conditionalFormatting sqref="C23:I23">
    <cfRule type="cellIs" dxfId="1225" priority="587" operator="equal">
      <formula>"振替休工(別週)"</formula>
    </cfRule>
  </conditionalFormatting>
  <conditionalFormatting sqref="C34:I34 C37:I37 C31:I31">
    <cfRule type="expression" dxfId="1224" priority="582">
      <formula>C31="祝日休工"</formula>
    </cfRule>
    <cfRule type="expression" dxfId="1223" priority="583">
      <formula>C31="天候休工"</formula>
    </cfRule>
    <cfRule type="expression" dxfId="1222" priority="584">
      <formula>C31="振替休工(同一週)"</formula>
    </cfRule>
    <cfRule type="expression" dxfId="1221" priority="585">
      <formula>C31="休工"</formula>
    </cfRule>
    <cfRule type="expression" dxfId="1220" priority="586">
      <formula>C31="対象外"</formula>
    </cfRule>
  </conditionalFormatting>
  <conditionalFormatting sqref="C33:I33">
    <cfRule type="expression" dxfId="1219" priority="577">
      <formula>C33="休日休工"</formula>
    </cfRule>
    <cfRule type="expression" dxfId="1218" priority="578">
      <formula>C33="天候休工"</formula>
    </cfRule>
    <cfRule type="expression" dxfId="1217" priority="579">
      <formula>C33="振替休工"</formula>
    </cfRule>
    <cfRule type="expression" dxfId="1216" priority="580">
      <formula>C33="休工"</formula>
    </cfRule>
    <cfRule type="expression" dxfId="1215" priority="581">
      <formula>C33="対象外"</formula>
    </cfRule>
  </conditionalFormatting>
  <conditionalFormatting sqref="C36:I36">
    <cfRule type="expression" dxfId="1214" priority="572">
      <formula>C36="休日休工"</formula>
    </cfRule>
    <cfRule type="expression" dxfId="1213" priority="573">
      <formula>C36="天候休工"</formula>
    </cfRule>
    <cfRule type="expression" dxfId="1212" priority="574">
      <formula>C36="振替休工"</formula>
    </cfRule>
    <cfRule type="expression" dxfId="1211" priority="575">
      <formula>C36="休工"</formula>
    </cfRule>
    <cfRule type="expression" dxfId="1210" priority="576">
      <formula>C36="対象外"</formula>
    </cfRule>
  </conditionalFormatting>
  <conditionalFormatting sqref="C39:I39">
    <cfRule type="expression" dxfId="1209" priority="567">
      <formula>C39="休日休工"</formula>
    </cfRule>
    <cfRule type="expression" dxfId="1208" priority="568">
      <formula>C39="天候休工"</formula>
    </cfRule>
    <cfRule type="expression" dxfId="1207" priority="569">
      <formula>C39="振替休工"</formula>
    </cfRule>
    <cfRule type="expression" dxfId="1206" priority="570">
      <formula>C39="休工"</formula>
    </cfRule>
    <cfRule type="expression" dxfId="1205" priority="571">
      <formula>C39="対象外"</formula>
    </cfRule>
  </conditionalFormatting>
  <conditionalFormatting sqref="C35:I35">
    <cfRule type="expression" dxfId="1204" priority="562">
      <formula>C35="祝日休工"</formula>
    </cfRule>
    <cfRule type="expression" dxfId="1203" priority="563">
      <formula>C35="天候休工"</formula>
    </cfRule>
    <cfRule type="expression" dxfId="1202" priority="564">
      <formula>C35="振替休工(同一週)"</formula>
    </cfRule>
    <cfRule type="expression" dxfId="1201" priority="565">
      <formula>C35="休工"</formula>
    </cfRule>
    <cfRule type="expression" dxfId="1200" priority="566">
      <formula>C35="対象外"</formula>
    </cfRule>
  </conditionalFormatting>
  <conditionalFormatting sqref="C35:I35">
    <cfRule type="cellIs" dxfId="1199" priority="561" operator="equal">
      <formula>"振替休工(別週)"</formula>
    </cfRule>
  </conditionalFormatting>
  <conditionalFormatting sqref="C38:I38">
    <cfRule type="expression" dxfId="1198" priority="556">
      <formula>C38="祝日休工"</formula>
    </cfRule>
    <cfRule type="expression" dxfId="1197" priority="557">
      <formula>C38="天候休工"</formula>
    </cfRule>
    <cfRule type="expression" dxfId="1196" priority="558">
      <formula>C38="振替休工(同一週)"</formula>
    </cfRule>
    <cfRule type="expression" dxfId="1195" priority="559">
      <formula>C38="休工"</formula>
    </cfRule>
    <cfRule type="expression" dxfId="1194" priority="560">
      <formula>C38="対象外"</formula>
    </cfRule>
  </conditionalFormatting>
  <conditionalFormatting sqref="C38:I38">
    <cfRule type="cellIs" dxfId="1193" priority="555" operator="equal">
      <formula>"振替休工(別週)"</formula>
    </cfRule>
  </conditionalFormatting>
  <conditionalFormatting sqref="C32:I32">
    <cfRule type="expression" dxfId="1192" priority="550">
      <formula>C32="祝日休工"</formula>
    </cfRule>
    <cfRule type="expression" dxfId="1191" priority="551">
      <formula>C32="天候休工"</formula>
    </cfRule>
    <cfRule type="expression" dxfId="1190" priority="552">
      <formula>C32="振替休工(同一週)"</formula>
    </cfRule>
    <cfRule type="expression" dxfId="1189" priority="553">
      <formula>C32="休工"</formula>
    </cfRule>
    <cfRule type="expression" dxfId="1188" priority="554">
      <formula>C32="対象外"</formula>
    </cfRule>
  </conditionalFormatting>
  <conditionalFormatting sqref="C32:I32">
    <cfRule type="cellIs" dxfId="1187" priority="549" operator="equal">
      <formula>"振替休工(別週)"</formula>
    </cfRule>
  </conditionalFormatting>
  <conditionalFormatting sqref="C43:I43 C46:I46 C40:I40">
    <cfRule type="expression" dxfId="1186" priority="544">
      <formula>C40="祝日休工"</formula>
    </cfRule>
    <cfRule type="expression" dxfId="1185" priority="545">
      <formula>C40="天候休工"</formula>
    </cfRule>
    <cfRule type="expression" dxfId="1184" priority="546">
      <formula>C40="振替休工(同一週)"</formula>
    </cfRule>
    <cfRule type="expression" dxfId="1183" priority="547">
      <formula>C40="休工"</formula>
    </cfRule>
    <cfRule type="expression" dxfId="1182" priority="548">
      <formula>C40="対象外"</formula>
    </cfRule>
  </conditionalFormatting>
  <conditionalFormatting sqref="C42:I42">
    <cfRule type="expression" dxfId="1181" priority="539">
      <formula>C42="休日休工"</formula>
    </cfRule>
    <cfRule type="expression" dxfId="1180" priority="540">
      <formula>C42="天候休工"</formula>
    </cfRule>
    <cfRule type="expression" dxfId="1179" priority="541">
      <formula>C42="振替休工"</formula>
    </cfRule>
    <cfRule type="expression" dxfId="1178" priority="542">
      <formula>C42="休工"</formula>
    </cfRule>
    <cfRule type="expression" dxfId="1177" priority="543">
      <formula>C42="対象外"</formula>
    </cfRule>
  </conditionalFormatting>
  <conditionalFormatting sqref="C45:I45">
    <cfRule type="expression" dxfId="1176" priority="534">
      <formula>C45="休日休工"</formula>
    </cfRule>
    <cfRule type="expression" dxfId="1175" priority="535">
      <formula>C45="天候休工"</formula>
    </cfRule>
    <cfRule type="expression" dxfId="1174" priority="536">
      <formula>C45="振替休工"</formula>
    </cfRule>
    <cfRule type="expression" dxfId="1173" priority="537">
      <formula>C45="休工"</formula>
    </cfRule>
    <cfRule type="expression" dxfId="1172" priority="538">
      <formula>C45="対象外"</formula>
    </cfRule>
  </conditionalFormatting>
  <conditionalFormatting sqref="C48:I48">
    <cfRule type="expression" dxfId="1171" priority="529">
      <formula>C48="休日休工"</formula>
    </cfRule>
    <cfRule type="expression" dxfId="1170" priority="530">
      <formula>C48="天候休工"</formula>
    </cfRule>
    <cfRule type="expression" dxfId="1169" priority="531">
      <formula>C48="振替休工"</formula>
    </cfRule>
    <cfRule type="expression" dxfId="1168" priority="532">
      <formula>C48="休工"</formula>
    </cfRule>
    <cfRule type="expression" dxfId="1167" priority="533">
      <formula>C48="対象外"</formula>
    </cfRule>
  </conditionalFormatting>
  <conditionalFormatting sqref="C44:I44">
    <cfRule type="expression" dxfId="1166" priority="524">
      <formula>C44="祝日休工"</formula>
    </cfRule>
    <cfRule type="expression" dxfId="1165" priority="525">
      <formula>C44="天候休工"</formula>
    </cfRule>
    <cfRule type="expression" dxfId="1164" priority="526">
      <formula>C44="振替休工(同一週)"</formula>
    </cfRule>
    <cfRule type="expression" dxfId="1163" priority="527">
      <formula>C44="休工"</formula>
    </cfRule>
    <cfRule type="expression" dxfId="1162" priority="528">
      <formula>C44="対象外"</formula>
    </cfRule>
  </conditionalFormatting>
  <conditionalFormatting sqref="C44:I44">
    <cfRule type="cellIs" dxfId="1161" priority="523" operator="equal">
      <formula>"振替休工(別週)"</formula>
    </cfRule>
  </conditionalFormatting>
  <conditionalFormatting sqref="C47:I47">
    <cfRule type="expression" dxfId="1160" priority="518">
      <formula>C47="祝日休工"</formula>
    </cfRule>
    <cfRule type="expression" dxfId="1159" priority="519">
      <formula>C47="天候休工"</formula>
    </cfRule>
    <cfRule type="expression" dxfId="1158" priority="520">
      <formula>C47="振替休工(同一週)"</formula>
    </cfRule>
    <cfRule type="expression" dxfId="1157" priority="521">
      <formula>C47="休工"</formula>
    </cfRule>
    <cfRule type="expression" dxfId="1156" priority="522">
      <formula>C47="対象外"</formula>
    </cfRule>
  </conditionalFormatting>
  <conditionalFormatting sqref="C47:I47">
    <cfRule type="cellIs" dxfId="1155" priority="517" operator="equal">
      <formula>"振替休工(別週)"</formula>
    </cfRule>
  </conditionalFormatting>
  <conditionalFormatting sqref="C41:I41">
    <cfRule type="expression" dxfId="1154" priority="512">
      <formula>C41="祝日休工"</formula>
    </cfRule>
    <cfRule type="expression" dxfId="1153" priority="513">
      <formula>C41="天候休工"</formula>
    </cfRule>
    <cfRule type="expression" dxfId="1152" priority="514">
      <formula>C41="振替休工(同一週)"</formula>
    </cfRule>
    <cfRule type="expression" dxfId="1151" priority="515">
      <formula>C41="休工"</formula>
    </cfRule>
    <cfRule type="expression" dxfId="1150" priority="516">
      <formula>C41="対象外"</formula>
    </cfRule>
  </conditionalFormatting>
  <conditionalFormatting sqref="C41:I41">
    <cfRule type="cellIs" dxfId="1149" priority="511" operator="equal">
      <formula>"振替休工(別週)"</formula>
    </cfRule>
  </conditionalFormatting>
  <conditionalFormatting sqref="C52:I52 C55:I55 C49:I49">
    <cfRule type="expression" dxfId="1148" priority="506">
      <formula>C49="祝日休工"</formula>
    </cfRule>
    <cfRule type="expression" dxfId="1147" priority="507">
      <formula>C49="天候休工"</formula>
    </cfRule>
    <cfRule type="expression" dxfId="1146" priority="508">
      <formula>C49="振替休工(同一週)"</formula>
    </cfRule>
    <cfRule type="expression" dxfId="1145" priority="509">
      <formula>C49="休工"</formula>
    </cfRule>
    <cfRule type="expression" dxfId="1144" priority="510">
      <formula>C49="対象外"</formula>
    </cfRule>
  </conditionalFormatting>
  <conditionalFormatting sqref="C51:I51">
    <cfRule type="expression" dxfId="1143" priority="501">
      <formula>C51="休日休工"</formula>
    </cfRule>
    <cfRule type="expression" dxfId="1142" priority="502">
      <formula>C51="天候休工"</formula>
    </cfRule>
    <cfRule type="expression" dxfId="1141" priority="503">
      <formula>C51="振替休工"</formula>
    </cfRule>
    <cfRule type="expression" dxfId="1140" priority="504">
      <formula>C51="休工"</formula>
    </cfRule>
    <cfRule type="expression" dxfId="1139" priority="505">
      <formula>C51="対象外"</formula>
    </cfRule>
  </conditionalFormatting>
  <conditionalFormatting sqref="C54:I54">
    <cfRule type="expression" dxfId="1138" priority="496">
      <formula>C54="休日休工"</formula>
    </cfRule>
    <cfRule type="expression" dxfId="1137" priority="497">
      <formula>C54="天候休工"</formula>
    </cfRule>
    <cfRule type="expression" dxfId="1136" priority="498">
      <formula>C54="振替休工"</formula>
    </cfRule>
    <cfRule type="expression" dxfId="1135" priority="499">
      <formula>C54="休工"</formula>
    </cfRule>
    <cfRule type="expression" dxfId="1134" priority="500">
      <formula>C54="対象外"</formula>
    </cfRule>
  </conditionalFormatting>
  <conditionalFormatting sqref="C57:I57">
    <cfRule type="expression" dxfId="1133" priority="491">
      <formula>C57="休日休工"</formula>
    </cfRule>
    <cfRule type="expression" dxfId="1132" priority="492">
      <formula>C57="天候休工"</formula>
    </cfRule>
    <cfRule type="expression" dxfId="1131" priority="493">
      <formula>C57="振替休工"</formula>
    </cfRule>
    <cfRule type="expression" dxfId="1130" priority="494">
      <formula>C57="休工"</formula>
    </cfRule>
    <cfRule type="expression" dxfId="1129" priority="495">
      <formula>C57="対象外"</formula>
    </cfRule>
  </conditionalFormatting>
  <conditionalFormatting sqref="C53:I53">
    <cfRule type="expression" dxfId="1128" priority="486">
      <formula>C53="祝日休工"</formula>
    </cfRule>
    <cfRule type="expression" dxfId="1127" priority="487">
      <formula>C53="天候休工"</formula>
    </cfRule>
    <cfRule type="expression" dxfId="1126" priority="488">
      <formula>C53="振替休工(同一週)"</formula>
    </cfRule>
    <cfRule type="expression" dxfId="1125" priority="489">
      <formula>C53="休工"</formula>
    </cfRule>
    <cfRule type="expression" dxfId="1124" priority="490">
      <formula>C53="対象外"</formula>
    </cfRule>
  </conditionalFormatting>
  <conditionalFormatting sqref="C53:I53">
    <cfRule type="cellIs" dxfId="1123" priority="485" operator="equal">
      <formula>"振替休工(別週)"</formula>
    </cfRule>
  </conditionalFormatting>
  <conditionalFormatting sqref="C56:I56">
    <cfRule type="expression" dxfId="1122" priority="480">
      <formula>C56="祝日休工"</formula>
    </cfRule>
    <cfRule type="expression" dxfId="1121" priority="481">
      <formula>C56="天候休工"</formula>
    </cfRule>
    <cfRule type="expression" dxfId="1120" priority="482">
      <formula>C56="振替休工(同一週)"</formula>
    </cfRule>
    <cfRule type="expression" dxfId="1119" priority="483">
      <formula>C56="休工"</formula>
    </cfRule>
    <cfRule type="expression" dxfId="1118" priority="484">
      <formula>C56="対象外"</formula>
    </cfRule>
  </conditionalFormatting>
  <conditionalFormatting sqref="C56:I56">
    <cfRule type="cellIs" dxfId="1117" priority="479" operator="equal">
      <formula>"振替休工(別週)"</formula>
    </cfRule>
  </conditionalFormatting>
  <conditionalFormatting sqref="C50:I50">
    <cfRule type="expression" dxfId="1116" priority="474">
      <formula>C50="祝日休工"</formula>
    </cfRule>
    <cfRule type="expression" dxfId="1115" priority="475">
      <formula>C50="天候休工"</formula>
    </cfRule>
    <cfRule type="expression" dxfId="1114" priority="476">
      <formula>C50="振替休工(同一週)"</formula>
    </cfRule>
    <cfRule type="expression" dxfId="1113" priority="477">
      <formula>C50="休工"</formula>
    </cfRule>
    <cfRule type="expression" dxfId="1112" priority="478">
      <formula>C50="対象外"</formula>
    </cfRule>
  </conditionalFormatting>
  <conditionalFormatting sqref="C50:I50">
    <cfRule type="cellIs" dxfId="1111" priority="473" operator="equal">
      <formula>"振替休工(別週)"</formula>
    </cfRule>
  </conditionalFormatting>
  <conditionalFormatting sqref="C61:I61 C64:I64 C58:I58">
    <cfRule type="expression" dxfId="1110" priority="468">
      <formula>C58="祝日休工"</formula>
    </cfRule>
    <cfRule type="expression" dxfId="1109" priority="469">
      <formula>C58="天候休工"</formula>
    </cfRule>
    <cfRule type="expression" dxfId="1108" priority="470">
      <formula>C58="振替休工(同一週)"</formula>
    </cfRule>
    <cfRule type="expression" dxfId="1107" priority="471">
      <formula>C58="休工"</formula>
    </cfRule>
    <cfRule type="expression" dxfId="1106" priority="472">
      <formula>C58="対象外"</formula>
    </cfRule>
  </conditionalFormatting>
  <conditionalFormatting sqref="C60:I60">
    <cfRule type="expression" dxfId="1105" priority="463">
      <formula>C60="休日休工"</formula>
    </cfRule>
    <cfRule type="expression" dxfId="1104" priority="464">
      <formula>C60="天候休工"</formula>
    </cfRule>
    <cfRule type="expression" dxfId="1103" priority="465">
      <formula>C60="振替休工"</formula>
    </cfRule>
    <cfRule type="expression" dxfId="1102" priority="466">
      <formula>C60="休工"</formula>
    </cfRule>
    <cfRule type="expression" dxfId="1101" priority="467">
      <formula>C60="対象外"</formula>
    </cfRule>
  </conditionalFormatting>
  <conditionalFormatting sqref="C63:I63">
    <cfRule type="expression" dxfId="1100" priority="458">
      <formula>C63="休日休工"</formula>
    </cfRule>
    <cfRule type="expression" dxfId="1099" priority="459">
      <formula>C63="天候休工"</formula>
    </cfRule>
    <cfRule type="expression" dxfId="1098" priority="460">
      <formula>C63="振替休工"</formula>
    </cfRule>
    <cfRule type="expression" dxfId="1097" priority="461">
      <formula>C63="休工"</formula>
    </cfRule>
    <cfRule type="expression" dxfId="1096" priority="462">
      <formula>C63="対象外"</formula>
    </cfRule>
  </conditionalFormatting>
  <conditionalFormatting sqref="C66:I66">
    <cfRule type="expression" dxfId="1095" priority="453">
      <formula>C66="休日休工"</formula>
    </cfRule>
    <cfRule type="expression" dxfId="1094" priority="454">
      <formula>C66="天候休工"</formula>
    </cfRule>
    <cfRule type="expression" dxfId="1093" priority="455">
      <formula>C66="振替休工"</formula>
    </cfRule>
    <cfRule type="expression" dxfId="1092" priority="456">
      <formula>C66="休工"</formula>
    </cfRule>
    <cfRule type="expression" dxfId="1091" priority="457">
      <formula>C66="対象外"</formula>
    </cfRule>
  </conditionalFormatting>
  <conditionalFormatting sqref="C62:I62">
    <cfRule type="expression" dxfId="1090" priority="448">
      <formula>C62="祝日休工"</formula>
    </cfRule>
    <cfRule type="expression" dxfId="1089" priority="449">
      <formula>C62="天候休工"</formula>
    </cfRule>
    <cfRule type="expression" dxfId="1088" priority="450">
      <formula>C62="振替休工(同一週)"</formula>
    </cfRule>
    <cfRule type="expression" dxfId="1087" priority="451">
      <formula>C62="休工"</formula>
    </cfRule>
    <cfRule type="expression" dxfId="1086" priority="452">
      <formula>C62="対象外"</formula>
    </cfRule>
  </conditionalFormatting>
  <conditionalFormatting sqref="C62:I62">
    <cfRule type="cellIs" dxfId="1085" priority="447" operator="equal">
      <formula>"振替休工(別週)"</formula>
    </cfRule>
  </conditionalFormatting>
  <conditionalFormatting sqref="C65:I65">
    <cfRule type="expression" dxfId="1084" priority="442">
      <formula>C65="祝日休工"</formula>
    </cfRule>
    <cfRule type="expression" dxfId="1083" priority="443">
      <formula>C65="天候休工"</formula>
    </cfRule>
    <cfRule type="expression" dxfId="1082" priority="444">
      <formula>C65="振替休工(同一週)"</formula>
    </cfRule>
    <cfRule type="expression" dxfId="1081" priority="445">
      <formula>C65="休工"</formula>
    </cfRule>
    <cfRule type="expression" dxfId="1080" priority="446">
      <formula>C65="対象外"</formula>
    </cfRule>
  </conditionalFormatting>
  <conditionalFormatting sqref="C65:I65">
    <cfRule type="cellIs" dxfId="1079" priority="441" operator="equal">
      <formula>"振替休工(別週)"</formula>
    </cfRule>
  </conditionalFormatting>
  <conditionalFormatting sqref="C59:I59">
    <cfRule type="expression" dxfId="1078" priority="436">
      <formula>C59="祝日休工"</formula>
    </cfRule>
    <cfRule type="expression" dxfId="1077" priority="437">
      <formula>C59="天候休工"</formula>
    </cfRule>
    <cfRule type="expression" dxfId="1076" priority="438">
      <formula>C59="振替休工(同一週)"</formula>
    </cfRule>
    <cfRule type="expression" dxfId="1075" priority="439">
      <formula>C59="休工"</formula>
    </cfRule>
    <cfRule type="expression" dxfId="1074" priority="440">
      <formula>C59="対象外"</formula>
    </cfRule>
  </conditionalFormatting>
  <conditionalFormatting sqref="C59:I59">
    <cfRule type="cellIs" dxfId="1073" priority="435" operator="equal">
      <formula>"振替休工(別週)"</formula>
    </cfRule>
  </conditionalFormatting>
  <conditionalFormatting sqref="C70:I70 C73:I73 C67:I67">
    <cfRule type="expression" dxfId="1072" priority="430">
      <formula>C67="祝日休工"</formula>
    </cfRule>
    <cfRule type="expression" dxfId="1071" priority="431">
      <formula>C67="天候休工"</formula>
    </cfRule>
    <cfRule type="expression" dxfId="1070" priority="432">
      <formula>C67="振替休工(同一週)"</formula>
    </cfRule>
    <cfRule type="expression" dxfId="1069" priority="433">
      <formula>C67="休工"</formula>
    </cfRule>
    <cfRule type="expression" dxfId="1068" priority="434">
      <formula>C67="対象外"</formula>
    </cfRule>
  </conditionalFormatting>
  <conditionalFormatting sqref="C69:I69">
    <cfRule type="expression" dxfId="1067" priority="425">
      <formula>C69="休日休工"</formula>
    </cfRule>
    <cfRule type="expression" dxfId="1066" priority="426">
      <formula>C69="天候休工"</formula>
    </cfRule>
    <cfRule type="expression" dxfId="1065" priority="427">
      <formula>C69="振替休工"</formula>
    </cfRule>
    <cfRule type="expression" dxfId="1064" priority="428">
      <formula>C69="休工"</formula>
    </cfRule>
    <cfRule type="expression" dxfId="1063" priority="429">
      <formula>C69="対象外"</formula>
    </cfRule>
  </conditionalFormatting>
  <conditionalFormatting sqref="C72:I72">
    <cfRule type="expression" dxfId="1062" priority="420">
      <formula>C72="休日休工"</formula>
    </cfRule>
    <cfRule type="expression" dxfId="1061" priority="421">
      <formula>C72="天候休工"</formula>
    </cfRule>
    <cfRule type="expression" dxfId="1060" priority="422">
      <formula>C72="振替休工"</formula>
    </cfRule>
    <cfRule type="expression" dxfId="1059" priority="423">
      <formula>C72="休工"</formula>
    </cfRule>
    <cfRule type="expression" dxfId="1058" priority="424">
      <formula>C72="対象外"</formula>
    </cfRule>
  </conditionalFormatting>
  <conditionalFormatting sqref="C75:I75">
    <cfRule type="expression" dxfId="1057" priority="415">
      <formula>C75="休日休工"</formula>
    </cfRule>
    <cfRule type="expression" dxfId="1056" priority="416">
      <formula>C75="天候休工"</formula>
    </cfRule>
    <cfRule type="expression" dxfId="1055" priority="417">
      <formula>C75="振替休工"</formula>
    </cfRule>
    <cfRule type="expression" dxfId="1054" priority="418">
      <formula>C75="休工"</formula>
    </cfRule>
    <cfRule type="expression" dxfId="1053" priority="419">
      <formula>C75="対象外"</formula>
    </cfRule>
  </conditionalFormatting>
  <conditionalFormatting sqref="C71:I71">
    <cfRule type="expression" dxfId="1052" priority="410">
      <formula>C71="祝日休工"</formula>
    </cfRule>
    <cfRule type="expression" dxfId="1051" priority="411">
      <formula>C71="天候休工"</formula>
    </cfRule>
    <cfRule type="expression" dxfId="1050" priority="412">
      <formula>C71="振替休工(同一週)"</formula>
    </cfRule>
    <cfRule type="expression" dxfId="1049" priority="413">
      <formula>C71="休工"</formula>
    </cfRule>
    <cfRule type="expression" dxfId="1048" priority="414">
      <formula>C71="対象外"</formula>
    </cfRule>
  </conditionalFormatting>
  <conditionalFormatting sqref="C71:I71">
    <cfRule type="cellIs" dxfId="1047" priority="409" operator="equal">
      <formula>"振替休工(別週)"</formula>
    </cfRule>
  </conditionalFormatting>
  <conditionalFormatting sqref="C74:I74">
    <cfRule type="expression" dxfId="1046" priority="404">
      <formula>C74="祝日休工"</formula>
    </cfRule>
    <cfRule type="expression" dxfId="1045" priority="405">
      <formula>C74="天候休工"</formula>
    </cfRule>
    <cfRule type="expression" dxfId="1044" priority="406">
      <formula>C74="振替休工(同一週)"</formula>
    </cfRule>
    <cfRule type="expression" dxfId="1043" priority="407">
      <formula>C74="休工"</formula>
    </cfRule>
    <cfRule type="expression" dxfId="1042" priority="408">
      <formula>C74="対象外"</formula>
    </cfRule>
  </conditionalFormatting>
  <conditionalFormatting sqref="C74:I74">
    <cfRule type="cellIs" dxfId="1041" priority="403" operator="equal">
      <formula>"振替休工(別週)"</formula>
    </cfRule>
  </conditionalFormatting>
  <conditionalFormatting sqref="C68:I68">
    <cfRule type="expression" dxfId="1040" priority="398">
      <formula>C68="祝日休工"</formula>
    </cfRule>
    <cfRule type="expression" dxfId="1039" priority="399">
      <formula>C68="天候休工"</formula>
    </cfRule>
    <cfRule type="expression" dxfId="1038" priority="400">
      <formula>C68="振替休工(同一週)"</formula>
    </cfRule>
    <cfRule type="expression" dxfId="1037" priority="401">
      <formula>C68="休工"</formula>
    </cfRule>
    <cfRule type="expression" dxfId="1036" priority="402">
      <formula>C68="対象外"</formula>
    </cfRule>
  </conditionalFormatting>
  <conditionalFormatting sqref="C68:I68">
    <cfRule type="cellIs" dxfId="1035" priority="397" operator="equal">
      <formula>"振替休工(別週)"</formula>
    </cfRule>
  </conditionalFormatting>
  <conditionalFormatting sqref="C79:I79 C82:I82 C76:I76">
    <cfRule type="expression" dxfId="1034" priority="392">
      <formula>C76="祝日休工"</formula>
    </cfRule>
    <cfRule type="expression" dxfId="1033" priority="393">
      <formula>C76="天候休工"</formula>
    </cfRule>
    <cfRule type="expression" dxfId="1032" priority="394">
      <formula>C76="振替休工(同一週)"</formula>
    </cfRule>
    <cfRule type="expression" dxfId="1031" priority="395">
      <formula>C76="休工"</formula>
    </cfRule>
    <cfRule type="expression" dxfId="1030" priority="396">
      <formula>C76="対象外"</formula>
    </cfRule>
  </conditionalFormatting>
  <conditionalFormatting sqref="C78:I78">
    <cfRule type="expression" dxfId="1029" priority="387">
      <formula>C78="休日休工"</formula>
    </cfRule>
    <cfRule type="expression" dxfId="1028" priority="388">
      <formula>C78="天候休工"</formula>
    </cfRule>
    <cfRule type="expression" dxfId="1027" priority="389">
      <formula>C78="振替休工"</formula>
    </cfRule>
    <cfRule type="expression" dxfId="1026" priority="390">
      <formula>C78="休工"</formula>
    </cfRule>
    <cfRule type="expression" dxfId="1025" priority="391">
      <formula>C78="対象外"</formula>
    </cfRule>
  </conditionalFormatting>
  <conditionalFormatting sqref="C81:I81">
    <cfRule type="expression" dxfId="1024" priority="382">
      <formula>C81="休日休工"</formula>
    </cfRule>
    <cfRule type="expression" dxfId="1023" priority="383">
      <formula>C81="天候休工"</formula>
    </cfRule>
    <cfRule type="expression" dxfId="1022" priority="384">
      <formula>C81="振替休工"</formula>
    </cfRule>
    <cfRule type="expression" dxfId="1021" priority="385">
      <formula>C81="休工"</formula>
    </cfRule>
    <cfRule type="expression" dxfId="1020" priority="386">
      <formula>C81="対象外"</formula>
    </cfRule>
  </conditionalFormatting>
  <conditionalFormatting sqref="C84:I84">
    <cfRule type="expression" dxfId="1019" priority="377">
      <formula>C84="休日休工"</formula>
    </cfRule>
    <cfRule type="expression" dxfId="1018" priority="378">
      <formula>C84="天候休工"</formula>
    </cfRule>
    <cfRule type="expression" dxfId="1017" priority="379">
      <formula>C84="振替休工"</formula>
    </cfRule>
    <cfRule type="expression" dxfId="1016" priority="380">
      <formula>C84="休工"</formula>
    </cfRule>
    <cfRule type="expression" dxfId="1015" priority="381">
      <formula>C84="対象外"</formula>
    </cfRule>
  </conditionalFormatting>
  <conditionalFormatting sqref="C80:I80">
    <cfRule type="expression" dxfId="1014" priority="372">
      <formula>C80="祝日休工"</formula>
    </cfRule>
    <cfRule type="expression" dxfId="1013" priority="373">
      <formula>C80="天候休工"</formula>
    </cfRule>
    <cfRule type="expression" dxfId="1012" priority="374">
      <formula>C80="振替休工(同一週)"</formula>
    </cfRule>
    <cfRule type="expression" dxfId="1011" priority="375">
      <formula>C80="休工"</formula>
    </cfRule>
    <cfRule type="expression" dxfId="1010" priority="376">
      <formula>C80="対象外"</formula>
    </cfRule>
  </conditionalFormatting>
  <conditionalFormatting sqref="C80:I80">
    <cfRule type="cellIs" dxfId="1009" priority="371" operator="equal">
      <formula>"振替休工(別週)"</formula>
    </cfRule>
  </conditionalFormatting>
  <conditionalFormatting sqref="C83:I83">
    <cfRule type="expression" dxfId="1008" priority="366">
      <formula>C83="祝日休工"</formula>
    </cfRule>
    <cfRule type="expression" dxfId="1007" priority="367">
      <formula>C83="天候休工"</formula>
    </cfRule>
    <cfRule type="expression" dxfId="1006" priority="368">
      <formula>C83="振替休工(同一週)"</formula>
    </cfRule>
    <cfRule type="expression" dxfId="1005" priority="369">
      <formula>C83="休工"</formula>
    </cfRule>
    <cfRule type="expression" dxfId="1004" priority="370">
      <formula>C83="対象外"</formula>
    </cfRule>
  </conditionalFormatting>
  <conditionalFormatting sqref="C83:I83">
    <cfRule type="cellIs" dxfId="1003" priority="365" operator="equal">
      <formula>"振替休工(別週)"</formula>
    </cfRule>
  </conditionalFormatting>
  <conditionalFormatting sqref="C77:I77">
    <cfRule type="expression" dxfId="1002" priority="360">
      <formula>C77="祝日休工"</formula>
    </cfRule>
    <cfRule type="expression" dxfId="1001" priority="361">
      <formula>C77="天候休工"</formula>
    </cfRule>
    <cfRule type="expression" dxfId="1000" priority="362">
      <formula>C77="振替休工(同一週)"</formula>
    </cfRule>
    <cfRule type="expression" dxfId="999" priority="363">
      <formula>C77="休工"</formula>
    </cfRule>
    <cfRule type="expression" dxfId="998" priority="364">
      <formula>C77="対象外"</formula>
    </cfRule>
  </conditionalFormatting>
  <conditionalFormatting sqref="C77:I77">
    <cfRule type="cellIs" dxfId="997" priority="359" operator="equal">
      <formula>"振替休工(別週)"</formula>
    </cfRule>
  </conditionalFormatting>
  <conditionalFormatting sqref="C88:I88 C91:I91 C85:I85">
    <cfRule type="expression" dxfId="996" priority="354">
      <formula>C85="祝日休工"</formula>
    </cfRule>
    <cfRule type="expression" dxfId="995" priority="355">
      <formula>C85="天候休工"</formula>
    </cfRule>
    <cfRule type="expression" dxfId="994" priority="356">
      <formula>C85="振替休工(同一週)"</formula>
    </cfRule>
    <cfRule type="expression" dxfId="993" priority="357">
      <formula>C85="休工"</formula>
    </cfRule>
    <cfRule type="expression" dxfId="992" priority="358">
      <formula>C85="対象外"</formula>
    </cfRule>
  </conditionalFormatting>
  <conditionalFormatting sqref="C87:I87">
    <cfRule type="expression" dxfId="991" priority="349">
      <formula>C87="休日休工"</formula>
    </cfRule>
    <cfRule type="expression" dxfId="990" priority="350">
      <formula>C87="天候休工"</formula>
    </cfRule>
    <cfRule type="expression" dxfId="989" priority="351">
      <formula>C87="振替休工"</formula>
    </cfRule>
    <cfRule type="expression" dxfId="988" priority="352">
      <formula>C87="休工"</formula>
    </cfRule>
    <cfRule type="expression" dxfId="987" priority="353">
      <formula>C87="対象外"</formula>
    </cfRule>
  </conditionalFormatting>
  <conditionalFormatting sqref="C90:I90">
    <cfRule type="expression" dxfId="986" priority="344">
      <formula>C90="休日休工"</formula>
    </cfRule>
    <cfRule type="expression" dxfId="985" priority="345">
      <formula>C90="天候休工"</formula>
    </cfRule>
    <cfRule type="expression" dxfId="984" priority="346">
      <formula>C90="振替休工"</formula>
    </cfRule>
    <cfRule type="expression" dxfId="983" priority="347">
      <formula>C90="休工"</formula>
    </cfRule>
    <cfRule type="expression" dxfId="982" priority="348">
      <formula>C90="対象外"</formula>
    </cfRule>
  </conditionalFormatting>
  <conditionalFormatting sqref="C93:I93">
    <cfRule type="expression" dxfId="981" priority="339">
      <formula>C93="休日休工"</formula>
    </cfRule>
    <cfRule type="expression" dxfId="980" priority="340">
      <formula>C93="天候休工"</formula>
    </cfRule>
    <cfRule type="expression" dxfId="979" priority="341">
      <formula>C93="振替休工"</formula>
    </cfRule>
    <cfRule type="expression" dxfId="978" priority="342">
      <formula>C93="休工"</formula>
    </cfRule>
    <cfRule type="expression" dxfId="977" priority="343">
      <formula>C93="対象外"</formula>
    </cfRule>
  </conditionalFormatting>
  <conditionalFormatting sqref="C89:I89">
    <cfRule type="expression" dxfId="976" priority="334">
      <formula>C89="祝日休工"</formula>
    </cfRule>
    <cfRule type="expression" dxfId="975" priority="335">
      <formula>C89="天候休工"</formula>
    </cfRule>
    <cfRule type="expression" dxfId="974" priority="336">
      <formula>C89="振替休工(同一週)"</formula>
    </cfRule>
    <cfRule type="expression" dxfId="973" priority="337">
      <formula>C89="休工"</formula>
    </cfRule>
    <cfRule type="expression" dxfId="972" priority="338">
      <formula>C89="対象外"</formula>
    </cfRule>
  </conditionalFormatting>
  <conditionalFormatting sqref="C89:I89">
    <cfRule type="cellIs" dxfId="971" priority="333" operator="equal">
      <formula>"振替休工(別週)"</formula>
    </cfRule>
  </conditionalFormatting>
  <conditionalFormatting sqref="C92:I92">
    <cfRule type="expression" dxfId="970" priority="328">
      <formula>C92="祝日休工"</formula>
    </cfRule>
    <cfRule type="expression" dxfId="969" priority="329">
      <formula>C92="天候休工"</formula>
    </cfRule>
    <cfRule type="expression" dxfId="968" priority="330">
      <formula>C92="振替休工(同一週)"</formula>
    </cfRule>
    <cfRule type="expression" dxfId="967" priority="331">
      <formula>C92="休工"</formula>
    </cfRule>
    <cfRule type="expression" dxfId="966" priority="332">
      <formula>C92="対象外"</formula>
    </cfRule>
  </conditionalFormatting>
  <conditionalFormatting sqref="C92:I92">
    <cfRule type="cellIs" dxfId="965" priority="327" operator="equal">
      <formula>"振替休工(別週)"</formula>
    </cfRule>
  </conditionalFormatting>
  <conditionalFormatting sqref="C86:I86">
    <cfRule type="expression" dxfId="964" priority="322">
      <formula>C86="祝日休工"</formula>
    </cfRule>
    <cfRule type="expression" dxfId="963" priority="323">
      <formula>C86="天候休工"</formula>
    </cfRule>
    <cfRule type="expression" dxfId="962" priority="324">
      <formula>C86="振替休工(同一週)"</formula>
    </cfRule>
    <cfRule type="expression" dxfId="961" priority="325">
      <formula>C86="休工"</formula>
    </cfRule>
    <cfRule type="expression" dxfId="960" priority="326">
      <formula>C86="対象外"</formula>
    </cfRule>
  </conditionalFormatting>
  <conditionalFormatting sqref="C86:I86">
    <cfRule type="cellIs" dxfId="959" priority="321" operator="equal">
      <formula>"振替休工(別週)"</formula>
    </cfRule>
  </conditionalFormatting>
  <conditionalFormatting sqref="C97:I97 C100:I100 C94:I94">
    <cfRule type="expression" dxfId="958" priority="316">
      <formula>C94="祝日休工"</formula>
    </cfRule>
    <cfRule type="expression" dxfId="957" priority="317">
      <formula>C94="天候休工"</formula>
    </cfRule>
    <cfRule type="expression" dxfId="956" priority="318">
      <formula>C94="振替休工(同一週)"</formula>
    </cfRule>
    <cfRule type="expression" dxfId="955" priority="319">
      <formula>C94="休工"</formula>
    </cfRule>
    <cfRule type="expression" dxfId="954" priority="320">
      <formula>C94="対象外"</formula>
    </cfRule>
  </conditionalFormatting>
  <conditionalFormatting sqref="C96:I96">
    <cfRule type="expression" dxfId="953" priority="311">
      <formula>C96="休日休工"</formula>
    </cfRule>
    <cfRule type="expression" dxfId="952" priority="312">
      <formula>C96="天候休工"</formula>
    </cfRule>
    <cfRule type="expression" dxfId="951" priority="313">
      <formula>C96="振替休工"</formula>
    </cfRule>
    <cfRule type="expression" dxfId="950" priority="314">
      <formula>C96="休工"</formula>
    </cfRule>
    <cfRule type="expression" dxfId="949" priority="315">
      <formula>C96="対象外"</formula>
    </cfRule>
  </conditionalFormatting>
  <conditionalFormatting sqref="C99:I99">
    <cfRule type="expression" dxfId="948" priority="306">
      <formula>C99="休日休工"</formula>
    </cfRule>
    <cfRule type="expression" dxfId="947" priority="307">
      <formula>C99="天候休工"</formula>
    </cfRule>
    <cfRule type="expression" dxfId="946" priority="308">
      <formula>C99="振替休工"</formula>
    </cfRule>
    <cfRule type="expression" dxfId="945" priority="309">
      <formula>C99="休工"</formula>
    </cfRule>
    <cfRule type="expression" dxfId="944" priority="310">
      <formula>C99="対象外"</formula>
    </cfRule>
  </conditionalFormatting>
  <conditionalFormatting sqref="C102:I102">
    <cfRule type="expression" dxfId="943" priority="301">
      <formula>C102="休日休工"</formula>
    </cfRule>
    <cfRule type="expression" dxfId="942" priority="302">
      <formula>C102="天候休工"</formula>
    </cfRule>
    <cfRule type="expression" dxfId="941" priority="303">
      <formula>C102="振替休工"</formula>
    </cfRule>
    <cfRule type="expression" dxfId="940" priority="304">
      <formula>C102="休工"</formula>
    </cfRule>
    <cfRule type="expression" dxfId="939" priority="305">
      <formula>C102="対象外"</formula>
    </cfRule>
  </conditionalFormatting>
  <conditionalFormatting sqref="C98:I98">
    <cfRule type="expression" dxfId="938" priority="296">
      <formula>C98="祝日休工"</formula>
    </cfRule>
    <cfRule type="expression" dxfId="937" priority="297">
      <formula>C98="天候休工"</formula>
    </cfRule>
    <cfRule type="expression" dxfId="936" priority="298">
      <formula>C98="振替休工(同一週)"</formula>
    </cfRule>
    <cfRule type="expression" dxfId="935" priority="299">
      <formula>C98="休工"</formula>
    </cfRule>
    <cfRule type="expression" dxfId="934" priority="300">
      <formula>C98="対象外"</formula>
    </cfRule>
  </conditionalFormatting>
  <conditionalFormatting sqref="C98:I98">
    <cfRule type="cellIs" dxfId="933" priority="295" operator="equal">
      <formula>"振替休工(別週)"</formula>
    </cfRule>
  </conditionalFormatting>
  <conditionalFormatting sqref="C101:I101">
    <cfRule type="expression" dxfId="932" priority="290">
      <formula>C101="祝日休工"</formula>
    </cfRule>
    <cfRule type="expression" dxfId="931" priority="291">
      <formula>C101="天候休工"</formula>
    </cfRule>
    <cfRule type="expression" dxfId="930" priority="292">
      <formula>C101="振替休工(同一週)"</formula>
    </cfRule>
    <cfRule type="expression" dxfId="929" priority="293">
      <formula>C101="休工"</formula>
    </cfRule>
    <cfRule type="expression" dxfId="928" priority="294">
      <formula>C101="対象外"</formula>
    </cfRule>
  </conditionalFormatting>
  <conditionalFormatting sqref="C101:I101">
    <cfRule type="cellIs" dxfId="927" priority="289" operator="equal">
      <formula>"振替休工(別週)"</formula>
    </cfRule>
  </conditionalFormatting>
  <conditionalFormatting sqref="C95:I95">
    <cfRule type="expression" dxfId="926" priority="284">
      <formula>C95="祝日休工"</formula>
    </cfRule>
    <cfRule type="expression" dxfId="925" priority="285">
      <formula>C95="天候休工"</formula>
    </cfRule>
    <cfRule type="expression" dxfId="924" priority="286">
      <formula>C95="振替休工(同一週)"</formula>
    </cfRule>
    <cfRule type="expression" dxfId="923" priority="287">
      <formula>C95="休工"</formula>
    </cfRule>
    <cfRule type="expression" dxfId="922" priority="288">
      <formula>C95="対象外"</formula>
    </cfRule>
  </conditionalFormatting>
  <conditionalFormatting sqref="C95:I95">
    <cfRule type="cellIs" dxfId="921" priority="283" operator="equal">
      <formula>"振替休工(別週)"</formula>
    </cfRule>
  </conditionalFormatting>
  <conditionalFormatting sqref="C106:I106 C109:I109 C103:I103">
    <cfRule type="expression" dxfId="920" priority="278">
      <formula>C103="祝日休工"</formula>
    </cfRule>
    <cfRule type="expression" dxfId="919" priority="279">
      <formula>C103="天候休工"</formula>
    </cfRule>
    <cfRule type="expression" dxfId="918" priority="280">
      <formula>C103="振替休工(同一週)"</formula>
    </cfRule>
    <cfRule type="expression" dxfId="917" priority="281">
      <formula>C103="休工"</formula>
    </cfRule>
    <cfRule type="expression" dxfId="916" priority="282">
      <formula>C103="対象外"</formula>
    </cfRule>
  </conditionalFormatting>
  <conditionalFormatting sqref="C105:I105">
    <cfRule type="expression" dxfId="915" priority="273">
      <formula>C105="休日休工"</formula>
    </cfRule>
    <cfRule type="expression" dxfId="914" priority="274">
      <formula>C105="天候休工"</formula>
    </cfRule>
    <cfRule type="expression" dxfId="913" priority="275">
      <formula>C105="振替休工"</formula>
    </cfRule>
    <cfRule type="expression" dxfId="912" priority="276">
      <formula>C105="休工"</formula>
    </cfRule>
    <cfRule type="expression" dxfId="911" priority="277">
      <formula>C105="対象外"</formula>
    </cfRule>
  </conditionalFormatting>
  <conditionalFormatting sqref="C108:I108">
    <cfRule type="expression" dxfId="910" priority="268">
      <formula>C108="休日休工"</formula>
    </cfRule>
    <cfRule type="expression" dxfId="909" priority="269">
      <formula>C108="天候休工"</formula>
    </cfRule>
    <cfRule type="expression" dxfId="908" priority="270">
      <formula>C108="振替休工"</formula>
    </cfRule>
    <cfRule type="expression" dxfId="907" priority="271">
      <formula>C108="休工"</formula>
    </cfRule>
    <cfRule type="expression" dxfId="906" priority="272">
      <formula>C108="対象外"</formula>
    </cfRule>
  </conditionalFormatting>
  <conditionalFormatting sqref="C111:I111">
    <cfRule type="expression" dxfId="905" priority="263">
      <formula>C111="休日休工"</formula>
    </cfRule>
    <cfRule type="expression" dxfId="904" priority="264">
      <formula>C111="天候休工"</formula>
    </cfRule>
    <cfRule type="expression" dxfId="903" priority="265">
      <formula>C111="振替休工"</formula>
    </cfRule>
    <cfRule type="expression" dxfId="902" priority="266">
      <formula>C111="休工"</formula>
    </cfRule>
    <cfRule type="expression" dxfId="901" priority="267">
      <formula>C111="対象外"</formula>
    </cfRule>
  </conditionalFormatting>
  <conditionalFormatting sqref="C107:I107">
    <cfRule type="expression" dxfId="900" priority="258">
      <formula>C107="祝日休工"</formula>
    </cfRule>
    <cfRule type="expression" dxfId="899" priority="259">
      <formula>C107="天候休工"</formula>
    </cfRule>
    <cfRule type="expression" dxfId="898" priority="260">
      <formula>C107="振替休工(同一週)"</formula>
    </cfRule>
    <cfRule type="expression" dxfId="897" priority="261">
      <formula>C107="休工"</formula>
    </cfRule>
    <cfRule type="expression" dxfId="896" priority="262">
      <formula>C107="対象外"</formula>
    </cfRule>
  </conditionalFormatting>
  <conditionalFormatting sqref="C107:I107">
    <cfRule type="cellIs" dxfId="895" priority="257" operator="equal">
      <formula>"振替休工(別週)"</formula>
    </cfRule>
  </conditionalFormatting>
  <conditionalFormatting sqref="C110:I110">
    <cfRule type="expression" dxfId="894" priority="252">
      <formula>C110="祝日休工"</formula>
    </cfRule>
    <cfRule type="expression" dxfId="893" priority="253">
      <formula>C110="天候休工"</formula>
    </cfRule>
    <cfRule type="expression" dxfId="892" priority="254">
      <formula>C110="振替休工(同一週)"</formula>
    </cfRule>
    <cfRule type="expression" dxfId="891" priority="255">
      <formula>C110="休工"</formula>
    </cfRule>
    <cfRule type="expression" dxfId="890" priority="256">
      <formula>C110="対象外"</formula>
    </cfRule>
  </conditionalFormatting>
  <conditionalFormatting sqref="C110:I110">
    <cfRule type="cellIs" dxfId="889" priority="251" operator="equal">
      <formula>"振替休工(別週)"</formula>
    </cfRule>
  </conditionalFormatting>
  <conditionalFormatting sqref="C104:I104">
    <cfRule type="expression" dxfId="888" priority="246">
      <formula>C104="祝日休工"</formula>
    </cfRule>
    <cfRule type="expression" dxfId="887" priority="247">
      <formula>C104="天候休工"</formula>
    </cfRule>
    <cfRule type="expression" dxfId="886" priority="248">
      <formula>C104="振替休工(同一週)"</formula>
    </cfRule>
    <cfRule type="expression" dxfId="885" priority="249">
      <formula>C104="休工"</formula>
    </cfRule>
    <cfRule type="expression" dxfId="884" priority="250">
      <formula>C104="対象外"</formula>
    </cfRule>
  </conditionalFormatting>
  <conditionalFormatting sqref="C104:I104">
    <cfRule type="cellIs" dxfId="883" priority="245" operator="equal">
      <formula>"振替休工(別週)"</formula>
    </cfRule>
  </conditionalFormatting>
  <conditionalFormatting sqref="C115:I115 C118:I118 C112:I112">
    <cfRule type="expression" dxfId="882" priority="240">
      <formula>C112="祝日休工"</formula>
    </cfRule>
    <cfRule type="expression" dxfId="881" priority="241">
      <formula>C112="天候休工"</formula>
    </cfRule>
    <cfRule type="expression" dxfId="880" priority="242">
      <formula>C112="振替休工(同一週)"</formula>
    </cfRule>
    <cfRule type="expression" dxfId="879" priority="243">
      <formula>C112="休工"</formula>
    </cfRule>
    <cfRule type="expression" dxfId="878" priority="244">
      <formula>C112="対象外"</formula>
    </cfRule>
  </conditionalFormatting>
  <conditionalFormatting sqref="C114:I114">
    <cfRule type="expression" dxfId="877" priority="235">
      <formula>C114="休日休工"</formula>
    </cfRule>
    <cfRule type="expression" dxfId="876" priority="236">
      <formula>C114="天候休工"</formula>
    </cfRule>
    <cfRule type="expression" dxfId="875" priority="237">
      <formula>C114="振替休工"</formula>
    </cfRule>
    <cfRule type="expression" dxfId="874" priority="238">
      <formula>C114="休工"</formula>
    </cfRule>
    <cfRule type="expression" dxfId="873" priority="239">
      <formula>C114="対象外"</formula>
    </cfRule>
  </conditionalFormatting>
  <conditionalFormatting sqref="C117:I117">
    <cfRule type="expression" dxfId="872" priority="230">
      <formula>C117="休日休工"</formula>
    </cfRule>
    <cfRule type="expression" dxfId="871" priority="231">
      <formula>C117="天候休工"</formula>
    </cfRule>
    <cfRule type="expression" dxfId="870" priority="232">
      <formula>C117="振替休工"</formula>
    </cfRule>
    <cfRule type="expression" dxfId="869" priority="233">
      <formula>C117="休工"</formula>
    </cfRule>
    <cfRule type="expression" dxfId="868" priority="234">
      <formula>C117="対象外"</formula>
    </cfRule>
  </conditionalFormatting>
  <conditionalFormatting sqref="C120:I120">
    <cfRule type="expression" dxfId="867" priority="225">
      <formula>C120="休日休工"</formula>
    </cfRule>
    <cfRule type="expression" dxfId="866" priority="226">
      <formula>C120="天候休工"</formula>
    </cfRule>
    <cfRule type="expression" dxfId="865" priority="227">
      <formula>C120="振替休工"</formula>
    </cfRule>
    <cfRule type="expression" dxfId="864" priority="228">
      <formula>C120="休工"</formula>
    </cfRule>
    <cfRule type="expression" dxfId="863" priority="229">
      <formula>C120="対象外"</formula>
    </cfRule>
  </conditionalFormatting>
  <conditionalFormatting sqref="C116:I116">
    <cfRule type="expression" dxfId="862" priority="220">
      <formula>C116="祝日休工"</formula>
    </cfRule>
    <cfRule type="expression" dxfId="861" priority="221">
      <formula>C116="天候休工"</formula>
    </cfRule>
    <cfRule type="expression" dxfId="860" priority="222">
      <formula>C116="振替休工(同一週)"</formula>
    </cfRule>
    <cfRule type="expression" dxfId="859" priority="223">
      <formula>C116="休工"</formula>
    </cfRule>
    <cfRule type="expression" dxfId="858" priority="224">
      <formula>C116="対象外"</formula>
    </cfRule>
  </conditionalFormatting>
  <conditionalFormatting sqref="C116:I116">
    <cfRule type="cellIs" dxfId="857" priority="219" operator="equal">
      <formula>"振替休工(別週)"</formula>
    </cfRule>
  </conditionalFormatting>
  <conditionalFormatting sqref="C119:I119">
    <cfRule type="expression" dxfId="856" priority="214">
      <formula>C119="祝日休工"</formula>
    </cfRule>
    <cfRule type="expression" dxfId="855" priority="215">
      <formula>C119="天候休工"</formula>
    </cfRule>
    <cfRule type="expression" dxfId="854" priority="216">
      <formula>C119="振替休工(同一週)"</formula>
    </cfRule>
    <cfRule type="expression" dxfId="853" priority="217">
      <formula>C119="休工"</formula>
    </cfRule>
    <cfRule type="expression" dxfId="852" priority="218">
      <formula>C119="対象外"</formula>
    </cfRule>
  </conditionalFormatting>
  <conditionalFormatting sqref="C119:I119">
    <cfRule type="cellIs" dxfId="851" priority="213" operator="equal">
      <formula>"振替休工(別週)"</formula>
    </cfRule>
  </conditionalFormatting>
  <conditionalFormatting sqref="C113:I113">
    <cfRule type="expression" dxfId="850" priority="208">
      <formula>C113="祝日休工"</formula>
    </cfRule>
    <cfRule type="expression" dxfId="849" priority="209">
      <formula>C113="天候休工"</formula>
    </cfRule>
    <cfRule type="expression" dxfId="848" priority="210">
      <formula>C113="振替休工(同一週)"</formula>
    </cfRule>
    <cfRule type="expression" dxfId="847" priority="211">
      <formula>C113="休工"</formula>
    </cfRule>
    <cfRule type="expression" dxfId="846" priority="212">
      <formula>C113="対象外"</formula>
    </cfRule>
  </conditionalFormatting>
  <conditionalFormatting sqref="C113:I113">
    <cfRule type="cellIs" dxfId="845" priority="207" operator="equal">
      <formula>"振替休工(別週)"</formula>
    </cfRule>
  </conditionalFormatting>
  <conditionalFormatting sqref="C124:I124 C127:I127 C121:I121">
    <cfRule type="expression" dxfId="844" priority="202">
      <formula>C121="祝日休工"</formula>
    </cfRule>
    <cfRule type="expression" dxfId="843" priority="203">
      <formula>C121="天候休工"</formula>
    </cfRule>
    <cfRule type="expression" dxfId="842" priority="204">
      <formula>C121="振替休工(同一週)"</formula>
    </cfRule>
    <cfRule type="expression" dxfId="841" priority="205">
      <formula>C121="休工"</formula>
    </cfRule>
    <cfRule type="expression" dxfId="840" priority="206">
      <formula>C121="対象外"</formula>
    </cfRule>
  </conditionalFormatting>
  <conditionalFormatting sqref="C123:I123">
    <cfRule type="expression" dxfId="839" priority="197">
      <formula>C123="休日休工"</formula>
    </cfRule>
    <cfRule type="expression" dxfId="838" priority="198">
      <formula>C123="天候休工"</formula>
    </cfRule>
    <cfRule type="expression" dxfId="837" priority="199">
      <formula>C123="振替休工"</formula>
    </cfRule>
    <cfRule type="expression" dxfId="836" priority="200">
      <formula>C123="休工"</formula>
    </cfRule>
    <cfRule type="expression" dxfId="835" priority="201">
      <formula>C123="対象外"</formula>
    </cfRule>
  </conditionalFormatting>
  <conditionalFormatting sqref="C126:I126">
    <cfRule type="expression" dxfId="834" priority="192">
      <formula>C126="休日休工"</formula>
    </cfRule>
    <cfRule type="expression" dxfId="833" priority="193">
      <formula>C126="天候休工"</formula>
    </cfRule>
    <cfRule type="expression" dxfId="832" priority="194">
      <formula>C126="振替休工"</formula>
    </cfRule>
    <cfRule type="expression" dxfId="831" priority="195">
      <formula>C126="休工"</formula>
    </cfRule>
    <cfRule type="expression" dxfId="830" priority="196">
      <formula>C126="対象外"</formula>
    </cfRule>
  </conditionalFormatting>
  <conditionalFormatting sqref="C129:I129">
    <cfRule type="expression" dxfId="829" priority="187">
      <formula>C129="休日休工"</formula>
    </cfRule>
    <cfRule type="expression" dxfId="828" priority="188">
      <formula>C129="天候休工"</formula>
    </cfRule>
    <cfRule type="expression" dxfId="827" priority="189">
      <formula>C129="振替休工"</formula>
    </cfRule>
    <cfRule type="expression" dxfId="826" priority="190">
      <formula>C129="休工"</formula>
    </cfRule>
    <cfRule type="expression" dxfId="825" priority="191">
      <formula>C129="対象外"</formula>
    </cfRule>
  </conditionalFormatting>
  <conditionalFormatting sqref="C125:I125">
    <cfRule type="expression" dxfId="824" priority="182">
      <formula>C125="祝日休工"</formula>
    </cfRule>
    <cfRule type="expression" dxfId="823" priority="183">
      <formula>C125="天候休工"</formula>
    </cfRule>
    <cfRule type="expression" dxfId="822" priority="184">
      <formula>C125="振替休工(同一週)"</formula>
    </cfRule>
    <cfRule type="expression" dxfId="821" priority="185">
      <formula>C125="休工"</formula>
    </cfRule>
    <cfRule type="expression" dxfId="820" priority="186">
      <formula>C125="対象外"</formula>
    </cfRule>
  </conditionalFormatting>
  <conditionalFormatting sqref="C125:I125">
    <cfRule type="cellIs" dxfId="819" priority="181" operator="equal">
      <formula>"振替休工(別週)"</formula>
    </cfRule>
  </conditionalFormatting>
  <conditionalFormatting sqref="C128:I128">
    <cfRule type="expression" dxfId="818" priority="176">
      <formula>C128="祝日休工"</formula>
    </cfRule>
    <cfRule type="expression" dxfId="817" priority="177">
      <formula>C128="天候休工"</formula>
    </cfRule>
    <cfRule type="expression" dxfId="816" priority="178">
      <formula>C128="振替休工(同一週)"</formula>
    </cfRule>
    <cfRule type="expression" dxfId="815" priority="179">
      <formula>C128="休工"</formula>
    </cfRule>
    <cfRule type="expression" dxfId="814" priority="180">
      <formula>C128="対象外"</formula>
    </cfRule>
  </conditionalFormatting>
  <conditionalFormatting sqref="C128:I128">
    <cfRule type="cellIs" dxfId="813" priority="175" operator="equal">
      <formula>"振替休工(別週)"</formula>
    </cfRule>
  </conditionalFormatting>
  <conditionalFormatting sqref="C122:I122">
    <cfRule type="expression" dxfId="812" priority="170">
      <formula>C122="祝日休工"</formula>
    </cfRule>
    <cfRule type="expression" dxfId="811" priority="171">
      <formula>C122="天候休工"</formula>
    </cfRule>
    <cfRule type="expression" dxfId="810" priority="172">
      <formula>C122="振替休工(同一週)"</formula>
    </cfRule>
    <cfRule type="expression" dxfId="809" priority="173">
      <formula>C122="休工"</formula>
    </cfRule>
    <cfRule type="expression" dxfId="808" priority="174">
      <formula>C122="対象外"</formula>
    </cfRule>
  </conditionalFormatting>
  <conditionalFormatting sqref="C122:I122">
    <cfRule type="cellIs" dxfId="807" priority="169" operator="equal">
      <formula>"振替休工(別週)"</formula>
    </cfRule>
  </conditionalFormatting>
  <conditionalFormatting sqref="C133:I133 C136:I136 C130:I130">
    <cfRule type="expression" dxfId="806" priority="164">
      <formula>C130="祝日休工"</formula>
    </cfRule>
    <cfRule type="expression" dxfId="805" priority="165">
      <formula>C130="天候休工"</formula>
    </cfRule>
    <cfRule type="expression" dxfId="804" priority="166">
      <formula>C130="振替休工(同一週)"</formula>
    </cfRule>
    <cfRule type="expression" dxfId="803" priority="167">
      <formula>C130="休工"</formula>
    </cfRule>
    <cfRule type="expression" dxfId="802" priority="168">
      <formula>C130="対象外"</formula>
    </cfRule>
  </conditionalFormatting>
  <conditionalFormatting sqref="C132:I132">
    <cfRule type="expression" dxfId="801" priority="159">
      <formula>C132="休日休工"</formula>
    </cfRule>
    <cfRule type="expression" dxfId="800" priority="160">
      <formula>C132="天候休工"</formula>
    </cfRule>
    <cfRule type="expression" dxfId="799" priority="161">
      <formula>C132="振替休工"</formula>
    </cfRule>
    <cfRule type="expression" dxfId="798" priority="162">
      <formula>C132="休工"</formula>
    </cfRule>
    <cfRule type="expression" dxfId="797" priority="163">
      <formula>C132="対象外"</formula>
    </cfRule>
  </conditionalFormatting>
  <conditionalFormatting sqref="C135:I135">
    <cfRule type="expression" dxfId="796" priority="154">
      <formula>C135="休日休工"</formula>
    </cfRule>
    <cfRule type="expression" dxfId="795" priority="155">
      <formula>C135="天候休工"</formula>
    </cfRule>
    <cfRule type="expression" dxfId="794" priority="156">
      <formula>C135="振替休工"</formula>
    </cfRule>
    <cfRule type="expression" dxfId="793" priority="157">
      <formula>C135="休工"</formula>
    </cfRule>
    <cfRule type="expression" dxfId="792" priority="158">
      <formula>C135="対象外"</formula>
    </cfRule>
  </conditionalFormatting>
  <conditionalFormatting sqref="C138:I138">
    <cfRule type="expression" dxfId="791" priority="149">
      <formula>C138="休日休工"</formula>
    </cfRule>
    <cfRule type="expression" dxfId="790" priority="150">
      <formula>C138="天候休工"</formula>
    </cfRule>
    <cfRule type="expression" dxfId="789" priority="151">
      <formula>C138="振替休工"</formula>
    </cfRule>
    <cfRule type="expression" dxfId="788" priority="152">
      <formula>C138="休工"</formula>
    </cfRule>
    <cfRule type="expression" dxfId="787" priority="153">
      <formula>C138="対象外"</formula>
    </cfRule>
  </conditionalFormatting>
  <conditionalFormatting sqref="C134:I134">
    <cfRule type="expression" dxfId="786" priority="144">
      <formula>C134="祝日休工"</formula>
    </cfRule>
    <cfRule type="expression" dxfId="785" priority="145">
      <formula>C134="天候休工"</formula>
    </cfRule>
    <cfRule type="expression" dxfId="784" priority="146">
      <formula>C134="振替休工(同一週)"</formula>
    </cfRule>
    <cfRule type="expression" dxfId="783" priority="147">
      <formula>C134="休工"</formula>
    </cfRule>
    <cfRule type="expression" dxfId="782" priority="148">
      <formula>C134="対象外"</formula>
    </cfRule>
  </conditionalFormatting>
  <conditionalFormatting sqref="C134:I134">
    <cfRule type="cellIs" dxfId="781" priority="143" operator="equal">
      <formula>"振替休工(別週)"</formula>
    </cfRule>
  </conditionalFormatting>
  <conditionalFormatting sqref="C137:I137">
    <cfRule type="expression" dxfId="780" priority="138">
      <formula>C137="祝日休工"</formula>
    </cfRule>
    <cfRule type="expression" dxfId="779" priority="139">
      <formula>C137="天候休工"</formula>
    </cfRule>
    <cfRule type="expression" dxfId="778" priority="140">
      <formula>C137="振替休工(同一週)"</formula>
    </cfRule>
    <cfRule type="expression" dxfId="777" priority="141">
      <formula>C137="休工"</formula>
    </cfRule>
    <cfRule type="expression" dxfId="776" priority="142">
      <formula>C137="対象外"</formula>
    </cfRule>
  </conditionalFormatting>
  <conditionalFormatting sqref="C137:I137">
    <cfRule type="cellIs" dxfId="775" priority="137" operator="equal">
      <formula>"振替休工(別週)"</formula>
    </cfRule>
  </conditionalFormatting>
  <conditionalFormatting sqref="C131:I131">
    <cfRule type="expression" dxfId="774" priority="132">
      <formula>C131="祝日休工"</formula>
    </cfRule>
    <cfRule type="expression" dxfId="773" priority="133">
      <formula>C131="天候休工"</formula>
    </cfRule>
    <cfRule type="expression" dxfId="772" priority="134">
      <formula>C131="振替休工(同一週)"</formula>
    </cfRule>
    <cfRule type="expression" dxfId="771" priority="135">
      <formula>C131="休工"</formula>
    </cfRule>
    <cfRule type="expression" dxfId="770" priority="136">
      <formula>C131="対象外"</formula>
    </cfRule>
  </conditionalFormatting>
  <conditionalFormatting sqref="C131:I131">
    <cfRule type="cellIs" dxfId="769" priority="131" operator="equal">
      <formula>"振替休工(別週)"</formula>
    </cfRule>
  </conditionalFormatting>
  <conditionalFormatting sqref="C142:I142 C145:I145 C139:I139">
    <cfRule type="expression" dxfId="768" priority="126">
      <formula>C139="祝日休工"</formula>
    </cfRule>
    <cfRule type="expression" dxfId="767" priority="127">
      <formula>C139="天候休工"</formula>
    </cfRule>
    <cfRule type="expression" dxfId="766" priority="128">
      <formula>C139="振替休工(同一週)"</formula>
    </cfRule>
    <cfRule type="expression" dxfId="765" priority="129">
      <formula>C139="休工"</formula>
    </cfRule>
    <cfRule type="expression" dxfId="764" priority="130">
      <formula>C139="対象外"</formula>
    </cfRule>
  </conditionalFormatting>
  <conditionalFormatting sqref="C141:I141">
    <cfRule type="expression" dxfId="763" priority="121">
      <formula>C141="休日休工"</formula>
    </cfRule>
    <cfRule type="expression" dxfId="762" priority="122">
      <formula>C141="天候休工"</formula>
    </cfRule>
    <cfRule type="expression" dxfId="761" priority="123">
      <formula>C141="振替休工"</formula>
    </cfRule>
    <cfRule type="expression" dxfId="760" priority="124">
      <formula>C141="休工"</formula>
    </cfRule>
    <cfRule type="expression" dxfId="759" priority="125">
      <formula>C141="対象外"</formula>
    </cfRule>
  </conditionalFormatting>
  <conditionalFormatting sqref="C144:I144">
    <cfRule type="expression" dxfId="758" priority="116">
      <formula>C144="休日休工"</formula>
    </cfRule>
    <cfRule type="expression" dxfId="757" priority="117">
      <formula>C144="天候休工"</formula>
    </cfRule>
    <cfRule type="expression" dxfId="756" priority="118">
      <formula>C144="振替休工"</formula>
    </cfRule>
    <cfRule type="expression" dxfId="755" priority="119">
      <formula>C144="休工"</formula>
    </cfRule>
    <cfRule type="expression" dxfId="754" priority="120">
      <formula>C144="対象外"</formula>
    </cfRule>
  </conditionalFormatting>
  <conditionalFormatting sqref="C147:I147">
    <cfRule type="expression" dxfId="753" priority="111">
      <formula>C147="休日休工"</formula>
    </cfRule>
    <cfRule type="expression" dxfId="752" priority="112">
      <formula>C147="天候休工"</formula>
    </cfRule>
    <cfRule type="expression" dxfId="751" priority="113">
      <formula>C147="振替休工"</formula>
    </cfRule>
    <cfRule type="expression" dxfId="750" priority="114">
      <formula>C147="休工"</formula>
    </cfRule>
    <cfRule type="expression" dxfId="749" priority="115">
      <formula>C147="対象外"</formula>
    </cfRule>
  </conditionalFormatting>
  <conditionalFormatting sqref="C143:I143">
    <cfRule type="expression" dxfId="748" priority="106">
      <formula>C143="祝日休工"</formula>
    </cfRule>
    <cfRule type="expression" dxfId="747" priority="107">
      <formula>C143="天候休工"</formula>
    </cfRule>
    <cfRule type="expression" dxfId="746" priority="108">
      <formula>C143="振替休工(同一週)"</formula>
    </cfRule>
    <cfRule type="expression" dxfId="745" priority="109">
      <formula>C143="休工"</formula>
    </cfRule>
    <cfRule type="expression" dxfId="744" priority="110">
      <formula>C143="対象外"</formula>
    </cfRule>
  </conditionalFormatting>
  <conditionalFormatting sqref="C143:I143">
    <cfRule type="cellIs" dxfId="743" priority="105" operator="equal">
      <formula>"振替休工(別週)"</formula>
    </cfRule>
  </conditionalFormatting>
  <conditionalFormatting sqref="C146:I146">
    <cfRule type="expression" dxfId="742" priority="100">
      <formula>C146="祝日休工"</formula>
    </cfRule>
    <cfRule type="expression" dxfId="741" priority="101">
      <formula>C146="天候休工"</formula>
    </cfRule>
    <cfRule type="expression" dxfId="740" priority="102">
      <formula>C146="振替休工(同一週)"</formula>
    </cfRule>
    <cfRule type="expression" dxfId="739" priority="103">
      <formula>C146="休工"</formula>
    </cfRule>
    <cfRule type="expression" dxfId="738" priority="104">
      <formula>C146="対象外"</formula>
    </cfRule>
  </conditionalFormatting>
  <conditionalFormatting sqref="C146:I146">
    <cfRule type="cellIs" dxfId="737" priority="99" operator="equal">
      <formula>"振替休工(別週)"</formula>
    </cfRule>
  </conditionalFormatting>
  <conditionalFormatting sqref="C140:I140">
    <cfRule type="expression" dxfId="736" priority="94">
      <formula>C140="祝日休工"</formula>
    </cfRule>
    <cfRule type="expression" dxfId="735" priority="95">
      <formula>C140="天候休工"</formula>
    </cfRule>
    <cfRule type="expression" dxfId="734" priority="96">
      <formula>C140="振替休工(同一週)"</formula>
    </cfRule>
    <cfRule type="expression" dxfId="733" priority="97">
      <formula>C140="休工"</formula>
    </cfRule>
    <cfRule type="expression" dxfId="732" priority="98">
      <formula>C140="対象外"</formula>
    </cfRule>
  </conditionalFormatting>
  <conditionalFormatting sqref="C140:I140">
    <cfRule type="cellIs" dxfId="731" priority="93" operator="equal">
      <formula>"振替休工(別週)"</formula>
    </cfRule>
  </conditionalFormatting>
  <conditionalFormatting sqref="C151:I151 C154:I154 C148:I148">
    <cfRule type="expression" dxfId="730" priority="88">
      <formula>C148="祝日休工"</formula>
    </cfRule>
    <cfRule type="expression" dxfId="729" priority="89">
      <formula>C148="天候休工"</formula>
    </cfRule>
    <cfRule type="expression" dxfId="728" priority="90">
      <formula>C148="振替休工(同一週)"</formula>
    </cfRule>
    <cfRule type="expression" dxfId="727" priority="91">
      <formula>C148="休工"</formula>
    </cfRule>
    <cfRule type="expression" dxfId="726" priority="92">
      <formula>C148="対象外"</formula>
    </cfRule>
  </conditionalFormatting>
  <conditionalFormatting sqref="C150:I150">
    <cfRule type="expression" dxfId="725" priority="83">
      <formula>C150="休日休工"</formula>
    </cfRule>
    <cfRule type="expression" dxfId="724" priority="84">
      <formula>C150="天候休工"</formula>
    </cfRule>
    <cfRule type="expression" dxfId="723" priority="85">
      <formula>C150="振替休工"</formula>
    </cfRule>
    <cfRule type="expression" dxfId="722" priority="86">
      <formula>C150="休工"</formula>
    </cfRule>
    <cfRule type="expression" dxfId="721" priority="87">
      <formula>C150="対象外"</formula>
    </cfRule>
  </conditionalFormatting>
  <conditionalFormatting sqref="C153:I153">
    <cfRule type="expression" dxfId="720" priority="78">
      <formula>C153="休日休工"</formula>
    </cfRule>
    <cfRule type="expression" dxfId="719" priority="79">
      <formula>C153="天候休工"</formula>
    </cfRule>
    <cfRule type="expression" dxfId="718" priority="80">
      <formula>C153="振替休工"</formula>
    </cfRule>
    <cfRule type="expression" dxfId="717" priority="81">
      <formula>C153="休工"</formula>
    </cfRule>
    <cfRule type="expression" dxfId="716" priority="82">
      <formula>C153="対象外"</formula>
    </cfRule>
  </conditionalFormatting>
  <conditionalFormatting sqref="C156:I156">
    <cfRule type="expression" dxfId="715" priority="73">
      <formula>C156="休日休工"</formula>
    </cfRule>
    <cfRule type="expression" dxfId="714" priority="74">
      <formula>C156="天候休工"</formula>
    </cfRule>
    <cfRule type="expression" dxfId="713" priority="75">
      <formula>C156="振替休工"</formula>
    </cfRule>
    <cfRule type="expression" dxfId="712" priority="76">
      <formula>C156="休工"</formula>
    </cfRule>
    <cfRule type="expression" dxfId="711" priority="77">
      <formula>C156="対象外"</formula>
    </cfRule>
  </conditionalFormatting>
  <conditionalFormatting sqref="C152:I152">
    <cfRule type="expression" dxfId="710" priority="68">
      <formula>C152="祝日休工"</formula>
    </cfRule>
    <cfRule type="expression" dxfId="709" priority="69">
      <formula>C152="天候休工"</formula>
    </cfRule>
    <cfRule type="expression" dxfId="708" priority="70">
      <formula>C152="振替休工(同一週)"</formula>
    </cfRule>
    <cfRule type="expression" dxfId="707" priority="71">
      <formula>C152="休工"</formula>
    </cfRule>
    <cfRule type="expression" dxfId="706" priority="72">
      <formula>C152="対象外"</formula>
    </cfRule>
  </conditionalFormatting>
  <conditionalFormatting sqref="C152:I152">
    <cfRule type="cellIs" dxfId="705" priority="67" operator="equal">
      <formula>"振替休工(別週)"</formula>
    </cfRule>
  </conditionalFormatting>
  <conditionalFormatting sqref="C155:I155">
    <cfRule type="expression" dxfId="704" priority="62">
      <formula>C155="祝日休工"</formula>
    </cfRule>
    <cfRule type="expression" dxfId="703" priority="63">
      <formula>C155="天候休工"</formula>
    </cfRule>
    <cfRule type="expression" dxfId="702" priority="64">
      <formula>C155="振替休工(同一週)"</formula>
    </cfRule>
    <cfRule type="expression" dxfId="701" priority="65">
      <formula>C155="休工"</formula>
    </cfRule>
    <cfRule type="expression" dxfId="700" priority="66">
      <formula>C155="対象外"</formula>
    </cfRule>
  </conditionalFormatting>
  <conditionalFormatting sqref="C155:I155">
    <cfRule type="cellIs" dxfId="699" priority="61" operator="equal">
      <formula>"振替休工(別週)"</formula>
    </cfRule>
  </conditionalFormatting>
  <conditionalFormatting sqref="C149:I149">
    <cfRule type="expression" dxfId="698" priority="56">
      <formula>C149="祝日休工"</formula>
    </cfRule>
    <cfRule type="expression" dxfId="697" priority="57">
      <formula>C149="天候休工"</formula>
    </cfRule>
    <cfRule type="expression" dxfId="696" priority="58">
      <formula>C149="振替休工(同一週)"</formula>
    </cfRule>
    <cfRule type="expression" dxfId="695" priority="59">
      <formula>C149="休工"</formula>
    </cfRule>
    <cfRule type="expression" dxfId="694" priority="60">
      <formula>C149="対象外"</formula>
    </cfRule>
  </conditionalFormatting>
  <conditionalFormatting sqref="C149:I149">
    <cfRule type="cellIs" dxfId="693" priority="55" operator="equal">
      <formula>"振替休工(別週)"</formula>
    </cfRule>
  </conditionalFormatting>
  <conditionalFormatting sqref="C157:I157 C160:I160">
    <cfRule type="expression" dxfId="692" priority="50">
      <formula>C157="祝日休工"</formula>
    </cfRule>
    <cfRule type="expression" dxfId="691" priority="51">
      <formula>C157="天候休工"</formula>
    </cfRule>
    <cfRule type="expression" dxfId="690" priority="52">
      <formula>C157="振替休工(同一週)"</formula>
    </cfRule>
    <cfRule type="expression" dxfId="689" priority="53">
      <formula>C157="休工"</formula>
    </cfRule>
    <cfRule type="expression" dxfId="688" priority="54">
      <formula>C157="対象外"</formula>
    </cfRule>
  </conditionalFormatting>
  <conditionalFormatting sqref="C159:I159">
    <cfRule type="expression" dxfId="687" priority="45">
      <formula>C159="休日休工"</formula>
    </cfRule>
    <cfRule type="expression" dxfId="686" priority="46">
      <formula>C159="天候休工"</formula>
    </cfRule>
    <cfRule type="expression" dxfId="685" priority="47">
      <formula>C159="振替休工"</formula>
    </cfRule>
    <cfRule type="expression" dxfId="684" priority="48">
      <formula>C159="休工"</formula>
    </cfRule>
    <cfRule type="expression" dxfId="683" priority="49">
      <formula>C159="対象外"</formula>
    </cfRule>
  </conditionalFormatting>
  <conditionalFormatting sqref="C162:I162">
    <cfRule type="expression" dxfId="682" priority="40">
      <formula>C162="休日休工"</formula>
    </cfRule>
    <cfRule type="expression" dxfId="681" priority="41">
      <formula>C162="天候休工"</formula>
    </cfRule>
    <cfRule type="expression" dxfId="680" priority="42">
      <formula>C162="振替休工"</formula>
    </cfRule>
    <cfRule type="expression" dxfId="679" priority="43">
      <formula>C162="休工"</formula>
    </cfRule>
    <cfRule type="expression" dxfId="678" priority="44">
      <formula>C162="対象外"</formula>
    </cfRule>
  </conditionalFormatting>
  <conditionalFormatting sqref="C158:I158">
    <cfRule type="expression" dxfId="677" priority="35">
      <formula>C158="祝日休工"</formula>
    </cfRule>
    <cfRule type="expression" dxfId="676" priority="36">
      <formula>C158="天候休工"</formula>
    </cfRule>
    <cfRule type="expression" dxfId="675" priority="37">
      <formula>C158="振替休工(同一週)"</formula>
    </cfRule>
    <cfRule type="expression" dxfId="674" priority="38">
      <formula>C158="休工"</formula>
    </cfRule>
    <cfRule type="expression" dxfId="673" priority="39">
      <formula>C158="対象外"</formula>
    </cfRule>
  </conditionalFormatting>
  <conditionalFormatting sqref="C158:I158">
    <cfRule type="cellIs" dxfId="672" priority="34" operator="equal">
      <formula>"振替休工(別週)"</formula>
    </cfRule>
  </conditionalFormatting>
  <conditionalFormatting sqref="C161:I161">
    <cfRule type="expression" dxfId="671" priority="29">
      <formula>C161="祝日休工"</formula>
    </cfRule>
    <cfRule type="expression" dxfId="670" priority="30">
      <formula>C161="天候休工"</formula>
    </cfRule>
    <cfRule type="expression" dxfId="669" priority="31">
      <formula>C161="振替休工(同一週)"</formula>
    </cfRule>
    <cfRule type="expression" dxfId="668" priority="32">
      <formula>C161="休工"</formula>
    </cfRule>
    <cfRule type="expression" dxfId="667" priority="33">
      <formula>C161="対象外"</formula>
    </cfRule>
  </conditionalFormatting>
  <conditionalFormatting sqref="C161:I161">
    <cfRule type="cellIs" dxfId="666" priority="28" operator="equal">
      <formula>"振替休工(別週)"</formula>
    </cfRule>
  </conditionalFormatting>
  <conditionalFormatting sqref="C163:I163 C166:I166">
    <cfRule type="expression" dxfId="665" priority="23">
      <formula>C163="祝日休工"</formula>
    </cfRule>
    <cfRule type="expression" dxfId="664" priority="24">
      <formula>C163="天候休工"</formula>
    </cfRule>
    <cfRule type="expression" dxfId="663" priority="25">
      <formula>C163="振替休工(同一週)"</formula>
    </cfRule>
    <cfRule type="expression" dxfId="662" priority="26">
      <formula>C163="休工"</formula>
    </cfRule>
    <cfRule type="expression" dxfId="661" priority="27">
      <formula>C163="対象外"</formula>
    </cfRule>
  </conditionalFormatting>
  <conditionalFormatting sqref="C165:I165">
    <cfRule type="expression" dxfId="660" priority="18">
      <formula>C165="休日休工"</formula>
    </cfRule>
    <cfRule type="expression" dxfId="659" priority="19">
      <formula>C165="天候休工"</formula>
    </cfRule>
    <cfRule type="expression" dxfId="658" priority="20">
      <formula>C165="振替休工"</formula>
    </cfRule>
    <cfRule type="expression" dxfId="657" priority="21">
      <formula>C165="休工"</formula>
    </cfRule>
    <cfRule type="expression" dxfId="656" priority="22">
      <formula>C165="対象外"</formula>
    </cfRule>
  </conditionalFormatting>
  <conditionalFormatting sqref="C168:I168">
    <cfRule type="expression" dxfId="655" priority="13">
      <formula>C168="休日休工"</formula>
    </cfRule>
    <cfRule type="expression" dxfId="654" priority="14">
      <formula>C168="天候休工"</formula>
    </cfRule>
    <cfRule type="expression" dxfId="653" priority="15">
      <formula>C168="振替休工"</formula>
    </cfRule>
    <cfRule type="expression" dxfId="652" priority="16">
      <formula>C168="休工"</formula>
    </cfRule>
    <cfRule type="expression" dxfId="651" priority="17">
      <formula>C168="対象外"</formula>
    </cfRule>
  </conditionalFormatting>
  <conditionalFormatting sqref="C164:I164">
    <cfRule type="expression" dxfId="650" priority="8">
      <formula>C164="祝日休工"</formula>
    </cfRule>
    <cfRule type="expression" dxfId="649" priority="9">
      <formula>C164="天候休工"</formula>
    </cfRule>
    <cfRule type="expression" dxfId="648" priority="10">
      <formula>C164="振替休工(同一週)"</formula>
    </cfRule>
    <cfRule type="expression" dxfId="647" priority="11">
      <formula>C164="休工"</formula>
    </cfRule>
    <cfRule type="expression" dxfId="646" priority="12">
      <formula>C164="対象外"</formula>
    </cfRule>
  </conditionalFormatting>
  <conditionalFormatting sqref="C164:I164">
    <cfRule type="cellIs" dxfId="645" priority="7" operator="equal">
      <formula>"振替休工(別週)"</formula>
    </cfRule>
  </conditionalFormatting>
  <conditionalFormatting sqref="C167:I167">
    <cfRule type="expression" dxfId="644" priority="2">
      <formula>C167="祝日休工"</formula>
    </cfRule>
    <cfRule type="expression" dxfId="643" priority="3">
      <formula>C167="天候休工"</formula>
    </cfRule>
    <cfRule type="expression" dxfId="642" priority="4">
      <formula>C167="振替休工(同一週)"</formula>
    </cfRule>
    <cfRule type="expression" dxfId="641" priority="5">
      <formula>C167="休工"</formula>
    </cfRule>
    <cfRule type="expression" dxfId="640" priority="6">
      <formula>C167="対象外"</formula>
    </cfRule>
  </conditionalFormatting>
  <conditionalFormatting sqref="C167:I167">
    <cfRule type="cellIs" dxfId="639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49" fitToHeight="0" orientation="portrait" horizontalDpi="300" verticalDpi="300" r:id="rId1"/>
  <headerFooter>
    <oddHeader>&amp;L様式第１号（第４条関係）</oddHeader>
  </headerFooter>
  <rowBreaks count="2" manualBreakCount="2">
    <brk id="69" max="16" man="1"/>
    <brk id="117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E6B83E-C1A6-403D-8B70-A212D22A8ED4}">
          <x14:formula1>
            <xm:f>リスト!$A$2:$A$8</xm:f>
          </x14:formula1>
          <xm:sqref>C14:I14 C122:I122 C11:I11 C17:I17 C20:I20 C152:I152 C158:I158 C161:I161 C125:I125 C128:I128 C155:I155 C131:I131 C134:I134 C137:I137 C23:I23 C26:I26 C29:I29 C32:I32 C35:I35 C38:I38 C41:I41 C44:I44 C47:I47 C50:I50 C53:I53 C56:I56 C59:I59 C62:I62 C65:I65 C68:I68 C71:I71 C74:I74 C77:I77 C80:I80 C83:I83 C86:I86 C89:I89 C92:I92 C95:I95 C98:I98 C101:I101 C104:I104 C107:I107 C110:I110 C113:I113 C116:I116 C119:I119 C140:I140 C143:I143 C146:I146 C149:I149 C164:I164 C167:I167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68FB-BC26-4EBD-9BB7-17DDF26270D1}">
  <sheetPr>
    <pageSetUpPr fitToPage="1"/>
  </sheetPr>
  <dimension ref="B1:R175"/>
  <sheetViews>
    <sheetView view="pageBreakPreview" zoomScaleNormal="100" zoomScaleSheetLayoutView="100" workbookViewId="0">
      <pane ySplit="9" topLeftCell="A163" activePane="bottomLeft" state="frozen"/>
      <selection pane="bottomLeft" activeCell="L178" sqref="L178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52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101" t="s">
        <v>17</v>
      </c>
      <c r="D3" s="101"/>
      <c r="E3" s="101"/>
      <c r="F3" s="101"/>
      <c r="G3" s="101"/>
      <c r="H3" s="45"/>
      <c r="I3" s="46"/>
      <c r="J3" s="27"/>
      <c r="K3" s="27"/>
      <c r="L3" s="27"/>
      <c r="M3" s="27"/>
      <c r="N3" s="27"/>
    </row>
    <row r="4" spans="2:18" ht="14.25" customHeight="1" thickBot="1" x14ac:dyDescent="0.45">
      <c r="B4" s="9" t="s">
        <v>19</v>
      </c>
      <c r="C4" s="102" t="s">
        <v>20</v>
      </c>
      <c r="D4" s="102"/>
      <c r="E4" s="102"/>
      <c r="F4" s="102"/>
      <c r="G4" s="102"/>
      <c r="H4" s="47"/>
    </row>
    <row r="5" spans="2:18" ht="14.25" customHeight="1" thickBot="1" x14ac:dyDescent="0.45">
      <c r="B5" s="9" t="s">
        <v>14</v>
      </c>
      <c r="C5" s="101" t="s">
        <v>16</v>
      </c>
      <c r="D5" s="101"/>
      <c r="E5" s="101"/>
      <c r="F5" s="101"/>
      <c r="G5" s="101"/>
      <c r="J5" s="45" t="s">
        <v>15</v>
      </c>
      <c r="K5" s="61" t="s">
        <v>24</v>
      </c>
      <c r="L5" s="61"/>
      <c r="M5" s="61"/>
      <c r="O5" s="9" t="s">
        <v>26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1"/>
      <c r="C8" s="95" t="s">
        <v>0</v>
      </c>
      <c r="D8" s="97" t="s">
        <v>1</v>
      </c>
      <c r="E8" s="97" t="s">
        <v>2</v>
      </c>
      <c r="F8" s="97" t="s">
        <v>3</v>
      </c>
      <c r="G8" s="97" t="s">
        <v>4</v>
      </c>
      <c r="H8" s="97" t="s">
        <v>5</v>
      </c>
      <c r="I8" s="99" t="s">
        <v>6</v>
      </c>
      <c r="J8" s="81" t="s">
        <v>30</v>
      </c>
      <c r="K8" s="82"/>
      <c r="L8" s="82"/>
      <c r="M8" s="83"/>
      <c r="N8" s="84" t="s">
        <v>31</v>
      </c>
      <c r="O8" s="85"/>
      <c r="P8" s="86"/>
    </row>
    <row r="9" spans="2:18" s="6" customFormat="1" ht="26.25" customHeight="1" thickBot="1" x14ac:dyDescent="0.45">
      <c r="B9" s="94"/>
      <c r="C9" s="96"/>
      <c r="D9" s="98"/>
      <c r="E9" s="98"/>
      <c r="F9" s="98"/>
      <c r="G9" s="98"/>
      <c r="H9" s="98"/>
      <c r="I9" s="100"/>
      <c r="J9" s="24" t="s">
        <v>27</v>
      </c>
      <c r="K9" s="25" t="s">
        <v>33</v>
      </c>
      <c r="L9" s="26" t="s">
        <v>28</v>
      </c>
      <c r="M9" s="31" t="s">
        <v>8</v>
      </c>
      <c r="N9" s="28" t="s">
        <v>10</v>
      </c>
      <c r="O9" s="29" t="s">
        <v>32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87">
        <f>COUNTIF(C11,"&lt;&gt;対象外")+COUNTIF(I11,"&lt;&gt;対象外")+COUNTIF(D11:H11,"祝日休工")</f>
        <v>0</v>
      </c>
      <c r="K10" s="89">
        <f>COUNTIF(C11,"*休工*")+COUNTIF(I11,"*休工*")+COUNTIF(D11:H11,"振替休工(同一週)")+COUNTIF(D11:H11,"祝日休工")</f>
        <v>0</v>
      </c>
      <c r="L10" s="91" t="str">
        <f>IF(J10=0,"―",IF(J10=K10,"○","×"))</f>
        <v>―</v>
      </c>
      <c r="M10" s="93"/>
      <c r="N10" s="75">
        <f>COUNTIF(C11:I11,"&lt;&gt;対象外")</f>
        <v>0</v>
      </c>
      <c r="O10" s="78">
        <f>COUNTIF(C11:I11,"*休工*")</f>
        <v>0</v>
      </c>
      <c r="P10" s="69"/>
    </row>
    <row r="11" spans="2:18" s="6" customFormat="1" ht="26.25" customHeight="1" x14ac:dyDescent="0.4">
      <c r="B11" s="10" t="s">
        <v>22</v>
      </c>
      <c r="C11" s="43" t="s">
        <v>12</v>
      </c>
      <c r="D11" s="43" t="s">
        <v>12</v>
      </c>
      <c r="E11" s="43" t="s">
        <v>12</v>
      </c>
      <c r="F11" s="43" t="s">
        <v>12</v>
      </c>
      <c r="G11" s="43" t="s">
        <v>12</v>
      </c>
      <c r="H11" s="43" t="s">
        <v>12</v>
      </c>
      <c r="I11" s="43" t="s">
        <v>12</v>
      </c>
      <c r="J11" s="88"/>
      <c r="K11" s="90"/>
      <c r="L11" s="92"/>
      <c r="M11" s="73"/>
      <c r="N11" s="76"/>
      <c r="O11" s="79"/>
      <c r="P11" s="70"/>
    </row>
    <row r="12" spans="2:18" s="6" customFormat="1" ht="26.25" customHeight="1" thickBot="1" x14ac:dyDescent="0.45">
      <c r="B12" s="65" t="s">
        <v>8</v>
      </c>
      <c r="C12" s="51"/>
      <c r="D12" s="51"/>
      <c r="E12" s="51"/>
      <c r="F12" s="51"/>
      <c r="G12" s="51"/>
      <c r="H12" s="51"/>
      <c r="I12" s="51"/>
      <c r="J12" s="88"/>
      <c r="K12" s="90"/>
      <c r="L12" s="92"/>
      <c r="M12" s="74"/>
      <c r="N12" s="77"/>
      <c r="O12" s="80"/>
      <c r="P12" s="71"/>
    </row>
    <row r="13" spans="2:18" s="6" customFormat="1" ht="18.75" customHeight="1" thickBot="1" x14ac:dyDescent="0.45">
      <c r="B13" s="64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103">
        <f>COUNTIF(C14,"&lt;&gt;対象外")+COUNTIF(I14,"&lt;&gt;対象外")+COUNTIF(D14:H14,"祝日休工")</f>
        <v>1</v>
      </c>
      <c r="K13" s="104">
        <f>COUNTIF(C14,"*休工*")+COUNTIF(I14,"*休工*")+COUNTIF(D14:H14,"振替休工(同一週)")+COUNTIF(D14:H14,"祝日休工")</f>
        <v>1</v>
      </c>
      <c r="L13" s="105" t="str">
        <f t="shared" ref="L13" si="2">IF(J13=0,"―",IF(J13=K13,"○","×"))</f>
        <v>○</v>
      </c>
      <c r="M13" s="72"/>
      <c r="N13" s="75">
        <f>COUNTIF(C14:I14,"&lt;&gt;対象外")</f>
        <v>5</v>
      </c>
      <c r="O13" s="78">
        <f>COUNTIF(C14:I14,"*休工*")</f>
        <v>1</v>
      </c>
      <c r="P13" s="69"/>
    </row>
    <row r="14" spans="2:18" s="6" customFormat="1" ht="26.25" customHeight="1" thickBot="1" x14ac:dyDescent="0.45">
      <c r="B14" s="10" t="s">
        <v>22</v>
      </c>
      <c r="C14" s="43" t="s">
        <v>12</v>
      </c>
      <c r="D14" s="43" t="s">
        <v>12</v>
      </c>
      <c r="E14" s="43" t="s">
        <v>40</v>
      </c>
      <c r="F14" s="43" t="s">
        <v>40</v>
      </c>
      <c r="G14" s="43" t="s">
        <v>40</v>
      </c>
      <c r="H14" s="43" t="s">
        <v>40</v>
      </c>
      <c r="I14" s="43" t="s">
        <v>9</v>
      </c>
      <c r="J14" s="103"/>
      <c r="K14" s="104"/>
      <c r="L14" s="105"/>
      <c r="M14" s="73"/>
      <c r="N14" s="76"/>
      <c r="O14" s="79"/>
      <c r="P14" s="70"/>
    </row>
    <row r="15" spans="2:18" s="6" customFormat="1" ht="26.25" customHeight="1" thickBot="1" x14ac:dyDescent="0.45">
      <c r="B15" s="66" t="s">
        <v>8</v>
      </c>
      <c r="C15" s="41"/>
      <c r="D15" s="41"/>
      <c r="E15" s="41" t="s">
        <v>42</v>
      </c>
      <c r="F15" s="41"/>
      <c r="G15" s="41"/>
      <c r="H15" s="41"/>
      <c r="I15" s="41"/>
      <c r="J15" s="103"/>
      <c r="K15" s="104"/>
      <c r="L15" s="105"/>
      <c r="M15" s="74"/>
      <c r="N15" s="77"/>
      <c r="O15" s="80"/>
      <c r="P15" s="71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103">
        <f t="shared" ref="J16" si="4">COUNTIF(C17,"&lt;&gt;対象外")+COUNTIF(I17,"&lt;&gt;対象外")+COUNTIF(D17:H17,"祝日休工")</f>
        <v>2</v>
      </c>
      <c r="K16" s="104">
        <f t="shared" ref="K16" si="5">COUNTIF(C17,"*休工*")+COUNTIF(I17,"*休工*")+COUNTIF(D17:H17,"振替休工(同一週)")+COUNTIF(D17:H17,"祝日休工")</f>
        <v>2</v>
      </c>
      <c r="L16" s="105" t="str">
        <f>IF(J16=0,"―",IF(J16=K16,"○","×"))</f>
        <v>○</v>
      </c>
      <c r="M16" s="72"/>
      <c r="N16" s="75">
        <f t="shared" ref="N16" si="6">COUNTIF(C17:I17,"&lt;&gt;対象外")</f>
        <v>7</v>
      </c>
      <c r="O16" s="78">
        <f>COUNTIF(C17:I17,"*休工*")</f>
        <v>2</v>
      </c>
      <c r="P16" s="69"/>
    </row>
    <row r="17" spans="2:16" s="6" customFormat="1" ht="26.25" customHeight="1" thickBot="1" x14ac:dyDescent="0.45">
      <c r="B17" s="10" t="s">
        <v>22</v>
      </c>
      <c r="C17" s="43" t="s">
        <v>40</v>
      </c>
      <c r="D17" s="43" t="s">
        <v>44</v>
      </c>
      <c r="E17" s="43" t="s">
        <v>40</v>
      </c>
      <c r="F17" s="43" t="s">
        <v>40</v>
      </c>
      <c r="G17" s="43" t="s">
        <v>40</v>
      </c>
      <c r="H17" s="43" t="s">
        <v>40</v>
      </c>
      <c r="I17" s="43" t="s">
        <v>9</v>
      </c>
      <c r="J17" s="103"/>
      <c r="K17" s="104"/>
      <c r="L17" s="105"/>
      <c r="M17" s="73"/>
      <c r="N17" s="76"/>
      <c r="O17" s="79"/>
      <c r="P17" s="70"/>
    </row>
    <row r="18" spans="2:16" s="6" customFormat="1" ht="26.25" customHeight="1" thickBot="1" x14ac:dyDescent="0.45">
      <c r="B18" s="66" t="s">
        <v>8</v>
      </c>
      <c r="C18" s="41"/>
      <c r="D18" s="41" t="s">
        <v>43</v>
      </c>
      <c r="E18" s="41"/>
      <c r="F18" s="41"/>
      <c r="G18" s="41"/>
      <c r="H18" s="41"/>
      <c r="I18" s="41"/>
      <c r="J18" s="103"/>
      <c r="K18" s="104"/>
      <c r="L18" s="105"/>
      <c r="M18" s="74"/>
      <c r="N18" s="77"/>
      <c r="O18" s="80"/>
      <c r="P18" s="71"/>
    </row>
    <row r="19" spans="2:16" s="6" customFormat="1" ht="18.75" customHeight="1" thickBot="1" x14ac:dyDescent="0.45">
      <c r="B19" s="64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103">
        <f t="shared" ref="J19" si="8">COUNTIF(C20,"&lt;&gt;対象外")+COUNTIF(I20,"&lt;&gt;対象外")+COUNTIF(D20:H20,"祝日休工")</f>
        <v>2</v>
      </c>
      <c r="K19" s="104">
        <f t="shared" ref="K19" si="9">COUNTIF(C20,"*休工*")+COUNTIF(I20,"*休工*")+COUNTIF(D20:H20,"振替休工(同一週)")+COUNTIF(D20:H20,"祝日休工")</f>
        <v>1</v>
      </c>
      <c r="L19" s="105" t="str">
        <f t="shared" ref="L19" si="10">IF(J19=0,"―",IF(J19=K19,"○","×"))</f>
        <v>×</v>
      </c>
      <c r="M19" s="72"/>
      <c r="N19" s="75">
        <f t="shared" ref="N19" si="11">COUNTIF(C20:I20,"&lt;&gt;対象外")</f>
        <v>7</v>
      </c>
      <c r="O19" s="78">
        <f t="shared" ref="O19" si="12">COUNTIF(C20:I20,"*休工*")</f>
        <v>2</v>
      </c>
      <c r="P19" s="69"/>
    </row>
    <row r="20" spans="2:16" s="6" customFormat="1" ht="26.25" customHeight="1" thickBot="1" x14ac:dyDescent="0.45">
      <c r="B20" s="10" t="s">
        <v>22</v>
      </c>
      <c r="C20" s="43" t="s">
        <v>40</v>
      </c>
      <c r="D20" s="43" t="s">
        <v>45</v>
      </c>
      <c r="E20" s="43" t="s">
        <v>40</v>
      </c>
      <c r="F20" s="43" t="s">
        <v>40</v>
      </c>
      <c r="G20" s="43" t="s">
        <v>40</v>
      </c>
      <c r="H20" s="43" t="s">
        <v>40</v>
      </c>
      <c r="I20" s="43" t="s">
        <v>9</v>
      </c>
      <c r="J20" s="103"/>
      <c r="K20" s="104"/>
      <c r="L20" s="105"/>
      <c r="M20" s="73"/>
      <c r="N20" s="76"/>
      <c r="O20" s="79"/>
      <c r="P20" s="70"/>
    </row>
    <row r="21" spans="2:16" s="6" customFormat="1" ht="26.25" customHeight="1" thickBot="1" x14ac:dyDescent="0.45">
      <c r="B21" s="66" t="s">
        <v>8</v>
      </c>
      <c r="C21" s="41"/>
      <c r="D21" s="41" t="s">
        <v>43</v>
      </c>
      <c r="E21" s="41"/>
      <c r="F21" s="41"/>
      <c r="G21" s="41"/>
      <c r="H21" s="41"/>
      <c r="I21" s="41"/>
      <c r="J21" s="103"/>
      <c r="K21" s="104"/>
      <c r="L21" s="105"/>
      <c r="M21" s="74"/>
      <c r="N21" s="77"/>
      <c r="O21" s="80"/>
      <c r="P21" s="71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103">
        <f t="shared" ref="J22" si="14">COUNTIF(C23,"&lt;&gt;対象外")+COUNTIF(I23,"&lt;&gt;対象外")+COUNTIF(D23:H23,"祝日休工")</f>
        <v>3</v>
      </c>
      <c r="K22" s="104">
        <f t="shared" ref="K22" si="15">COUNTIF(C23,"*休工*")+COUNTIF(I23,"*休工*")+COUNTIF(D23:H23,"振替休工(同一週)")+COUNTIF(D23:H23,"祝日休工")</f>
        <v>3</v>
      </c>
      <c r="L22" s="105" t="str">
        <f t="shared" ref="L22:L82" si="16">IF(J22=0,"―",IF(J22=K22,"○","×"))</f>
        <v>○</v>
      </c>
      <c r="M22" s="72"/>
      <c r="N22" s="75">
        <f t="shared" ref="N22" si="17">COUNTIF(C23:I23,"&lt;&gt;対象外")</f>
        <v>7</v>
      </c>
      <c r="O22" s="78">
        <f t="shared" ref="O22" si="18">COUNTIF(C23:I23,"*休工*")</f>
        <v>3</v>
      </c>
      <c r="P22" s="69"/>
    </row>
    <row r="23" spans="2:16" s="6" customFormat="1" ht="26.25" customHeight="1" thickBot="1" x14ac:dyDescent="0.45">
      <c r="B23" s="10" t="s">
        <v>22</v>
      </c>
      <c r="C23" s="43" t="s">
        <v>9</v>
      </c>
      <c r="D23" s="43" t="s">
        <v>40</v>
      </c>
      <c r="E23" s="43" t="s">
        <v>46</v>
      </c>
      <c r="F23" s="43" t="s">
        <v>40</v>
      </c>
      <c r="G23" s="43" t="s">
        <v>40</v>
      </c>
      <c r="H23" s="43" t="s">
        <v>40</v>
      </c>
      <c r="I23" s="43" t="s">
        <v>9</v>
      </c>
      <c r="J23" s="103"/>
      <c r="K23" s="104"/>
      <c r="L23" s="105"/>
      <c r="M23" s="73"/>
      <c r="N23" s="76"/>
      <c r="O23" s="79"/>
      <c r="P23" s="70"/>
    </row>
    <row r="24" spans="2:16" s="6" customFormat="1" ht="26.25" customHeight="1" thickBot="1" x14ac:dyDescent="0.45">
      <c r="B24" s="66" t="s">
        <v>8</v>
      </c>
      <c r="C24" s="41"/>
      <c r="D24" s="41"/>
      <c r="E24" s="41"/>
      <c r="F24" s="41"/>
      <c r="G24" s="41"/>
      <c r="H24" s="41"/>
      <c r="I24" s="41"/>
      <c r="J24" s="103"/>
      <c r="K24" s="104"/>
      <c r="L24" s="105"/>
      <c r="M24" s="74"/>
      <c r="N24" s="77"/>
      <c r="O24" s="80"/>
      <c r="P24" s="71"/>
    </row>
    <row r="25" spans="2:16" s="6" customFormat="1" ht="18.75" customHeight="1" thickBot="1" x14ac:dyDescent="0.45">
      <c r="B25" s="64" t="s">
        <v>7</v>
      </c>
      <c r="C25" s="52">
        <f>I22+1</f>
        <v>45781</v>
      </c>
      <c r="D25" s="52">
        <f>C25+1</f>
        <v>45782</v>
      </c>
      <c r="E25" s="52">
        <f t="shared" ref="E25:I25" si="19">D25+1</f>
        <v>45783</v>
      </c>
      <c r="F25" s="52">
        <f t="shared" si="19"/>
        <v>45784</v>
      </c>
      <c r="G25" s="52">
        <f t="shared" si="19"/>
        <v>45785</v>
      </c>
      <c r="H25" s="52">
        <f t="shared" si="19"/>
        <v>45786</v>
      </c>
      <c r="I25" s="52">
        <f t="shared" si="19"/>
        <v>45787</v>
      </c>
      <c r="J25" s="103">
        <f t="shared" ref="J25" si="20">COUNTIF(C26,"&lt;&gt;対象外")+COUNTIF(I26,"&lt;&gt;対象外")+COUNTIF(D26:H26,"祝日休工")</f>
        <v>4</v>
      </c>
      <c r="K25" s="104">
        <f t="shared" ref="K25" si="21">COUNTIF(C26,"*休工*")+COUNTIF(I26,"*休工*")+COUNTIF(D26:H26,"振替休工(同一週)")+COUNTIF(D26:H26,"祝日休工")</f>
        <v>3</v>
      </c>
      <c r="L25" s="105" t="str">
        <f t="shared" ref="L25:L85" si="22">IF(J25=0,"―",IF(J25=K25,"○","×"))</f>
        <v>×</v>
      </c>
      <c r="M25" s="72" t="s">
        <v>56</v>
      </c>
      <c r="N25" s="75">
        <f t="shared" ref="N25" si="23">COUNTIF(C26:I26,"&lt;&gt;対象外")</f>
        <v>7</v>
      </c>
      <c r="O25" s="78">
        <f t="shared" ref="O25" si="24">COUNTIF(C26:I26,"*休工*")</f>
        <v>4</v>
      </c>
      <c r="P25" s="69"/>
    </row>
    <row r="26" spans="2:16" s="6" customFormat="1" ht="26.25" customHeight="1" thickBot="1" x14ac:dyDescent="0.45">
      <c r="B26" s="10" t="s">
        <v>22</v>
      </c>
      <c r="C26" s="43" t="s">
        <v>9</v>
      </c>
      <c r="D26" s="43" t="s">
        <v>46</v>
      </c>
      <c r="E26" s="43" t="s">
        <v>46</v>
      </c>
      <c r="F26" s="43" t="s">
        <v>40</v>
      </c>
      <c r="G26" s="43" t="s">
        <v>40</v>
      </c>
      <c r="H26" s="43" t="s">
        <v>18</v>
      </c>
      <c r="I26" s="43" t="s">
        <v>40</v>
      </c>
      <c r="J26" s="103"/>
      <c r="K26" s="104"/>
      <c r="L26" s="105"/>
      <c r="M26" s="73"/>
      <c r="N26" s="76"/>
      <c r="O26" s="79"/>
      <c r="P26" s="70"/>
    </row>
    <row r="27" spans="2:16" s="6" customFormat="1" ht="26.25" customHeight="1" thickBot="1" x14ac:dyDescent="0.45">
      <c r="B27" s="66" t="s">
        <v>8</v>
      </c>
      <c r="C27" s="41"/>
      <c r="D27" s="41"/>
      <c r="E27" s="41"/>
      <c r="F27" s="41"/>
      <c r="G27" s="41"/>
      <c r="H27" s="41"/>
      <c r="I27" s="41"/>
      <c r="J27" s="103"/>
      <c r="K27" s="104"/>
      <c r="L27" s="105"/>
      <c r="M27" s="74"/>
      <c r="N27" s="77"/>
      <c r="O27" s="80"/>
      <c r="P27" s="71"/>
    </row>
    <row r="28" spans="2:16" s="6" customFormat="1" ht="18.75" customHeight="1" thickBot="1" x14ac:dyDescent="0.45">
      <c r="B28" s="64" t="s">
        <v>21</v>
      </c>
      <c r="C28" s="50">
        <f>I25+1</f>
        <v>45788</v>
      </c>
      <c r="D28" s="50">
        <f>C28+1</f>
        <v>45789</v>
      </c>
      <c r="E28" s="50">
        <f t="shared" ref="E28:I28" si="25">D28+1</f>
        <v>45790</v>
      </c>
      <c r="F28" s="50">
        <f t="shared" si="25"/>
        <v>45791</v>
      </c>
      <c r="G28" s="50">
        <f t="shared" si="25"/>
        <v>45792</v>
      </c>
      <c r="H28" s="50">
        <f t="shared" si="25"/>
        <v>45793</v>
      </c>
      <c r="I28" s="50">
        <f t="shared" si="25"/>
        <v>45794</v>
      </c>
      <c r="J28" s="103">
        <f t="shared" ref="J28" si="26">COUNTIF(C29,"&lt;&gt;対象外")+COUNTIF(I29,"&lt;&gt;対象外")+COUNTIF(D29:H29,"祝日休工")</f>
        <v>2</v>
      </c>
      <c r="K28" s="104">
        <f t="shared" ref="K28" si="27">COUNTIF(C29,"*休工*")+COUNTIF(I29,"*休工*")+COUNTIF(D29:H29,"振替休工(同一週)")+COUNTIF(D29:H29,"祝日休工")</f>
        <v>2</v>
      </c>
      <c r="L28" s="105" t="str">
        <f t="shared" si="16"/>
        <v>○</v>
      </c>
      <c r="M28" s="72"/>
      <c r="N28" s="75">
        <f t="shared" ref="N28" si="28">COUNTIF(C29:I29,"&lt;&gt;対象外")</f>
        <v>7</v>
      </c>
      <c r="O28" s="78">
        <f t="shared" ref="O28" si="29">COUNTIF(C29:I29,"*休工*")</f>
        <v>2</v>
      </c>
      <c r="P28" s="69"/>
    </row>
    <row r="29" spans="2:16" s="6" customFormat="1" ht="26.25" customHeight="1" thickBot="1" x14ac:dyDescent="0.45">
      <c r="B29" s="10" t="s">
        <v>22</v>
      </c>
      <c r="C29" s="43" t="s">
        <v>9</v>
      </c>
      <c r="D29" s="43" t="s">
        <v>40</v>
      </c>
      <c r="E29" s="43" t="s">
        <v>40</v>
      </c>
      <c r="F29" s="43" t="s">
        <v>40</v>
      </c>
      <c r="G29" s="43" t="s">
        <v>40</v>
      </c>
      <c r="H29" s="43" t="s">
        <v>40</v>
      </c>
      <c r="I29" s="43" t="s">
        <v>9</v>
      </c>
      <c r="J29" s="103"/>
      <c r="K29" s="104"/>
      <c r="L29" s="105"/>
      <c r="M29" s="73"/>
      <c r="N29" s="76"/>
      <c r="O29" s="79"/>
      <c r="P29" s="70"/>
    </row>
    <row r="30" spans="2:16" s="6" customFormat="1" ht="26.25" customHeight="1" thickBot="1" x14ac:dyDescent="0.45">
      <c r="B30" s="66" t="s">
        <v>8</v>
      </c>
      <c r="C30" s="41"/>
      <c r="D30" s="41"/>
      <c r="E30" s="41"/>
      <c r="F30" s="41"/>
      <c r="G30" s="41"/>
      <c r="H30" s="41"/>
      <c r="I30" s="41"/>
      <c r="J30" s="103"/>
      <c r="K30" s="104"/>
      <c r="L30" s="105"/>
      <c r="M30" s="74"/>
      <c r="N30" s="77"/>
      <c r="O30" s="80"/>
      <c r="P30" s="71"/>
    </row>
    <row r="31" spans="2:16" s="6" customFormat="1" ht="18.75" customHeight="1" thickBot="1" x14ac:dyDescent="0.45">
      <c r="B31" s="11" t="s">
        <v>7</v>
      </c>
      <c r="C31" s="52">
        <f>I28+1</f>
        <v>45795</v>
      </c>
      <c r="D31" s="52">
        <f>C31+1</f>
        <v>45796</v>
      </c>
      <c r="E31" s="52">
        <f t="shared" ref="E31:I31" si="30">D31+1</f>
        <v>45797</v>
      </c>
      <c r="F31" s="52">
        <f t="shared" si="30"/>
        <v>45798</v>
      </c>
      <c r="G31" s="52">
        <f t="shared" si="30"/>
        <v>45799</v>
      </c>
      <c r="H31" s="52">
        <f t="shared" si="30"/>
        <v>45800</v>
      </c>
      <c r="I31" s="52">
        <f t="shared" si="30"/>
        <v>45801</v>
      </c>
      <c r="J31" s="103">
        <f t="shared" ref="J31" si="31">COUNTIF(C32,"&lt;&gt;対象外")+COUNTIF(I32,"&lt;&gt;対象外")+COUNTIF(D32:H32,"祝日休工")</f>
        <v>2</v>
      </c>
      <c r="K31" s="104">
        <f t="shared" ref="K31" si="32">COUNTIF(C32,"*休工*")+COUNTIF(I32,"*休工*")+COUNTIF(D32:H32,"振替休工(同一週)")+COUNTIF(D32:H32,"祝日休工")</f>
        <v>1</v>
      </c>
      <c r="L31" s="105" t="str">
        <f t="shared" si="22"/>
        <v>×</v>
      </c>
      <c r="M31" s="72" t="s">
        <v>57</v>
      </c>
      <c r="N31" s="75">
        <f t="shared" ref="N31" si="33">COUNTIF(C32:I32,"&lt;&gt;対象外")</f>
        <v>7</v>
      </c>
      <c r="O31" s="78">
        <f t="shared" ref="O31" si="34">COUNTIF(C32:I32,"*休工*")</f>
        <v>1</v>
      </c>
      <c r="P31" s="69"/>
    </row>
    <row r="32" spans="2:16" s="6" customFormat="1" ht="26.25" customHeight="1" thickBot="1" x14ac:dyDescent="0.45">
      <c r="B32" s="10" t="s">
        <v>22</v>
      </c>
      <c r="C32" s="43" t="s">
        <v>9</v>
      </c>
      <c r="D32" s="43" t="s">
        <v>40</v>
      </c>
      <c r="E32" s="43" t="s">
        <v>40</v>
      </c>
      <c r="F32" s="43" t="s">
        <v>40</v>
      </c>
      <c r="G32" s="43" t="s">
        <v>40</v>
      </c>
      <c r="H32" s="43" t="s">
        <v>40</v>
      </c>
      <c r="I32" s="43" t="s">
        <v>40</v>
      </c>
      <c r="J32" s="103"/>
      <c r="K32" s="104"/>
      <c r="L32" s="105"/>
      <c r="M32" s="73"/>
      <c r="N32" s="76"/>
      <c r="O32" s="79"/>
      <c r="P32" s="70"/>
    </row>
    <row r="33" spans="2:16" s="6" customFormat="1" ht="26.25" customHeight="1" thickBot="1" x14ac:dyDescent="0.45">
      <c r="B33" s="66" t="s">
        <v>8</v>
      </c>
      <c r="C33" s="41"/>
      <c r="D33" s="41"/>
      <c r="E33" s="41"/>
      <c r="F33" s="41"/>
      <c r="G33" s="41"/>
      <c r="H33" s="41"/>
      <c r="I33" s="41"/>
      <c r="J33" s="103"/>
      <c r="K33" s="104"/>
      <c r="L33" s="105"/>
      <c r="M33" s="74"/>
      <c r="N33" s="77"/>
      <c r="O33" s="80"/>
      <c r="P33" s="71"/>
    </row>
    <row r="34" spans="2:16" s="6" customFormat="1" ht="18.75" customHeight="1" thickBot="1" x14ac:dyDescent="0.45">
      <c r="B34" s="64" t="s">
        <v>7</v>
      </c>
      <c r="C34" s="52">
        <f>I31+1</f>
        <v>45802</v>
      </c>
      <c r="D34" s="52">
        <f>C34+1</f>
        <v>45803</v>
      </c>
      <c r="E34" s="52">
        <f t="shared" ref="E34:I34" si="35">D34+1</f>
        <v>45804</v>
      </c>
      <c r="F34" s="52">
        <f t="shared" si="35"/>
        <v>45805</v>
      </c>
      <c r="G34" s="52">
        <f t="shared" si="35"/>
        <v>45806</v>
      </c>
      <c r="H34" s="52">
        <f t="shared" si="35"/>
        <v>45807</v>
      </c>
      <c r="I34" s="52">
        <f t="shared" si="35"/>
        <v>45808</v>
      </c>
      <c r="J34" s="103">
        <f t="shared" ref="J34" si="36">COUNTIF(C35,"&lt;&gt;対象外")+COUNTIF(I35,"&lt;&gt;対象外")+COUNTIF(D35:H35,"祝日休工")</f>
        <v>2</v>
      </c>
      <c r="K34" s="104">
        <f t="shared" ref="K34" si="37">COUNTIF(C35,"*休工*")+COUNTIF(I35,"*休工*")+COUNTIF(D35:H35,"振替休工(同一週)")+COUNTIF(D35:H35,"祝日休工")</f>
        <v>2</v>
      </c>
      <c r="L34" s="105" t="str">
        <f t="shared" si="16"/>
        <v>○</v>
      </c>
      <c r="M34" s="72"/>
      <c r="N34" s="75">
        <f t="shared" ref="N34" si="38">COUNTIF(C35:I35,"&lt;&gt;対象外")</f>
        <v>7</v>
      </c>
      <c r="O34" s="78">
        <f t="shared" ref="O34" si="39">COUNTIF(C35:I35,"*休工*")</f>
        <v>3</v>
      </c>
      <c r="P34" s="69"/>
    </row>
    <row r="35" spans="2:16" s="6" customFormat="1" ht="26.25" customHeight="1" thickBot="1" x14ac:dyDescent="0.45">
      <c r="B35" s="10" t="s">
        <v>22</v>
      </c>
      <c r="C35" s="43" t="s">
        <v>9</v>
      </c>
      <c r="D35" s="43" t="s">
        <v>45</v>
      </c>
      <c r="E35" s="43" t="s">
        <v>40</v>
      </c>
      <c r="F35" s="43" t="s">
        <v>40</v>
      </c>
      <c r="G35" s="43" t="s">
        <v>40</v>
      </c>
      <c r="H35" s="43" t="s">
        <v>40</v>
      </c>
      <c r="I35" s="43" t="s">
        <v>9</v>
      </c>
      <c r="J35" s="103"/>
      <c r="K35" s="104"/>
      <c r="L35" s="105"/>
      <c r="M35" s="73"/>
      <c r="N35" s="76"/>
      <c r="O35" s="79"/>
      <c r="P35" s="70"/>
    </row>
    <row r="36" spans="2:16" s="6" customFormat="1" ht="26.25" customHeight="1" thickBot="1" x14ac:dyDescent="0.45">
      <c r="B36" s="66" t="s">
        <v>8</v>
      </c>
      <c r="C36" s="41"/>
      <c r="D36" s="41" t="s">
        <v>58</v>
      </c>
      <c r="E36" s="41"/>
      <c r="F36" s="41"/>
      <c r="G36" s="41"/>
      <c r="H36" s="41"/>
      <c r="I36" s="41"/>
      <c r="J36" s="103"/>
      <c r="K36" s="104"/>
      <c r="L36" s="105"/>
      <c r="M36" s="74"/>
      <c r="N36" s="77"/>
      <c r="O36" s="80"/>
      <c r="P36" s="71"/>
    </row>
    <row r="37" spans="2:16" s="6" customFormat="1" ht="18.75" customHeight="1" thickBot="1" x14ac:dyDescent="0.45">
      <c r="B37" s="11" t="s">
        <v>7</v>
      </c>
      <c r="C37" s="52">
        <f>I34+1</f>
        <v>45809</v>
      </c>
      <c r="D37" s="52">
        <f>C37+1</f>
        <v>45810</v>
      </c>
      <c r="E37" s="52">
        <f t="shared" ref="E37:I37" si="40">D37+1</f>
        <v>45811</v>
      </c>
      <c r="F37" s="52">
        <f t="shared" si="40"/>
        <v>45812</v>
      </c>
      <c r="G37" s="52">
        <f t="shared" si="40"/>
        <v>45813</v>
      </c>
      <c r="H37" s="52">
        <f t="shared" si="40"/>
        <v>45814</v>
      </c>
      <c r="I37" s="52">
        <f t="shared" si="40"/>
        <v>45815</v>
      </c>
      <c r="J37" s="103">
        <f t="shared" ref="J37" si="41">COUNTIF(C38,"&lt;&gt;対象外")+COUNTIF(I38,"&lt;&gt;対象外")+COUNTIF(D38:H38,"祝日休工")</f>
        <v>2</v>
      </c>
      <c r="K37" s="104">
        <f t="shared" ref="K37" si="42">COUNTIF(C38,"*休工*")+COUNTIF(I38,"*休工*")+COUNTIF(D38:H38,"振替休工(同一週)")+COUNTIF(D38:H38,"祝日休工")</f>
        <v>2</v>
      </c>
      <c r="L37" s="105" t="str">
        <f t="shared" si="22"/>
        <v>○</v>
      </c>
      <c r="M37" s="72" t="s">
        <v>23</v>
      </c>
      <c r="N37" s="75">
        <f t="shared" ref="N37" si="43">COUNTIF(C38:I38,"&lt;&gt;対象外")</f>
        <v>7</v>
      </c>
      <c r="O37" s="78">
        <f t="shared" ref="O37" si="44">COUNTIF(C38:I38,"*休工*")</f>
        <v>2</v>
      </c>
      <c r="P37" s="69"/>
    </row>
    <row r="38" spans="2:16" s="6" customFormat="1" ht="26.25" customHeight="1" thickBot="1" x14ac:dyDescent="0.45">
      <c r="B38" s="10" t="s">
        <v>22</v>
      </c>
      <c r="C38" s="43" t="s">
        <v>40</v>
      </c>
      <c r="D38" s="43" t="s">
        <v>40</v>
      </c>
      <c r="E38" s="43" t="s">
        <v>44</v>
      </c>
      <c r="F38" s="43" t="s">
        <v>40</v>
      </c>
      <c r="G38" s="43" t="s">
        <v>40</v>
      </c>
      <c r="H38" s="43" t="s">
        <v>40</v>
      </c>
      <c r="I38" s="43" t="s">
        <v>9</v>
      </c>
      <c r="J38" s="103"/>
      <c r="K38" s="104"/>
      <c r="L38" s="105"/>
      <c r="M38" s="73"/>
      <c r="N38" s="76"/>
      <c r="O38" s="79"/>
      <c r="P38" s="70"/>
    </row>
    <row r="39" spans="2:16" s="6" customFormat="1" ht="26.25" customHeight="1" thickBot="1" x14ac:dyDescent="0.45">
      <c r="B39" s="66" t="s">
        <v>8</v>
      </c>
      <c r="C39" s="41"/>
      <c r="D39" s="41"/>
      <c r="E39" s="41" t="s">
        <v>59</v>
      </c>
      <c r="F39" s="41"/>
      <c r="G39" s="41"/>
      <c r="H39" s="41"/>
      <c r="I39" s="41"/>
      <c r="J39" s="103"/>
      <c r="K39" s="104"/>
      <c r="L39" s="105"/>
      <c r="M39" s="74"/>
      <c r="N39" s="77"/>
      <c r="O39" s="80"/>
      <c r="P39" s="71"/>
    </row>
    <row r="40" spans="2:16" s="6" customFormat="1" ht="18.75" customHeight="1" thickBot="1" x14ac:dyDescent="0.45">
      <c r="B40" s="64" t="s">
        <v>21</v>
      </c>
      <c r="C40" s="50">
        <f>I37+1</f>
        <v>45816</v>
      </c>
      <c r="D40" s="50">
        <f>C40+1</f>
        <v>45817</v>
      </c>
      <c r="E40" s="50">
        <f t="shared" ref="E40:I40" si="45">D40+1</f>
        <v>45818</v>
      </c>
      <c r="F40" s="50">
        <f t="shared" si="45"/>
        <v>45819</v>
      </c>
      <c r="G40" s="50">
        <f t="shared" si="45"/>
        <v>45820</v>
      </c>
      <c r="H40" s="50">
        <f t="shared" si="45"/>
        <v>45821</v>
      </c>
      <c r="I40" s="50">
        <f t="shared" si="45"/>
        <v>45822</v>
      </c>
      <c r="J40" s="103">
        <f t="shared" ref="J40" si="46">COUNTIF(C41,"&lt;&gt;対象外")+COUNTIF(I41,"&lt;&gt;対象外")+COUNTIF(D41:H41,"祝日休工")</f>
        <v>2</v>
      </c>
      <c r="K40" s="104">
        <f t="shared" ref="K40" si="47">COUNTIF(C41,"*休工*")+COUNTIF(I41,"*休工*")+COUNTIF(D41:H41,"振替休工(同一週)")+COUNTIF(D41:H41,"祝日休工")</f>
        <v>2</v>
      </c>
      <c r="L40" s="105" t="str">
        <f t="shared" si="16"/>
        <v>○</v>
      </c>
      <c r="M40" s="72"/>
      <c r="N40" s="75">
        <f>COUNTIF(C41:I41,"&lt;&gt;対象外")</f>
        <v>7</v>
      </c>
      <c r="O40" s="78">
        <f>COUNTIF(C41:I41,"*休工*")</f>
        <v>2</v>
      </c>
      <c r="P40" s="69"/>
    </row>
    <row r="41" spans="2:16" s="6" customFormat="1" ht="26.25" customHeight="1" thickBot="1" x14ac:dyDescent="0.45">
      <c r="B41" s="10" t="s">
        <v>22</v>
      </c>
      <c r="C41" s="43" t="s">
        <v>9</v>
      </c>
      <c r="D41" s="43" t="s">
        <v>40</v>
      </c>
      <c r="E41" s="43" t="s">
        <v>40</v>
      </c>
      <c r="F41" s="43" t="s">
        <v>40</v>
      </c>
      <c r="G41" s="43" t="s">
        <v>40</v>
      </c>
      <c r="H41" s="43" t="s">
        <v>40</v>
      </c>
      <c r="I41" s="43" t="s">
        <v>9</v>
      </c>
      <c r="J41" s="103"/>
      <c r="K41" s="104"/>
      <c r="L41" s="105"/>
      <c r="M41" s="73"/>
      <c r="N41" s="76"/>
      <c r="O41" s="79"/>
      <c r="P41" s="70"/>
    </row>
    <row r="42" spans="2:16" s="6" customFormat="1" ht="26.25" customHeight="1" thickBot="1" x14ac:dyDescent="0.45">
      <c r="B42" s="66" t="s">
        <v>8</v>
      </c>
      <c r="C42" s="41"/>
      <c r="D42" s="41"/>
      <c r="E42" s="41"/>
      <c r="F42" s="41"/>
      <c r="G42" s="41"/>
      <c r="H42" s="41"/>
      <c r="I42" s="41"/>
      <c r="J42" s="103"/>
      <c r="K42" s="104"/>
      <c r="L42" s="105"/>
      <c r="M42" s="74"/>
      <c r="N42" s="77"/>
      <c r="O42" s="80"/>
      <c r="P42" s="71"/>
    </row>
    <row r="43" spans="2:16" s="6" customFormat="1" ht="18.75" customHeight="1" thickBot="1" x14ac:dyDescent="0.45">
      <c r="B43" s="11" t="s">
        <v>7</v>
      </c>
      <c r="C43" s="52">
        <f>I40+1</f>
        <v>45823</v>
      </c>
      <c r="D43" s="52">
        <f>C43+1</f>
        <v>45824</v>
      </c>
      <c r="E43" s="52">
        <f t="shared" ref="E43:I43" si="48">D43+1</f>
        <v>45825</v>
      </c>
      <c r="F43" s="52">
        <f t="shared" si="48"/>
        <v>45826</v>
      </c>
      <c r="G43" s="52">
        <f t="shared" si="48"/>
        <v>45827</v>
      </c>
      <c r="H43" s="52">
        <f t="shared" si="48"/>
        <v>45828</v>
      </c>
      <c r="I43" s="52">
        <f t="shared" si="48"/>
        <v>45829</v>
      </c>
      <c r="J43" s="103">
        <f t="shared" ref="J43" si="49">COUNTIF(C44,"&lt;&gt;対象外")+COUNTIF(I44,"&lt;&gt;対象外")+COUNTIF(D44:H44,"祝日休工")</f>
        <v>2</v>
      </c>
      <c r="K43" s="104">
        <f t="shared" ref="K43" si="50">COUNTIF(C44,"*休工*")+COUNTIF(I44,"*休工*")+COUNTIF(D44:H44,"振替休工(同一週)")+COUNTIF(D44:H44,"祝日休工")</f>
        <v>2</v>
      </c>
      <c r="L43" s="105" t="str">
        <f t="shared" si="22"/>
        <v>○</v>
      </c>
      <c r="M43" s="72"/>
      <c r="N43" s="75">
        <f t="shared" ref="N43" si="51">COUNTIF(C44:I44,"&lt;&gt;対象外")</f>
        <v>7</v>
      </c>
      <c r="O43" s="78">
        <f>COUNTIF(C44:I44,"*休工*")</f>
        <v>2</v>
      </c>
      <c r="P43" s="69"/>
    </row>
    <row r="44" spans="2:16" s="6" customFormat="1" ht="26.25" customHeight="1" thickBot="1" x14ac:dyDescent="0.45">
      <c r="B44" s="10" t="s">
        <v>22</v>
      </c>
      <c r="C44" s="43" t="s">
        <v>9</v>
      </c>
      <c r="D44" s="43" t="s">
        <v>40</v>
      </c>
      <c r="E44" s="43" t="s">
        <v>40</v>
      </c>
      <c r="F44" s="43" t="s">
        <v>40</v>
      </c>
      <c r="G44" s="43" t="s">
        <v>40</v>
      </c>
      <c r="H44" s="43" t="s">
        <v>40</v>
      </c>
      <c r="I44" s="43" t="s">
        <v>9</v>
      </c>
      <c r="J44" s="103"/>
      <c r="K44" s="104"/>
      <c r="L44" s="105"/>
      <c r="M44" s="73"/>
      <c r="N44" s="76"/>
      <c r="O44" s="79"/>
      <c r="P44" s="70"/>
    </row>
    <row r="45" spans="2:16" s="6" customFormat="1" ht="26.25" customHeight="1" thickBot="1" x14ac:dyDescent="0.45">
      <c r="B45" s="66" t="s">
        <v>8</v>
      </c>
      <c r="C45" s="41"/>
      <c r="D45" s="41"/>
      <c r="E45" s="41"/>
      <c r="F45" s="41"/>
      <c r="G45" s="41"/>
      <c r="H45" s="41"/>
      <c r="I45" s="41"/>
      <c r="J45" s="103"/>
      <c r="K45" s="104"/>
      <c r="L45" s="105"/>
      <c r="M45" s="74"/>
      <c r="N45" s="77"/>
      <c r="O45" s="80"/>
      <c r="P45" s="71"/>
    </row>
    <row r="46" spans="2:16" s="6" customFormat="1" ht="18.75" customHeight="1" thickBot="1" x14ac:dyDescent="0.45">
      <c r="B46" s="64" t="s">
        <v>7</v>
      </c>
      <c r="C46" s="52">
        <f>I43+1</f>
        <v>45830</v>
      </c>
      <c r="D46" s="52">
        <f>C46+1</f>
        <v>45831</v>
      </c>
      <c r="E46" s="52">
        <f t="shared" ref="E46:I46" si="52">D46+1</f>
        <v>45832</v>
      </c>
      <c r="F46" s="52">
        <f t="shared" si="52"/>
        <v>45833</v>
      </c>
      <c r="G46" s="52">
        <f t="shared" si="52"/>
        <v>45834</v>
      </c>
      <c r="H46" s="52">
        <f t="shared" si="52"/>
        <v>45835</v>
      </c>
      <c r="I46" s="52">
        <f t="shared" si="52"/>
        <v>45836</v>
      </c>
      <c r="J46" s="103">
        <f t="shared" ref="J46" si="53">COUNTIF(C47,"&lt;&gt;対象外")+COUNTIF(I47,"&lt;&gt;対象外")+COUNTIF(D47:H47,"祝日休工")</f>
        <v>2</v>
      </c>
      <c r="K46" s="104">
        <f t="shared" ref="K46" si="54">COUNTIF(C47,"*休工*")+COUNTIF(I47,"*休工*")+COUNTIF(D47:H47,"振替休工(同一週)")+COUNTIF(D47:H47,"祝日休工")</f>
        <v>2</v>
      </c>
      <c r="L46" s="105" t="str">
        <f t="shared" si="16"/>
        <v>○</v>
      </c>
      <c r="M46" s="72"/>
      <c r="N46" s="75">
        <f t="shared" ref="N46" si="55">COUNTIF(C47:I47,"&lt;&gt;対象外")</f>
        <v>7</v>
      </c>
      <c r="O46" s="78">
        <f t="shared" ref="O46" si="56">COUNTIF(C47:I47,"*休工*")</f>
        <v>2</v>
      </c>
      <c r="P46" s="69"/>
    </row>
    <row r="47" spans="2:16" s="6" customFormat="1" ht="26.25" customHeight="1" thickBot="1" x14ac:dyDescent="0.45">
      <c r="B47" s="10" t="s">
        <v>22</v>
      </c>
      <c r="C47" s="43" t="s">
        <v>9</v>
      </c>
      <c r="D47" s="43" t="s">
        <v>40</v>
      </c>
      <c r="E47" s="43" t="s">
        <v>40</v>
      </c>
      <c r="F47" s="43" t="s">
        <v>40</v>
      </c>
      <c r="G47" s="43" t="s">
        <v>40</v>
      </c>
      <c r="H47" s="43" t="s">
        <v>40</v>
      </c>
      <c r="I47" s="43" t="s">
        <v>9</v>
      </c>
      <c r="J47" s="103"/>
      <c r="K47" s="104"/>
      <c r="L47" s="105"/>
      <c r="M47" s="73"/>
      <c r="N47" s="76"/>
      <c r="O47" s="79"/>
      <c r="P47" s="70"/>
    </row>
    <row r="48" spans="2:16" s="6" customFormat="1" ht="26.25" customHeight="1" thickBot="1" x14ac:dyDescent="0.45">
      <c r="B48" s="66" t="s">
        <v>8</v>
      </c>
      <c r="C48" s="41"/>
      <c r="D48" s="41"/>
      <c r="E48" s="41"/>
      <c r="F48" s="41"/>
      <c r="G48" s="41"/>
      <c r="H48" s="41"/>
      <c r="I48" s="41"/>
      <c r="J48" s="103"/>
      <c r="K48" s="104"/>
      <c r="L48" s="105"/>
      <c r="M48" s="74"/>
      <c r="N48" s="77"/>
      <c r="O48" s="80"/>
      <c r="P48" s="71"/>
    </row>
    <row r="49" spans="2:16" s="6" customFormat="1" ht="18.75" customHeight="1" thickBot="1" x14ac:dyDescent="0.45">
      <c r="B49" s="11" t="s">
        <v>7</v>
      </c>
      <c r="C49" s="52">
        <f>I46+1</f>
        <v>45837</v>
      </c>
      <c r="D49" s="52">
        <f>C49+1</f>
        <v>45838</v>
      </c>
      <c r="E49" s="52">
        <f t="shared" ref="E49:I49" si="57">D49+1</f>
        <v>45839</v>
      </c>
      <c r="F49" s="52">
        <f t="shared" si="57"/>
        <v>45840</v>
      </c>
      <c r="G49" s="52">
        <f t="shared" si="57"/>
        <v>45841</v>
      </c>
      <c r="H49" s="52">
        <f t="shared" si="57"/>
        <v>45842</v>
      </c>
      <c r="I49" s="52">
        <f t="shared" si="57"/>
        <v>45843</v>
      </c>
      <c r="J49" s="103">
        <f t="shared" ref="J49" si="58">COUNTIF(C50,"&lt;&gt;対象外")+COUNTIF(I50,"&lt;&gt;対象外")+COUNTIF(D50:H50,"祝日休工")</f>
        <v>2</v>
      </c>
      <c r="K49" s="104">
        <f t="shared" ref="K49" si="59">COUNTIF(C50,"*休工*")+COUNTIF(I50,"*休工*")+COUNTIF(D50:H50,"振替休工(同一週)")+COUNTIF(D50:H50,"祝日休工")</f>
        <v>2</v>
      </c>
      <c r="L49" s="105" t="str">
        <f t="shared" si="22"/>
        <v>○</v>
      </c>
      <c r="M49" s="72"/>
      <c r="N49" s="75">
        <f t="shared" ref="N49" si="60">COUNTIF(C50:I50,"&lt;&gt;対象外")</f>
        <v>7</v>
      </c>
      <c r="O49" s="78">
        <f t="shared" ref="O49" si="61">COUNTIF(C50:I50,"*休工*")</f>
        <v>2</v>
      </c>
      <c r="P49" s="69"/>
    </row>
    <row r="50" spans="2:16" s="6" customFormat="1" ht="26.25" customHeight="1" thickBot="1" x14ac:dyDescent="0.45">
      <c r="B50" s="10" t="s">
        <v>22</v>
      </c>
      <c r="C50" s="43" t="s">
        <v>9</v>
      </c>
      <c r="D50" s="43" t="s">
        <v>40</v>
      </c>
      <c r="E50" s="43" t="s">
        <v>40</v>
      </c>
      <c r="F50" s="43" t="s">
        <v>40</v>
      </c>
      <c r="G50" s="43" t="s">
        <v>40</v>
      </c>
      <c r="H50" s="43" t="s">
        <v>40</v>
      </c>
      <c r="I50" s="43" t="s">
        <v>9</v>
      </c>
      <c r="J50" s="103"/>
      <c r="K50" s="104"/>
      <c r="L50" s="105"/>
      <c r="M50" s="73"/>
      <c r="N50" s="76"/>
      <c r="O50" s="79"/>
      <c r="P50" s="70"/>
    </row>
    <row r="51" spans="2:16" s="6" customFormat="1" ht="26.25" customHeight="1" thickBot="1" x14ac:dyDescent="0.45">
      <c r="B51" s="66" t="s">
        <v>8</v>
      </c>
      <c r="C51" s="41"/>
      <c r="D51" s="41"/>
      <c r="E51" s="41"/>
      <c r="F51" s="41"/>
      <c r="G51" s="41"/>
      <c r="H51" s="41"/>
      <c r="I51" s="41"/>
      <c r="J51" s="103"/>
      <c r="K51" s="104"/>
      <c r="L51" s="105"/>
      <c r="M51" s="74"/>
      <c r="N51" s="77"/>
      <c r="O51" s="80"/>
      <c r="P51" s="71"/>
    </row>
    <row r="52" spans="2:16" s="6" customFormat="1" ht="18.75" customHeight="1" thickBot="1" x14ac:dyDescent="0.45">
      <c r="B52" s="64" t="s">
        <v>7</v>
      </c>
      <c r="C52" s="50">
        <f>I49+1</f>
        <v>45844</v>
      </c>
      <c r="D52" s="50">
        <f>C52+1</f>
        <v>45845</v>
      </c>
      <c r="E52" s="50">
        <f t="shared" ref="E52:I52" si="62">D52+1</f>
        <v>45846</v>
      </c>
      <c r="F52" s="50">
        <f t="shared" si="62"/>
        <v>45847</v>
      </c>
      <c r="G52" s="50">
        <f t="shared" si="62"/>
        <v>45848</v>
      </c>
      <c r="H52" s="50">
        <f t="shared" si="62"/>
        <v>45849</v>
      </c>
      <c r="I52" s="50">
        <f t="shared" si="62"/>
        <v>45850</v>
      </c>
      <c r="J52" s="103">
        <f t="shared" ref="J52" si="63">COUNTIF(C53,"&lt;&gt;対象外")+COUNTIF(I53,"&lt;&gt;対象外")+COUNTIF(D53:H53,"祝日休工")</f>
        <v>2</v>
      </c>
      <c r="K52" s="104">
        <f t="shared" ref="K52" si="64">COUNTIF(C53,"*休工*")+COUNTIF(I53,"*休工*")+COUNTIF(D53:H53,"振替休工(同一週)")+COUNTIF(D53:H53,"祝日休工")</f>
        <v>2</v>
      </c>
      <c r="L52" s="105" t="str">
        <f t="shared" si="16"/>
        <v>○</v>
      </c>
      <c r="M52" s="72"/>
      <c r="N52" s="75">
        <f t="shared" ref="N52" si="65">COUNTIF(C53:I53,"&lt;&gt;対象外")</f>
        <v>7</v>
      </c>
      <c r="O52" s="78">
        <f t="shared" ref="O52" si="66">COUNTIF(C53:I53,"*休工*")</f>
        <v>2</v>
      </c>
      <c r="P52" s="69"/>
    </row>
    <row r="53" spans="2:16" s="6" customFormat="1" ht="26.25" customHeight="1" thickBot="1" x14ac:dyDescent="0.45">
      <c r="B53" s="10" t="s">
        <v>22</v>
      </c>
      <c r="C53" s="43" t="s">
        <v>9</v>
      </c>
      <c r="D53" s="43" t="s">
        <v>40</v>
      </c>
      <c r="E53" s="43" t="s">
        <v>40</v>
      </c>
      <c r="F53" s="43" t="s">
        <v>40</v>
      </c>
      <c r="G53" s="43" t="s">
        <v>40</v>
      </c>
      <c r="H53" s="43" t="s">
        <v>40</v>
      </c>
      <c r="I53" s="43" t="s">
        <v>9</v>
      </c>
      <c r="J53" s="103"/>
      <c r="K53" s="104"/>
      <c r="L53" s="105"/>
      <c r="M53" s="73"/>
      <c r="N53" s="76"/>
      <c r="O53" s="79"/>
      <c r="P53" s="70"/>
    </row>
    <row r="54" spans="2:16" s="6" customFormat="1" ht="26.25" customHeight="1" thickBot="1" x14ac:dyDescent="0.45">
      <c r="B54" s="66" t="s">
        <v>8</v>
      </c>
      <c r="C54" s="41"/>
      <c r="D54" s="41"/>
      <c r="E54" s="41"/>
      <c r="F54" s="41"/>
      <c r="G54" s="41"/>
      <c r="H54" s="41"/>
      <c r="I54" s="41"/>
      <c r="J54" s="103"/>
      <c r="K54" s="104"/>
      <c r="L54" s="105"/>
      <c r="M54" s="74"/>
      <c r="N54" s="77"/>
      <c r="O54" s="80"/>
      <c r="P54" s="71"/>
    </row>
    <row r="55" spans="2:16" s="6" customFormat="1" ht="18.75" customHeight="1" thickBot="1" x14ac:dyDescent="0.45">
      <c r="B55" s="64" t="s">
        <v>21</v>
      </c>
      <c r="C55" s="52">
        <f>I52+1</f>
        <v>45851</v>
      </c>
      <c r="D55" s="52">
        <f>C55+1</f>
        <v>45852</v>
      </c>
      <c r="E55" s="52">
        <f t="shared" ref="E55:I55" si="67">D55+1</f>
        <v>45853</v>
      </c>
      <c r="F55" s="52">
        <f t="shared" si="67"/>
        <v>45854</v>
      </c>
      <c r="G55" s="52">
        <f t="shared" si="67"/>
        <v>45855</v>
      </c>
      <c r="H55" s="52">
        <f t="shared" si="67"/>
        <v>45856</v>
      </c>
      <c r="I55" s="52">
        <f t="shared" si="67"/>
        <v>45857</v>
      </c>
      <c r="J55" s="103">
        <f t="shared" ref="J55" si="68">COUNTIF(C56,"&lt;&gt;対象外")+COUNTIF(I56,"&lt;&gt;対象外")+COUNTIF(D56:H56,"祝日休工")</f>
        <v>2</v>
      </c>
      <c r="K55" s="104">
        <f t="shared" ref="K55" si="69">COUNTIF(C56,"*休工*")+COUNTIF(I56,"*休工*")+COUNTIF(D56:H56,"振替休工(同一週)")+COUNTIF(D56:H56,"祝日休工")</f>
        <v>2</v>
      </c>
      <c r="L55" s="105" t="str">
        <f t="shared" si="22"/>
        <v>○</v>
      </c>
      <c r="M55" s="72"/>
      <c r="N55" s="75">
        <f t="shared" ref="N55" si="70">COUNTIF(C56:I56,"&lt;&gt;対象外")</f>
        <v>7</v>
      </c>
      <c r="O55" s="78">
        <f t="shared" ref="O55" si="71">COUNTIF(C56:I56,"*休工*")</f>
        <v>2</v>
      </c>
      <c r="P55" s="69"/>
    </row>
    <row r="56" spans="2:16" s="6" customFormat="1" ht="26.25" customHeight="1" thickBot="1" x14ac:dyDescent="0.45">
      <c r="B56" s="10" t="s">
        <v>22</v>
      </c>
      <c r="C56" s="43" t="s">
        <v>9</v>
      </c>
      <c r="D56" s="43" t="s">
        <v>40</v>
      </c>
      <c r="E56" s="43" t="s">
        <v>40</v>
      </c>
      <c r="F56" s="43" t="s">
        <v>40</v>
      </c>
      <c r="G56" s="43" t="s">
        <v>40</v>
      </c>
      <c r="H56" s="43" t="s">
        <v>40</v>
      </c>
      <c r="I56" s="43" t="s">
        <v>9</v>
      </c>
      <c r="J56" s="103"/>
      <c r="K56" s="104"/>
      <c r="L56" s="105"/>
      <c r="M56" s="73"/>
      <c r="N56" s="76"/>
      <c r="O56" s="79"/>
      <c r="P56" s="70"/>
    </row>
    <row r="57" spans="2:16" s="6" customFormat="1" ht="26.25" customHeight="1" thickBot="1" x14ac:dyDescent="0.45">
      <c r="B57" s="66" t="s">
        <v>8</v>
      </c>
      <c r="C57" s="41"/>
      <c r="D57" s="41"/>
      <c r="E57" s="41"/>
      <c r="F57" s="41"/>
      <c r="G57" s="41"/>
      <c r="H57" s="41"/>
      <c r="I57" s="41"/>
      <c r="J57" s="103"/>
      <c r="K57" s="104"/>
      <c r="L57" s="105"/>
      <c r="M57" s="74"/>
      <c r="N57" s="77"/>
      <c r="O57" s="80"/>
      <c r="P57" s="71"/>
    </row>
    <row r="58" spans="2:16" s="6" customFormat="1" ht="18.75" customHeight="1" thickBot="1" x14ac:dyDescent="0.45">
      <c r="B58" s="11" t="s">
        <v>7</v>
      </c>
      <c r="C58" s="52">
        <f>I55+1</f>
        <v>45858</v>
      </c>
      <c r="D58" s="52">
        <f>C58+1</f>
        <v>45859</v>
      </c>
      <c r="E58" s="52">
        <f t="shared" ref="E58:I58" si="72">D58+1</f>
        <v>45860</v>
      </c>
      <c r="F58" s="52">
        <f t="shared" si="72"/>
        <v>45861</v>
      </c>
      <c r="G58" s="52">
        <f t="shared" si="72"/>
        <v>45862</v>
      </c>
      <c r="H58" s="52">
        <f t="shared" si="72"/>
        <v>45863</v>
      </c>
      <c r="I58" s="52">
        <f t="shared" si="72"/>
        <v>45864</v>
      </c>
      <c r="J58" s="103">
        <f t="shared" ref="J58" si="73">COUNTIF(C59,"&lt;&gt;対象外")+COUNTIF(I59,"&lt;&gt;対象外")+COUNTIF(D59:H59,"祝日休工")</f>
        <v>3</v>
      </c>
      <c r="K58" s="104">
        <f t="shared" ref="K58" si="74">COUNTIF(C59,"*休工*")+COUNTIF(I59,"*休工*")+COUNTIF(D59:H59,"振替休工(同一週)")+COUNTIF(D59:H59,"祝日休工")</f>
        <v>3</v>
      </c>
      <c r="L58" s="105" t="str">
        <f t="shared" si="16"/>
        <v>○</v>
      </c>
      <c r="M58" s="72"/>
      <c r="N58" s="75">
        <f t="shared" ref="N58" si="75">COUNTIF(C59:I59,"&lt;&gt;対象外")</f>
        <v>7</v>
      </c>
      <c r="O58" s="78">
        <f t="shared" ref="O58" si="76">COUNTIF(C59:I59,"*休工*")</f>
        <v>3</v>
      </c>
      <c r="P58" s="69"/>
    </row>
    <row r="59" spans="2:16" s="6" customFormat="1" ht="26.25" customHeight="1" thickBot="1" x14ac:dyDescent="0.45">
      <c r="B59" s="10" t="s">
        <v>22</v>
      </c>
      <c r="C59" s="43" t="s">
        <v>9</v>
      </c>
      <c r="D59" s="43" t="s">
        <v>46</v>
      </c>
      <c r="E59" s="43" t="s">
        <v>40</v>
      </c>
      <c r="F59" s="43" t="s">
        <v>40</v>
      </c>
      <c r="G59" s="43" t="s">
        <v>40</v>
      </c>
      <c r="H59" s="43" t="s">
        <v>40</v>
      </c>
      <c r="I59" s="43" t="s">
        <v>9</v>
      </c>
      <c r="J59" s="103"/>
      <c r="K59" s="104"/>
      <c r="L59" s="105"/>
      <c r="M59" s="73"/>
      <c r="N59" s="76"/>
      <c r="O59" s="79"/>
      <c r="P59" s="70"/>
    </row>
    <row r="60" spans="2:16" s="6" customFormat="1" ht="26.25" customHeight="1" thickBot="1" x14ac:dyDescent="0.45">
      <c r="B60" s="66" t="s">
        <v>8</v>
      </c>
      <c r="C60" s="41"/>
      <c r="D60" s="41"/>
      <c r="E60" s="41"/>
      <c r="F60" s="41"/>
      <c r="G60" s="41"/>
      <c r="H60" s="41"/>
      <c r="I60" s="41"/>
      <c r="J60" s="103"/>
      <c r="K60" s="104"/>
      <c r="L60" s="105"/>
      <c r="M60" s="74"/>
      <c r="N60" s="77"/>
      <c r="O60" s="80"/>
      <c r="P60" s="71"/>
    </row>
    <row r="61" spans="2:16" s="6" customFormat="1" ht="18.75" customHeight="1" thickBot="1" x14ac:dyDescent="0.45">
      <c r="B61" s="64" t="s">
        <v>7</v>
      </c>
      <c r="C61" s="52">
        <f>I58+1</f>
        <v>45865</v>
      </c>
      <c r="D61" s="52">
        <f>C61+1</f>
        <v>45866</v>
      </c>
      <c r="E61" s="52">
        <f t="shared" ref="E61:I61" si="77">D61+1</f>
        <v>45867</v>
      </c>
      <c r="F61" s="52">
        <f t="shared" si="77"/>
        <v>45868</v>
      </c>
      <c r="G61" s="52">
        <f t="shared" si="77"/>
        <v>45869</v>
      </c>
      <c r="H61" s="52">
        <f t="shared" si="77"/>
        <v>45870</v>
      </c>
      <c r="I61" s="52">
        <f t="shared" si="77"/>
        <v>45871</v>
      </c>
      <c r="J61" s="103">
        <f t="shared" ref="J61" si="78">COUNTIF(C62,"&lt;&gt;対象外")+COUNTIF(I62,"&lt;&gt;対象外")+COUNTIF(D62:H62,"祝日休工")</f>
        <v>2</v>
      </c>
      <c r="K61" s="104">
        <f t="shared" ref="K61" si="79">COUNTIF(C62,"*休工*")+COUNTIF(I62,"*休工*")+COUNTIF(D62:H62,"振替休工(同一週)")+COUNTIF(D62:H62,"祝日休工")</f>
        <v>2</v>
      </c>
      <c r="L61" s="105" t="str">
        <f t="shared" si="22"/>
        <v>○</v>
      </c>
      <c r="M61" s="72"/>
      <c r="N61" s="75">
        <f t="shared" ref="N61" si="80">COUNTIF(C62:I62,"&lt;&gt;対象外")</f>
        <v>7</v>
      </c>
      <c r="O61" s="78">
        <f t="shared" ref="O61" si="81">COUNTIF(C62:I62,"*休工*")</f>
        <v>2</v>
      </c>
      <c r="P61" s="69"/>
    </row>
    <row r="62" spans="2:16" s="6" customFormat="1" ht="26.25" customHeight="1" thickBot="1" x14ac:dyDescent="0.45">
      <c r="B62" s="10" t="s">
        <v>22</v>
      </c>
      <c r="C62" s="43" t="s">
        <v>9</v>
      </c>
      <c r="D62" s="43" t="s">
        <v>40</v>
      </c>
      <c r="E62" s="43" t="s">
        <v>40</v>
      </c>
      <c r="F62" s="43" t="s">
        <v>40</v>
      </c>
      <c r="G62" s="43" t="s">
        <v>40</v>
      </c>
      <c r="H62" s="43" t="s">
        <v>40</v>
      </c>
      <c r="I62" s="43" t="s">
        <v>9</v>
      </c>
      <c r="J62" s="103"/>
      <c r="K62" s="104"/>
      <c r="L62" s="105"/>
      <c r="M62" s="73"/>
      <c r="N62" s="76"/>
      <c r="O62" s="79"/>
      <c r="P62" s="70"/>
    </row>
    <row r="63" spans="2:16" s="6" customFormat="1" ht="26.25" customHeight="1" thickBot="1" x14ac:dyDescent="0.45">
      <c r="B63" s="66" t="s">
        <v>8</v>
      </c>
      <c r="C63" s="41"/>
      <c r="D63" s="41"/>
      <c r="E63" s="41"/>
      <c r="F63" s="41"/>
      <c r="G63" s="41"/>
      <c r="H63" s="41"/>
      <c r="I63" s="41"/>
      <c r="J63" s="103"/>
      <c r="K63" s="104"/>
      <c r="L63" s="105"/>
      <c r="M63" s="74"/>
      <c r="N63" s="77"/>
      <c r="O63" s="80"/>
      <c r="P63" s="71"/>
    </row>
    <row r="64" spans="2:16" s="6" customFormat="1" ht="18.75" customHeight="1" thickBot="1" x14ac:dyDescent="0.45">
      <c r="B64" s="11" t="s">
        <v>7</v>
      </c>
      <c r="C64" s="50">
        <f>I61+1</f>
        <v>45872</v>
      </c>
      <c r="D64" s="50">
        <f>C64+1</f>
        <v>45873</v>
      </c>
      <c r="E64" s="50">
        <f t="shared" ref="E64:I64" si="82">D64+1</f>
        <v>45874</v>
      </c>
      <c r="F64" s="50">
        <f t="shared" si="82"/>
        <v>45875</v>
      </c>
      <c r="G64" s="50">
        <f t="shared" si="82"/>
        <v>45876</v>
      </c>
      <c r="H64" s="50">
        <f t="shared" si="82"/>
        <v>45877</v>
      </c>
      <c r="I64" s="50">
        <f t="shared" si="82"/>
        <v>45878</v>
      </c>
      <c r="J64" s="103">
        <f t="shared" ref="J64" si="83">COUNTIF(C65,"&lt;&gt;対象外")+COUNTIF(I65,"&lt;&gt;対象外")+COUNTIF(D65:H65,"祝日休工")</f>
        <v>2</v>
      </c>
      <c r="K64" s="104">
        <f t="shared" ref="K64" si="84">COUNTIF(C65,"*休工*")+COUNTIF(I65,"*休工*")+COUNTIF(D65:H65,"振替休工(同一週)")+COUNTIF(D65:H65,"祝日休工")</f>
        <v>2</v>
      </c>
      <c r="L64" s="105" t="str">
        <f t="shared" si="16"/>
        <v>○</v>
      </c>
      <c r="M64" s="72"/>
      <c r="N64" s="75">
        <f t="shared" ref="N64" si="85">COUNTIF(C65:I65,"&lt;&gt;対象外")</f>
        <v>7</v>
      </c>
      <c r="O64" s="78">
        <f t="shared" ref="O64" si="86">COUNTIF(C65:I65,"*休工*")</f>
        <v>2</v>
      </c>
      <c r="P64" s="69"/>
    </row>
    <row r="65" spans="2:16" s="6" customFormat="1" ht="26.25" customHeight="1" thickBot="1" x14ac:dyDescent="0.45">
      <c r="B65" s="10" t="s">
        <v>22</v>
      </c>
      <c r="C65" s="43" t="s">
        <v>9</v>
      </c>
      <c r="D65" s="43" t="s">
        <v>40</v>
      </c>
      <c r="E65" s="43" t="s">
        <v>40</v>
      </c>
      <c r="F65" s="43" t="s">
        <v>40</v>
      </c>
      <c r="G65" s="43" t="s">
        <v>40</v>
      </c>
      <c r="H65" s="43" t="s">
        <v>40</v>
      </c>
      <c r="I65" s="43" t="s">
        <v>9</v>
      </c>
      <c r="J65" s="103"/>
      <c r="K65" s="104"/>
      <c r="L65" s="105"/>
      <c r="M65" s="73"/>
      <c r="N65" s="76"/>
      <c r="O65" s="79"/>
      <c r="P65" s="70"/>
    </row>
    <row r="66" spans="2:16" s="6" customFormat="1" ht="26.25" customHeight="1" thickBot="1" x14ac:dyDescent="0.45">
      <c r="B66" s="66" t="s">
        <v>8</v>
      </c>
      <c r="C66" s="41"/>
      <c r="D66" s="41"/>
      <c r="E66" s="41"/>
      <c r="F66" s="41"/>
      <c r="G66" s="41"/>
      <c r="H66" s="41"/>
      <c r="I66" s="41"/>
      <c r="J66" s="103"/>
      <c r="K66" s="104"/>
      <c r="L66" s="105"/>
      <c r="M66" s="74"/>
      <c r="N66" s="77"/>
      <c r="O66" s="80"/>
      <c r="P66" s="71"/>
    </row>
    <row r="67" spans="2:16" s="6" customFormat="1" ht="18.75" customHeight="1" thickBot="1" x14ac:dyDescent="0.45">
      <c r="B67" s="64" t="s">
        <v>21</v>
      </c>
      <c r="C67" s="52">
        <f>I64+1</f>
        <v>45879</v>
      </c>
      <c r="D67" s="52">
        <f>C67+1</f>
        <v>45880</v>
      </c>
      <c r="E67" s="52">
        <f t="shared" ref="E67:I67" si="87">D67+1</f>
        <v>45881</v>
      </c>
      <c r="F67" s="52">
        <f t="shared" si="87"/>
        <v>45882</v>
      </c>
      <c r="G67" s="52">
        <f t="shared" si="87"/>
        <v>45883</v>
      </c>
      <c r="H67" s="52">
        <f t="shared" si="87"/>
        <v>45884</v>
      </c>
      <c r="I67" s="52">
        <f t="shared" si="87"/>
        <v>45885</v>
      </c>
      <c r="J67" s="103">
        <f t="shared" ref="J67" si="88">COUNTIF(C68,"&lt;&gt;対象外")+COUNTIF(I68,"&lt;&gt;対象外")+COUNTIF(D68:H68,"祝日休工")</f>
        <v>2</v>
      </c>
      <c r="K67" s="104">
        <f t="shared" ref="K67" si="89">COUNTIF(C68,"*休工*")+COUNTIF(I68,"*休工*")+COUNTIF(D68:H68,"振替休工(同一週)")+COUNTIF(D68:H68,"祝日休工")</f>
        <v>2</v>
      </c>
      <c r="L67" s="105" t="str">
        <f t="shared" si="22"/>
        <v>○</v>
      </c>
      <c r="M67" s="72"/>
      <c r="N67" s="75">
        <f>COUNTIF(C68:I68,"&lt;&gt;対象外")</f>
        <v>4</v>
      </c>
      <c r="O67" s="78">
        <f>COUNTIF(C68:I68,"*休工*")</f>
        <v>2</v>
      </c>
      <c r="P67" s="69"/>
    </row>
    <row r="68" spans="2:16" s="6" customFormat="1" ht="26.25" customHeight="1" thickBot="1" x14ac:dyDescent="0.45">
      <c r="B68" s="10" t="s">
        <v>22</v>
      </c>
      <c r="C68" s="43" t="s">
        <v>9</v>
      </c>
      <c r="D68" s="43" t="s">
        <v>46</v>
      </c>
      <c r="E68" s="43" t="s">
        <v>40</v>
      </c>
      <c r="F68" s="43" t="s">
        <v>40</v>
      </c>
      <c r="G68" s="43" t="s">
        <v>12</v>
      </c>
      <c r="H68" s="43" t="s">
        <v>12</v>
      </c>
      <c r="I68" s="43" t="s">
        <v>12</v>
      </c>
      <c r="J68" s="103"/>
      <c r="K68" s="104"/>
      <c r="L68" s="105"/>
      <c r="M68" s="73"/>
      <c r="N68" s="76"/>
      <c r="O68" s="79"/>
      <c r="P68" s="70"/>
    </row>
    <row r="69" spans="2:16" s="6" customFormat="1" ht="26.25" customHeight="1" thickBot="1" x14ac:dyDescent="0.45">
      <c r="B69" s="66" t="s">
        <v>8</v>
      </c>
      <c r="C69" s="41"/>
      <c r="D69" s="41"/>
      <c r="E69" s="41"/>
      <c r="F69" s="41"/>
      <c r="G69" s="41" t="s">
        <v>25</v>
      </c>
      <c r="H69" s="41"/>
      <c r="I69" s="41"/>
      <c r="J69" s="103"/>
      <c r="K69" s="104"/>
      <c r="L69" s="105"/>
      <c r="M69" s="74"/>
      <c r="N69" s="77"/>
      <c r="O69" s="80"/>
      <c r="P69" s="71"/>
    </row>
    <row r="70" spans="2:16" s="6" customFormat="1" ht="18.75" customHeight="1" thickBot="1" x14ac:dyDescent="0.45">
      <c r="B70" s="11" t="s">
        <v>7</v>
      </c>
      <c r="C70" s="52">
        <f>I67+1</f>
        <v>45886</v>
      </c>
      <c r="D70" s="52">
        <f>C70+1</f>
        <v>45887</v>
      </c>
      <c r="E70" s="52">
        <f t="shared" ref="E70:I70" si="90">D70+1</f>
        <v>45888</v>
      </c>
      <c r="F70" s="52">
        <f t="shared" si="90"/>
        <v>45889</v>
      </c>
      <c r="G70" s="52">
        <f t="shared" si="90"/>
        <v>45890</v>
      </c>
      <c r="H70" s="52">
        <f t="shared" si="90"/>
        <v>45891</v>
      </c>
      <c r="I70" s="52">
        <f t="shared" si="90"/>
        <v>45892</v>
      </c>
      <c r="J70" s="103">
        <f t="shared" ref="J70" si="91">COUNTIF(C71,"&lt;&gt;対象外")+COUNTIF(I71,"&lt;&gt;対象外")+COUNTIF(D71:H71,"祝日休工")</f>
        <v>2</v>
      </c>
      <c r="K70" s="104">
        <f t="shared" ref="K70" si="92">COUNTIF(C71,"*休工*")+COUNTIF(I71,"*休工*")+COUNTIF(D71:H71,"振替休工(同一週)")+COUNTIF(D71:H71,"祝日休工")</f>
        <v>2</v>
      </c>
      <c r="L70" s="105" t="str">
        <f t="shared" si="16"/>
        <v>○</v>
      </c>
      <c r="M70" s="72"/>
      <c r="N70" s="75">
        <f t="shared" ref="N70" si="93">COUNTIF(C71:I71,"&lt;&gt;対象外")</f>
        <v>7</v>
      </c>
      <c r="O70" s="78">
        <f>COUNTIF(C71:I71,"*休工*")</f>
        <v>2</v>
      </c>
      <c r="P70" s="69"/>
    </row>
    <row r="71" spans="2:16" s="6" customFormat="1" ht="26.25" customHeight="1" thickBot="1" x14ac:dyDescent="0.45">
      <c r="B71" s="10" t="s">
        <v>22</v>
      </c>
      <c r="C71" s="43" t="s">
        <v>9</v>
      </c>
      <c r="D71" s="43" t="s">
        <v>40</v>
      </c>
      <c r="E71" s="43" t="s">
        <v>40</v>
      </c>
      <c r="F71" s="43" t="s">
        <v>40</v>
      </c>
      <c r="G71" s="43" t="s">
        <v>40</v>
      </c>
      <c r="H71" s="43" t="s">
        <v>40</v>
      </c>
      <c r="I71" s="43" t="s">
        <v>9</v>
      </c>
      <c r="J71" s="103"/>
      <c r="K71" s="104"/>
      <c r="L71" s="105"/>
      <c r="M71" s="73"/>
      <c r="N71" s="76"/>
      <c r="O71" s="79"/>
      <c r="P71" s="70"/>
    </row>
    <row r="72" spans="2:16" s="6" customFormat="1" ht="26.25" customHeight="1" thickBot="1" x14ac:dyDescent="0.45">
      <c r="B72" s="66" t="s">
        <v>8</v>
      </c>
      <c r="C72" s="41"/>
      <c r="D72" s="41"/>
      <c r="E72" s="41"/>
      <c r="F72" s="41"/>
      <c r="G72" s="41"/>
      <c r="H72" s="41"/>
      <c r="I72" s="41"/>
      <c r="J72" s="103"/>
      <c r="K72" s="104"/>
      <c r="L72" s="105"/>
      <c r="M72" s="74"/>
      <c r="N72" s="77"/>
      <c r="O72" s="80"/>
      <c r="P72" s="71"/>
    </row>
    <row r="73" spans="2:16" s="6" customFormat="1" ht="18.75" customHeight="1" thickBot="1" x14ac:dyDescent="0.45">
      <c r="B73" s="64" t="s">
        <v>7</v>
      </c>
      <c r="C73" s="52">
        <f>I70+1</f>
        <v>45893</v>
      </c>
      <c r="D73" s="52">
        <f>C73+1</f>
        <v>45894</v>
      </c>
      <c r="E73" s="52">
        <f t="shared" ref="E73:I73" si="94">D73+1</f>
        <v>45895</v>
      </c>
      <c r="F73" s="52">
        <f t="shared" si="94"/>
        <v>45896</v>
      </c>
      <c r="G73" s="52">
        <f t="shared" si="94"/>
        <v>45897</v>
      </c>
      <c r="H73" s="52">
        <f t="shared" si="94"/>
        <v>45898</v>
      </c>
      <c r="I73" s="52">
        <f t="shared" si="94"/>
        <v>45899</v>
      </c>
      <c r="J73" s="103">
        <f t="shared" ref="J73" si="95">COUNTIF(C74,"&lt;&gt;対象外")+COUNTIF(I74,"&lt;&gt;対象外")+COUNTIF(D74:H74,"祝日休工")</f>
        <v>2</v>
      </c>
      <c r="K73" s="104">
        <f t="shared" ref="K73" si="96">COUNTIF(C74,"*休工*")+COUNTIF(I74,"*休工*")+COUNTIF(D74:H74,"振替休工(同一週)")+COUNTIF(D74:H74,"祝日休工")</f>
        <v>2</v>
      </c>
      <c r="L73" s="105" t="str">
        <f t="shared" si="22"/>
        <v>○</v>
      </c>
      <c r="M73" s="72"/>
      <c r="N73" s="75">
        <f t="shared" ref="N73" si="97">COUNTIF(C74:I74,"&lt;&gt;対象外")</f>
        <v>7</v>
      </c>
      <c r="O73" s="78">
        <f t="shared" ref="O73" si="98">COUNTIF(C74:I74,"*休工*")</f>
        <v>2</v>
      </c>
      <c r="P73" s="69"/>
    </row>
    <row r="74" spans="2:16" s="6" customFormat="1" ht="26.25" customHeight="1" thickBot="1" x14ac:dyDescent="0.45">
      <c r="B74" s="10" t="s">
        <v>22</v>
      </c>
      <c r="C74" s="43" t="s">
        <v>9</v>
      </c>
      <c r="D74" s="43" t="s">
        <v>40</v>
      </c>
      <c r="E74" s="43" t="s">
        <v>40</v>
      </c>
      <c r="F74" s="43" t="s">
        <v>40</v>
      </c>
      <c r="G74" s="43" t="s">
        <v>40</v>
      </c>
      <c r="H74" s="43" t="s">
        <v>40</v>
      </c>
      <c r="I74" s="43" t="s">
        <v>9</v>
      </c>
      <c r="J74" s="103"/>
      <c r="K74" s="104"/>
      <c r="L74" s="105"/>
      <c r="M74" s="73"/>
      <c r="N74" s="76"/>
      <c r="O74" s="79"/>
      <c r="P74" s="70"/>
    </row>
    <row r="75" spans="2:16" s="6" customFormat="1" ht="26.25" customHeight="1" thickBot="1" x14ac:dyDescent="0.45">
      <c r="B75" s="66" t="s">
        <v>8</v>
      </c>
      <c r="C75" s="41"/>
      <c r="D75" s="41"/>
      <c r="E75" s="41"/>
      <c r="F75" s="41"/>
      <c r="G75" s="41"/>
      <c r="H75" s="41"/>
      <c r="I75" s="41"/>
      <c r="J75" s="103"/>
      <c r="K75" s="104"/>
      <c r="L75" s="105"/>
      <c r="M75" s="74"/>
      <c r="N75" s="77"/>
      <c r="O75" s="80"/>
      <c r="P75" s="71"/>
    </row>
    <row r="76" spans="2:16" s="6" customFormat="1" ht="18.75" customHeight="1" thickBot="1" x14ac:dyDescent="0.45">
      <c r="B76" s="11" t="s">
        <v>7</v>
      </c>
      <c r="C76" s="50">
        <f>I73+1</f>
        <v>45900</v>
      </c>
      <c r="D76" s="50">
        <f>C76+1</f>
        <v>45901</v>
      </c>
      <c r="E76" s="50">
        <f t="shared" ref="E76:I76" si="99">D76+1</f>
        <v>45902</v>
      </c>
      <c r="F76" s="50">
        <f t="shared" si="99"/>
        <v>45903</v>
      </c>
      <c r="G76" s="50">
        <f t="shared" si="99"/>
        <v>45904</v>
      </c>
      <c r="H76" s="50">
        <f t="shared" si="99"/>
        <v>45905</v>
      </c>
      <c r="I76" s="50">
        <f t="shared" si="99"/>
        <v>45906</v>
      </c>
      <c r="J76" s="103">
        <f t="shared" ref="J76" si="100">COUNTIF(C77,"&lt;&gt;対象外")+COUNTIF(I77,"&lt;&gt;対象外")+COUNTIF(D77:H77,"祝日休工")</f>
        <v>2</v>
      </c>
      <c r="K76" s="104">
        <f t="shared" ref="K76" si="101">COUNTIF(C77,"*休工*")+COUNTIF(I77,"*休工*")+COUNTIF(D77:H77,"振替休工(同一週)")+COUNTIF(D77:H77,"祝日休工")</f>
        <v>2</v>
      </c>
      <c r="L76" s="105" t="str">
        <f t="shared" si="16"/>
        <v>○</v>
      </c>
      <c r="M76" s="72"/>
      <c r="N76" s="75">
        <f t="shared" ref="N76" si="102">COUNTIF(C77:I77,"&lt;&gt;対象外")</f>
        <v>7</v>
      </c>
      <c r="O76" s="78">
        <f t="shared" ref="O76" si="103">COUNTIF(C77:I77,"*休工*")</f>
        <v>2</v>
      </c>
      <c r="P76" s="69"/>
    </row>
    <row r="77" spans="2:16" s="6" customFormat="1" ht="26.25" customHeight="1" thickBot="1" x14ac:dyDescent="0.45">
      <c r="B77" s="10" t="s">
        <v>22</v>
      </c>
      <c r="C77" s="43" t="s">
        <v>9</v>
      </c>
      <c r="D77" s="43" t="s">
        <v>40</v>
      </c>
      <c r="E77" s="43" t="s">
        <v>40</v>
      </c>
      <c r="F77" s="43" t="s">
        <v>40</v>
      </c>
      <c r="G77" s="43" t="s">
        <v>40</v>
      </c>
      <c r="H77" s="43" t="s">
        <v>40</v>
      </c>
      <c r="I77" s="43" t="s">
        <v>9</v>
      </c>
      <c r="J77" s="103"/>
      <c r="K77" s="104"/>
      <c r="L77" s="105"/>
      <c r="M77" s="73"/>
      <c r="N77" s="76"/>
      <c r="O77" s="79"/>
      <c r="P77" s="70"/>
    </row>
    <row r="78" spans="2:16" s="6" customFormat="1" ht="26.25" customHeight="1" thickBot="1" x14ac:dyDescent="0.45">
      <c r="B78" s="66" t="s">
        <v>8</v>
      </c>
      <c r="C78" s="41"/>
      <c r="D78" s="41"/>
      <c r="E78" s="41"/>
      <c r="F78" s="41"/>
      <c r="G78" s="41"/>
      <c r="H78" s="41"/>
      <c r="I78" s="41"/>
      <c r="J78" s="103"/>
      <c r="K78" s="104"/>
      <c r="L78" s="105"/>
      <c r="M78" s="74"/>
      <c r="N78" s="77"/>
      <c r="O78" s="80"/>
      <c r="P78" s="71"/>
    </row>
    <row r="79" spans="2:16" s="6" customFormat="1" ht="18.75" customHeight="1" thickBot="1" x14ac:dyDescent="0.45">
      <c r="B79" s="64" t="s">
        <v>7</v>
      </c>
      <c r="C79" s="52">
        <f>I76+1</f>
        <v>45907</v>
      </c>
      <c r="D79" s="52">
        <f>C79+1</f>
        <v>45908</v>
      </c>
      <c r="E79" s="52">
        <f t="shared" ref="E79:I79" si="104">D79+1</f>
        <v>45909</v>
      </c>
      <c r="F79" s="52">
        <f t="shared" si="104"/>
        <v>45910</v>
      </c>
      <c r="G79" s="52">
        <f t="shared" si="104"/>
        <v>45911</v>
      </c>
      <c r="H79" s="52">
        <f t="shared" si="104"/>
        <v>45912</v>
      </c>
      <c r="I79" s="52">
        <f t="shared" si="104"/>
        <v>45913</v>
      </c>
      <c r="J79" s="103">
        <f t="shared" ref="J79" si="105">COUNTIF(C80,"&lt;&gt;対象外")+COUNTIF(I80,"&lt;&gt;対象外")+COUNTIF(D80:H80,"祝日休工")</f>
        <v>2</v>
      </c>
      <c r="K79" s="104">
        <f t="shared" ref="K79" si="106">COUNTIF(C80,"*休工*")+COUNTIF(I80,"*休工*")+COUNTIF(D80:H80,"振替休工(同一週)")+COUNTIF(D80:H80,"祝日休工")</f>
        <v>2</v>
      </c>
      <c r="L79" s="105" t="str">
        <f t="shared" si="22"/>
        <v>○</v>
      </c>
      <c r="M79" s="72"/>
      <c r="N79" s="75">
        <f t="shared" ref="N79" si="107">COUNTIF(C80:I80,"&lt;&gt;対象外")</f>
        <v>7</v>
      </c>
      <c r="O79" s="78">
        <f t="shared" ref="O79" si="108">COUNTIF(C80:I80,"*休工*")</f>
        <v>2</v>
      </c>
      <c r="P79" s="69"/>
    </row>
    <row r="80" spans="2:16" s="6" customFormat="1" ht="26.25" customHeight="1" thickBot="1" x14ac:dyDescent="0.45">
      <c r="B80" s="10" t="s">
        <v>22</v>
      </c>
      <c r="C80" s="43" t="s">
        <v>9</v>
      </c>
      <c r="D80" s="43" t="s">
        <v>40</v>
      </c>
      <c r="E80" s="43" t="s">
        <v>40</v>
      </c>
      <c r="F80" s="43" t="s">
        <v>40</v>
      </c>
      <c r="G80" s="43" t="s">
        <v>40</v>
      </c>
      <c r="H80" s="43" t="s">
        <v>40</v>
      </c>
      <c r="I80" s="43" t="s">
        <v>9</v>
      </c>
      <c r="J80" s="103"/>
      <c r="K80" s="104"/>
      <c r="L80" s="105"/>
      <c r="M80" s="73"/>
      <c r="N80" s="76"/>
      <c r="O80" s="79"/>
      <c r="P80" s="70"/>
    </row>
    <row r="81" spans="2:16" s="6" customFormat="1" ht="26.25" customHeight="1" thickBot="1" x14ac:dyDescent="0.45">
      <c r="B81" s="66" t="s">
        <v>8</v>
      </c>
      <c r="C81" s="41"/>
      <c r="D81" s="41"/>
      <c r="E81" s="41"/>
      <c r="F81" s="41"/>
      <c r="G81" s="41"/>
      <c r="H81" s="41"/>
      <c r="I81" s="41"/>
      <c r="J81" s="103"/>
      <c r="K81" s="104"/>
      <c r="L81" s="105"/>
      <c r="M81" s="74"/>
      <c r="N81" s="77"/>
      <c r="O81" s="80"/>
      <c r="P81" s="71"/>
    </row>
    <row r="82" spans="2:16" s="6" customFormat="1" ht="18.75" customHeight="1" thickBot="1" x14ac:dyDescent="0.45">
      <c r="B82" s="64" t="s">
        <v>21</v>
      </c>
      <c r="C82" s="52">
        <f>I79+1</f>
        <v>45914</v>
      </c>
      <c r="D82" s="52">
        <f>C82+1</f>
        <v>45915</v>
      </c>
      <c r="E82" s="52">
        <f t="shared" ref="E82:I82" si="109">D82+1</f>
        <v>45916</v>
      </c>
      <c r="F82" s="52">
        <f t="shared" si="109"/>
        <v>45917</v>
      </c>
      <c r="G82" s="52">
        <f t="shared" si="109"/>
        <v>45918</v>
      </c>
      <c r="H82" s="52">
        <f t="shared" si="109"/>
        <v>45919</v>
      </c>
      <c r="I82" s="52">
        <f t="shared" si="109"/>
        <v>45920</v>
      </c>
      <c r="J82" s="103">
        <f t="shared" ref="J82" si="110">COUNTIF(C83,"&lt;&gt;対象外")+COUNTIF(I83,"&lt;&gt;対象外")+COUNTIF(D83:H83,"祝日休工")</f>
        <v>3</v>
      </c>
      <c r="K82" s="104">
        <f t="shared" ref="K82" si="111">COUNTIF(C83,"*休工*")+COUNTIF(I83,"*休工*")+COUNTIF(D83:H83,"振替休工(同一週)")+COUNTIF(D83:H83,"祝日休工")</f>
        <v>3</v>
      </c>
      <c r="L82" s="105" t="str">
        <f t="shared" si="16"/>
        <v>○</v>
      </c>
      <c r="M82" s="72"/>
      <c r="N82" s="75">
        <f t="shared" ref="N82" si="112">COUNTIF(C83:I83,"&lt;&gt;対象外")</f>
        <v>7</v>
      </c>
      <c r="O82" s="78">
        <f t="shared" ref="O82" si="113">COUNTIF(C83:I83,"*休工*")</f>
        <v>3</v>
      </c>
      <c r="P82" s="69"/>
    </row>
    <row r="83" spans="2:16" s="6" customFormat="1" ht="26.25" customHeight="1" thickBot="1" x14ac:dyDescent="0.45">
      <c r="B83" s="10" t="s">
        <v>22</v>
      </c>
      <c r="C83" s="43" t="s">
        <v>9</v>
      </c>
      <c r="D83" s="43" t="s">
        <v>46</v>
      </c>
      <c r="E83" s="43" t="s">
        <v>40</v>
      </c>
      <c r="F83" s="43" t="s">
        <v>40</v>
      </c>
      <c r="G83" s="43" t="s">
        <v>40</v>
      </c>
      <c r="H83" s="43" t="s">
        <v>40</v>
      </c>
      <c r="I83" s="43" t="s">
        <v>9</v>
      </c>
      <c r="J83" s="103"/>
      <c r="K83" s="104"/>
      <c r="L83" s="105"/>
      <c r="M83" s="73"/>
      <c r="N83" s="76"/>
      <c r="O83" s="79"/>
      <c r="P83" s="70"/>
    </row>
    <row r="84" spans="2:16" s="6" customFormat="1" ht="26.25" customHeight="1" thickBot="1" x14ac:dyDescent="0.45">
      <c r="B84" s="66" t="s">
        <v>8</v>
      </c>
      <c r="C84" s="41"/>
      <c r="D84" s="41"/>
      <c r="E84" s="41"/>
      <c r="F84" s="41"/>
      <c r="G84" s="41"/>
      <c r="H84" s="41"/>
      <c r="I84" s="41"/>
      <c r="J84" s="103"/>
      <c r="K84" s="104"/>
      <c r="L84" s="105"/>
      <c r="M84" s="74"/>
      <c r="N84" s="77"/>
      <c r="O84" s="80"/>
      <c r="P84" s="71"/>
    </row>
    <row r="85" spans="2:16" s="6" customFormat="1" ht="18.75" customHeight="1" thickBot="1" x14ac:dyDescent="0.45">
      <c r="B85" s="11" t="s">
        <v>7</v>
      </c>
      <c r="C85" s="52">
        <f>I82+1</f>
        <v>45921</v>
      </c>
      <c r="D85" s="52">
        <f>C85+1</f>
        <v>45922</v>
      </c>
      <c r="E85" s="52">
        <f t="shared" ref="E85:I85" si="114">D85+1</f>
        <v>45923</v>
      </c>
      <c r="F85" s="52">
        <f t="shared" si="114"/>
        <v>45924</v>
      </c>
      <c r="G85" s="52">
        <f t="shared" si="114"/>
        <v>45925</v>
      </c>
      <c r="H85" s="52">
        <f t="shared" si="114"/>
        <v>45926</v>
      </c>
      <c r="I85" s="52">
        <f t="shared" si="114"/>
        <v>45927</v>
      </c>
      <c r="J85" s="103">
        <f t="shared" ref="J85" si="115">COUNTIF(C86,"&lt;&gt;対象外")+COUNTIF(I86,"&lt;&gt;対象外")+COUNTIF(D86:H86,"祝日休工")</f>
        <v>3</v>
      </c>
      <c r="K85" s="104">
        <f t="shared" ref="K85" si="116">COUNTIF(C86,"*休工*")+COUNTIF(I86,"*休工*")+COUNTIF(D86:H86,"振替休工(同一週)")+COUNTIF(D86:H86,"祝日休工")</f>
        <v>3</v>
      </c>
      <c r="L85" s="105" t="str">
        <f t="shared" si="22"/>
        <v>○</v>
      </c>
      <c r="M85" s="72"/>
      <c r="N85" s="75">
        <f t="shared" ref="N85" si="117">COUNTIF(C86:I86,"&lt;&gt;対象外")</f>
        <v>7</v>
      </c>
      <c r="O85" s="78">
        <f t="shared" ref="O85" si="118">COUNTIF(C86:I86,"*休工*")</f>
        <v>3</v>
      </c>
      <c r="P85" s="69"/>
    </row>
    <row r="86" spans="2:16" s="6" customFormat="1" ht="26.25" customHeight="1" thickBot="1" x14ac:dyDescent="0.45">
      <c r="B86" s="10" t="s">
        <v>22</v>
      </c>
      <c r="C86" s="43" t="s">
        <v>9</v>
      </c>
      <c r="D86" s="43" t="s">
        <v>40</v>
      </c>
      <c r="E86" s="43" t="s">
        <v>46</v>
      </c>
      <c r="F86" s="43" t="s">
        <v>40</v>
      </c>
      <c r="G86" s="43" t="s">
        <v>40</v>
      </c>
      <c r="H86" s="43" t="s">
        <v>40</v>
      </c>
      <c r="I86" s="43" t="s">
        <v>9</v>
      </c>
      <c r="J86" s="103"/>
      <c r="K86" s="104"/>
      <c r="L86" s="105"/>
      <c r="M86" s="73"/>
      <c r="N86" s="76"/>
      <c r="O86" s="79"/>
      <c r="P86" s="70"/>
    </row>
    <row r="87" spans="2:16" s="6" customFormat="1" ht="26.25" customHeight="1" thickBot="1" x14ac:dyDescent="0.45">
      <c r="B87" s="66" t="s">
        <v>8</v>
      </c>
      <c r="C87" s="41"/>
      <c r="D87" s="41"/>
      <c r="E87" s="41"/>
      <c r="F87" s="41"/>
      <c r="G87" s="41"/>
      <c r="H87" s="41"/>
      <c r="I87" s="41"/>
      <c r="J87" s="103"/>
      <c r="K87" s="104"/>
      <c r="L87" s="105"/>
      <c r="M87" s="74"/>
      <c r="N87" s="77"/>
      <c r="O87" s="80"/>
      <c r="P87" s="71"/>
    </row>
    <row r="88" spans="2:16" s="6" customFormat="1" ht="18.75" customHeight="1" thickBot="1" x14ac:dyDescent="0.45">
      <c r="B88" s="64" t="s">
        <v>7</v>
      </c>
      <c r="C88" s="50">
        <f>I85+1</f>
        <v>45928</v>
      </c>
      <c r="D88" s="50">
        <f>C88+1</f>
        <v>45929</v>
      </c>
      <c r="E88" s="50">
        <f t="shared" ref="E88:I88" si="119">D88+1</f>
        <v>45930</v>
      </c>
      <c r="F88" s="50">
        <f t="shared" si="119"/>
        <v>45931</v>
      </c>
      <c r="G88" s="50">
        <f t="shared" si="119"/>
        <v>45932</v>
      </c>
      <c r="H88" s="50">
        <f t="shared" si="119"/>
        <v>45933</v>
      </c>
      <c r="I88" s="50">
        <f t="shared" si="119"/>
        <v>45934</v>
      </c>
      <c r="J88" s="103">
        <f t="shared" ref="J88" si="120">COUNTIF(C89,"&lt;&gt;対象外")+COUNTIF(I89,"&lt;&gt;対象外")+COUNTIF(D89:H89,"祝日休工")</f>
        <v>2</v>
      </c>
      <c r="K88" s="104">
        <f t="shared" ref="K88" si="121">COUNTIF(C89,"*休工*")+COUNTIF(I89,"*休工*")+COUNTIF(D89:H89,"振替休工(同一週)")+COUNTIF(D89:H89,"祝日休工")</f>
        <v>2</v>
      </c>
      <c r="L88" s="105" t="str">
        <f t="shared" ref="L88:L148" si="122">IF(J88=0,"―",IF(J88=K88,"○","×"))</f>
        <v>○</v>
      </c>
      <c r="M88" s="72"/>
      <c r="N88" s="75">
        <f t="shared" ref="N88" si="123">COUNTIF(C89:I89,"&lt;&gt;対象外")</f>
        <v>7</v>
      </c>
      <c r="O88" s="78">
        <f t="shared" ref="O88" si="124">COUNTIF(C89:I89,"*休工*")</f>
        <v>2</v>
      </c>
      <c r="P88" s="69"/>
    </row>
    <row r="89" spans="2:16" s="6" customFormat="1" ht="26.25" customHeight="1" thickBot="1" x14ac:dyDescent="0.45">
      <c r="B89" s="10" t="s">
        <v>22</v>
      </c>
      <c r="C89" s="43" t="s">
        <v>9</v>
      </c>
      <c r="D89" s="43" t="s">
        <v>40</v>
      </c>
      <c r="E89" s="43" t="s">
        <v>40</v>
      </c>
      <c r="F89" s="43" t="s">
        <v>40</v>
      </c>
      <c r="G89" s="43" t="s">
        <v>40</v>
      </c>
      <c r="H89" s="43" t="s">
        <v>40</v>
      </c>
      <c r="I89" s="43" t="s">
        <v>9</v>
      </c>
      <c r="J89" s="103"/>
      <c r="K89" s="104"/>
      <c r="L89" s="105"/>
      <c r="M89" s="73"/>
      <c r="N89" s="76"/>
      <c r="O89" s="79"/>
      <c r="P89" s="70"/>
    </row>
    <row r="90" spans="2:16" s="6" customFormat="1" ht="26.25" customHeight="1" thickBot="1" x14ac:dyDescent="0.45">
      <c r="B90" s="66" t="s">
        <v>8</v>
      </c>
      <c r="C90" s="41"/>
      <c r="D90" s="41"/>
      <c r="E90" s="41"/>
      <c r="F90" s="41"/>
      <c r="G90" s="41"/>
      <c r="H90" s="41"/>
      <c r="I90" s="41"/>
      <c r="J90" s="103"/>
      <c r="K90" s="104"/>
      <c r="L90" s="105"/>
      <c r="M90" s="74"/>
      <c r="N90" s="77"/>
      <c r="O90" s="80"/>
      <c r="P90" s="71"/>
    </row>
    <row r="91" spans="2:16" s="6" customFormat="1" ht="18.75" customHeight="1" thickBot="1" x14ac:dyDescent="0.45">
      <c r="B91" s="11" t="s">
        <v>7</v>
      </c>
      <c r="C91" s="52">
        <f>I88+1</f>
        <v>45935</v>
      </c>
      <c r="D91" s="52">
        <f>C91+1</f>
        <v>45936</v>
      </c>
      <c r="E91" s="52">
        <f t="shared" ref="E91:I91" si="125">D91+1</f>
        <v>45937</v>
      </c>
      <c r="F91" s="52">
        <f t="shared" si="125"/>
        <v>45938</v>
      </c>
      <c r="G91" s="52">
        <f t="shared" si="125"/>
        <v>45939</v>
      </c>
      <c r="H91" s="52">
        <f t="shared" si="125"/>
        <v>45940</v>
      </c>
      <c r="I91" s="52">
        <f t="shared" si="125"/>
        <v>45941</v>
      </c>
      <c r="J91" s="103">
        <f t="shared" ref="J91" si="126">COUNTIF(C92,"&lt;&gt;対象外")+COUNTIF(I92,"&lt;&gt;対象外")+COUNTIF(D92:H92,"祝日休工")</f>
        <v>2</v>
      </c>
      <c r="K91" s="104">
        <f t="shared" ref="K91" si="127">COUNTIF(C92,"*休工*")+COUNTIF(I92,"*休工*")+COUNTIF(D92:H92,"振替休工(同一週)")+COUNTIF(D92:H92,"祝日休工")</f>
        <v>2</v>
      </c>
      <c r="L91" s="105" t="str">
        <f t="shared" ref="L91:L151" si="128">IF(J91=0,"―",IF(J91=K91,"○","×"))</f>
        <v>○</v>
      </c>
      <c r="M91" s="72"/>
      <c r="N91" s="75">
        <f t="shared" ref="N91" si="129">COUNTIF(C92:I92,"&lt;&gt;対象外")</f>
        <v>7</v>
      </c>
      <c r="O91" s="78">
        <f t="shared" ref="O91" si="130">COUNTIF(C92:I92,"*休工*")</f>
        <v>2</v>
      </c>
      <c r="P91" s="69"/>
    </row>
    <row r="92" spans="2:16" s="6" customFormat="1" ht="26.25" customHeight="1" thickBot="1" x14ac:dyDescent="0.45">
      <c r="B92" s="10" t="s">
        <v>22</v>
      </c>
      <c r="C92" s="43" t="s">
        <v>9</v>
      </c>
      <c r="D92" s="43" t="s">
        <v>40</v>
      </c>
      <c r="E92" s="43" t="s">
        <v>40</v>
      </c>
      <c r="F92" s="43" t="s">
        <v>40</v>
      </c>
      <c r="G92" s="43" t="s">
        <v>40</v>
      </c>
      <c r="H92" s="43" t="s">
        <v>40</v>
      </c>
      <c r="I92" s="43" t="s">
        <v>9</v>
      </c>
      <c r="J92" s="103"/>
      <c r="K92" s="104"/>
      <c r="L92" s="105"/>
      <c r="M92" s="73"/>
      <c r="N92" s="76"/>
      <c r="O92" s="79"/>
      <c r="P92" s="70"/>
    </row>
    <row r="93" spans="2:16" s="6" customFormat="1" ht="26.25" customHeight="1" thickBot="1" x14ac:dyDescent="0.45">
      <c r="B93" s="66" t="s">
        <v>8</v>
      </c>
      <c r="C93" s="41"/>
      <c r="D93" s="41"/>
      <c r="E93" s="41"/>
      <c r="F93" s="41"/>
      <c r="G93" s="41"/>
      <c r="H93" s="41"/>
      <c r="I93" s="41"/>
      <c r="J93" s="103"/>
      <c r="K93" s="104"/>
      <c r="L93" s="105"/>
      <c r="M93" s="74"/>
      <c r="N93" s="77"/>
      <c r="O93" s="80"/>
      <c r="P93" s="71"/>
    </row>
    <row r="94" spans="2:16" s="6" customFormat="1" ht="18.75" customHeight="1" thickBot="1" x14ac:dyDescent="0.45">
      <c r="B94" s="64" t="s">
        <v>21</v>
      </c>
      <c r="C94" s="52">
        <f>I91+1</f>
        <v>45942</v>
      </c>
      <c r="D94" s="52">
        <f>C94+1</f>
        <v>45943</v>
      </c>
      <c r="E94" s="52">
        <f t="shared" ref="E94:I94" si="131">D94+1</f>
        <v>45944</v>
      </c>
      <c r="F94" s="52">
        <f t="shared" si="131"/>
        <v>45945</v>
      </c>
      <c r="G94" s="52">
        <f t="shared" si="131"/>
        <v>45946</v>
      </c>
      <c r="H94" s="52">
        <f t="shared" si="131"/>
        <v>45947</v>
      </c>
      <c r="I94" s="52">
        <f t="shared" si="131"/>
        <v>45948</v>
      </c>
      <c r="J94" s="103">
        <f t="shared" ref="J94" si="132">COUNTIF(C95,"&lt;&gt;対象外")+COUNTIF(I95,"&lt;&gt;対象外")+COUNTIF(D95:H95,"祝日休工")</f>
        <v>3</v>
      </c>
      <c r="K94" s="104">
        <f t="shared" ref="K94" si="133">COUNTIF(C95,"*休工*")+COUNTIF(I95,"*休工*")+COUNTIF(D95:H95,"振替休工(同一週)")+COUNTIF(D95:H95,"祝日休工")</f>
        <v>3</v>
      </c>
      <c r="L94" s="105" t="str">
        <f t="shared" si="122"/>
        <v>○</v>
      </c>
      <c r="M94" s="72"/>
      <c r="N94" s="75">
        <f>COUNTIF(C95:I95,"&lt;&gt;対象外")</f>
        <v>7</v>
      </c>
      <c r="O94" s="78">
        <f>COUNTIF(C95:I95,"*休工*")</f>
        <v>3</v>
      </c>
      <c r="P94" s="69"/>
    </row>
    <row r="95" spans="2:16" s="6" customFormat="1" ht="26.25" customHeight="1" thickBot="1" x14ac:dyDescent="0.45">
      <c r="B95" s="10" t="s">
        <v>22</v>
      </c>
      <c r="C95" s="43" t="s">
        <v>9</v>
      </c>
      <c r="D95" s="43" t="s">
        <v>46</v>
      </c>
      <c r="E95" s="43" t="s">
        <v>40</v>
      </c>
      <c r="F95" s="43" t="s">
        <v>40</v>
      </c>
      <c r="G95" s="43" t="s">
        <v>40</v>
      </c>
      <c r="H95" s="43" t="s">
        <v>40</v>
      </c>
      <c r="I95" s="43" t="s">
        <v>9</v>
      </c>
      <c r="J95" s="103"/>
      <c r="K95" s="104"/>
      <c r="L95" s="105"/>
      <c r="M95" s="73"/>
      <c r="N95" s="76"/>
      <c r="O95" s="79"/>
      <c r="P95" s="70"/>
    </row>
    <row r="96" spans="2:16" s="6" customFormat="1" ht="26.25" customHeight="1" thickBot="1" x14ac:dyDescent="0.45">
      <c r="B96" s="66" t="s">
        <v>8</v>
      </c>
      <c r="C96" s="41"/>
      <c r="D96" s="41"/>
      <c r="E96" s="41"/>
      <c r="F96" s="41"/>
      <c r="G96" s="41"/>
      <c r="H96" s="41"/>
      <c r="I96" s="41"/>
      <c r="J96" s="103"/>
      <c r="K96" s="104"/>
      <c r="L96" s="105"/>
      <c r="M96" s="74"/>
      <c r="N96" s="77"/>
      <c r="O96" s="80"/>
      <c r="P96" s="71"/>
    </row>
    <row r="97" spans="2:16" s="6" customFormat="1" ht="18.75" customHeight="1" thickBot="1" x14ac:dyDescent="0.45">
      <c r="B97" s="11" t="s">
        <v>7</v>
      </c>
      <c r="C97" s="52">
        <f>I94+1</f>
        <v>45949</v>
      </c>
      <c r="D97" s="52">
        <f>C97+1</f>
        <v>45950</v>
      </c>
      <c r="E97" s="52">
        <f t="shared" ref="E97:I97" si="134">D97+1</f>
        <v>45951</v>
      </c>
      <c r="F97" s="52">
        <f t="shared" si="134"/>
        <v>45952</v>
      </c>
      <c r="G97" s="52">
        <f t="shared" si="134"/>
        <v>45953</v>
      </c>
      <c r="H97" s="52">
        <f t="shared" si="134"/>
        <v>45954</v>
      </c>
      <c r="I97" s="52">
        <f t="shared" si="134"/>
        <v>45955</v>
      </c>
      <c r="J97" s="103">
        <f t="shared" ref="J97" si="135">COUNTIF(C98,"&lt;&gt;対象外")+COUNTIF(I98,"&lt;&gt;対象外")+COUNTIF(D98:H98,"祝日休工")</f>
        <v>2</v>
      </c>
      <c r="K97" s="104">
        <f t="shared" ref="K97" si="136">COUNTIF(C98,"*休工*")+COUNTIF(I98,"*休工*")+COUNTIF(D98:H98,"振替休工(同一週)")+COUNTIF(D98:H98,"祝日休工")</f>
        <v>2</v>
      </c>
      <c r="L97" s="105" t="str">
        <f t="shared" si="128"/>
        <v>○</v>
      </c>
      <c r="M97" s="72"/>
      <c r="N97" s="75">
        <f t="shared" ref="N97" si="137">COUNTIF(C98:I98,"&lt;&gt;対象外")</f>
        <v>7</v>
      </c>
      <c r="O97" s="78">
        <f>COUNTIF(C98:I98,"*休工*")</f>
        <v>2</v>
      </c>
      <c r="P97" s="69"/>
    </row>
    <row r="98" spans="2:16" s="6" customFormat="1" ht="26.25" customHeight="1" thickBot="1" x14ac:dyDescent="0.45">
      <c r="B98" s="10" t="s">
        <v>22</v>
      </c>
      <c r="C98" s="43" t="s">
        <v>9</v>
      </c>
      <c r="D98" s="43" t="s">
        <v>40</v>
      </c>
      <c r="E98" s="43" t="s">
        <v>40</v>
      </c>
      <c r="F98" s="43" t="s">
        <v>40</v>
      </c>
      <c r="G98" s="43" t="s">
        <v>40</v>
      </c>
      <c r="H98" s="43" t="s">
        <v>40</v>
      </c>
      <c r="I98" s="43" t="s">
        <v>9</v>
      </c>
      <c r="J98" s="103"/>
      <c r="K98" s="104"/>
      <c r="L98" s="105"/>
      <c r="M98" s="73"/>
      <c r="N98" s="76"/>
      <c r="O98" s="79"/>
      <c r="P98" s="70"/>
    </row>
    <row r="99" spans="2:16" s="6" customFormat="1" ht="26.25" customHeight="1" thickBot="1" x14ac:dyDescent="0.45">
      <c r="B99" s="66" t="s">
        <v>8</v>
      </c>
      <c r="C99" s="41"/>
      <c r="D99" s="41"/>
      <c r="E99" s="41"/>
      <c r="F99" s="41"/>
      <c r="G99" s="41"/>
      <c r="H99" s="41"/>
      <c r="I99" s="41"/>
      <c r="J99" s="103"/>
      <c r="K99" s="104"/>
      <c r="L99" s="105"/>
      <c r="M99" s="74"/>
      <c r="N99" s="77"/>
      <c r="O99" s="80"/>
      <c r="P99" s="71"/>
    </row>
    <row r="100" spans="2:16" s="6" customFormat="1" ht="18.75" customHeight="1" thickBot="1" x14ac:dyDescent="0.45">
      <c r="B100" s="64" t="s">
        <v>7</v>
      </c>
      <c r="C100" s="50">
        <f>I97+1</f>
        <v>45956</v>
      </c>
      <c r="D100" s="50">
        <f>C100+1</f>
        <v>45957</v>
      </c>
      <c r="E100" s="50">
        <f t="shared" ref="E100:I100" si="138">D100+1</f>
        <v>45958</v>
      </c>
      <c r="F100" s="50">
        <f t="shared" si="138"/>
        <v>45959</v>
      </c>
      <c r="G100" s="50">
        <f t="shared" si="138"/>
        <v>45960</v>
      </c>
      <c r="H100" s="50">
        <f t="shared" si="138"/>
        <v>45961</v>
      </c>
      <c r="I100" s="50">
        <f t="shared" si="138"/>
        <v>45962</v>
      </c>
      <c r="J100" s="103">
        <f t="shared" ref="J100" si="139">COUNTIF(C101,"&lt;&gt;対象外")+COUNTIF(I101,"&lt;&gt;対象外")+COUNTIF(D101:H101,"祝日休工")</f>
        <v>2</v>
      </c>
      <c r="K100" s="104">
        <f t="shared" ref="K100" si="140">COUNTIF(C101,"*休工*")+COUNTIF(I101,"*休工*")+COUNTIF(D101:H101,"振替休工(同一週)")+COUNTIF(D101:H101,"祝日休工")</f>
        <v>2</v>
      </c>
      <c r="L100" s="105" t="str">
        <f t="shared" si="122"/>
        <v>○</v>
      </c>
      <c r="M100" s="72"/>
      <c r="N100" s="75">
        <f t="shared" ref="N100" si="141">COUNTIF(C101:I101,"&lt;&gt;対象外")</f>
        <v>7</v>
      </c>
      <c r="O100" s="78">
        <f t="shared" ref="O100" si="142">COUNTIF(C101:I101,"*休工*")</f>
        <v>2</v>
      </c>
      <c r="P100" s="69"/>
    </row>
    <row r="101" spans="2:16" s="6" customFormat="1" ht="26.25" customHeight="1" thickBot="1" x14ac:dyDescent="0.45">
      <c r="B101" s="10" t="s">
        <v>22</v>
      </c>
      <c r="C101" s="43" t="s">
        <v>9</v>
      </c>
      <c r="D101" s="43" t="s">
        <v>40</v>
      </c>
      <c r="E101" s="43" t="s">
        <v>40</v>
      </c>
      <c r="F101" s="43" t="s">
        <v>40</v>
      </c>
      <c r="G101" s="43" t="s">
        <v>40</v>
      </c>
      <c r="H101" s="43" t="s">
        <v>40</v>
      </c>
      <c r="I101" s="43" t="s">
        <v>9</v>
      </c>
      <c r="J101" s="103"/>
      <c r="K101" s="104"/>
      <c r="L101" s="105"/>
      <c r="M101" s="73"/>
      <c r="N101" s="76"/>
      <c r="O101" s="79"/>
      <c r="P101" s="70"/>
    </row>
    <row r="102" spans="2:16" s="6" customFormat="1" ht="26.25" customHeight="1" thickBot="1" x14ac:dyDescent="0.45">
      <c r="B102" s="66" t="s">
        <v>8</v>
      </c>
      <c r="C102" s="41"/>
      <c r="D102" s="41"/>
      <c r="E102" s="41"/>
      <c r="F102" s="41"/>
      <c r="G102" s="41"/>
      <c r="H102" s="41"/>
      <c r="I102" s="41"/>
      <c r="J102" s="103"/>
      <c r="K102" s="104"/>
      <c r="L102" s="105"/>
      <c r="M102" s="74"/>
      <c r="N102" s="77"/>
      <c r="O102" s="80"/>
      <c r="P102" s="71"/>
    </row>
    <row r="103" spans="2:16" s="6" customFormat="1" ht="18.75" customHeight="1" thickBot="1" x14ac:dyDescent="0.45">
      <c r="B103" s="11" t="s">
        <v>7</v>
      </c>
      <c r="C103" s="52">
        <f>I100+1</f>
        <v>45963</v>
      </c>
      <c r="D103" s="52">
        <f>C103+1</f>
        <v>45964</v>
      </c>
      <c r="E103" s="52">
        <f t="shared" ref="E103:I103" si="143">D103+1</f>
        <v>45965</v>
      </c>
      <c r="F103" s="52">
        <f t="shared" si="143"/>
        <v>45966</v>
      </c>
      <c r="G103" s="52">
        <f t="shared" si="143"/>
        <v>45967</v>
      </c>
      <c r="H103" s="52">
        <f t="shared" si="143"/>
        <v>45968</v>
      </c>
      <c r="I103" s="52">
        <f t="shared" si="143"/>
        <v>45969</v>
      </c>
      <c r="J103" s="103">
        <f t="shared" ref="J103" si="144">COUNTIF(C104,"&lt;&gt;対象外")+COUNTIF(I104,"&lt;&gt;対象外")+COUNTIF(D104:H104,"祝日休工")</f>
        <v>3</v>
      </c>
      <c r="K103" s="104">
        <f t="shared" ref="K103" si="145">COUNTIF(C104,"*休工*")+COUNTIF(I104,"*休工*")+COUNTIF(D104:H104,"振替休工(同一週)")+COUNTIF(D104:H104,"祝日休工")</f>
        <v>2</v>
      </c>
      <c r="L103" s="105" t="str">
        <f t="shared" si="128"/>
        <v>×</v>
      </c>
      <c r="M103" s="72"/>
      <c r="N103" s="75">
        <f t="shared" ref="N103" si="146">COUNTIF(C104:I104,"&lt;&gt;対象外")</f>
        <v>7</v>
      </c>
      <c r="O103" s="78">
        <f t="shared" ref="O103" si="147">COUNTIF(C104:I104,"*休工*")</f>
        <v>2</v>
      </c>
      <c r="P103" s="69"/>
    </row>
    <row r="104" spans="2:16" s="6" customFormat="1" ht="26.25" customHeight="1" thickBot="1" x14ac:dyDescent="0.45">
      <c r="B104" s="10" t="s">
        <v>22</v>
      </c>
      <c r="C104" s="43" t="s">
        <v>9</v>
      </c>
      <c r="D104" s="43" t="s">
        <v>46</v>
      </c>
      <c r="E104" s="43" t="s">
        <v>40</v>
      </c>
      <c r="F104" s="43" t="s">
        <v>40</v>
      </c>
      <c r="G104" s="43" t="s">
        <v>40</v>
      </c>
      <c r="H104" s="43" t="s">
        <v>40</v>
      </c>
      <c r="I104" s="43" t="s">
        <v>40</v>
      </c>
      <c r="J104" s="103"/>
      <c r="K104" s="104"/>
      <c r="L104" s="105"/>
      <c r="M104" s="73"/>
      <c r="N104" s="76"/>
      <c r="O104" s="79"/>
      <c r="P104" s="70"/>
    </row>
    <row r="105" spans="2:16" s="6" customFormat="1" ht="26.25" customHeight="1" thickBot="1" x14ac:dyDescent="0.45">
      <c r="B105" s="66" t="s">
        <v>8</v>
      </c>
      <c r="C105" s="41"/>
      <c r="D105" s="41"/>
      <c r="E105" s="41"/>
      <c r="F105" s="41"/>
      <c r="G105" s="41"/>
      <c r="H105" s="41"/>
      <c r="I105" s="41"/>
      <c r="J105" s="103"/>
      <c r="K105" s="104"/>
      <c r="L105" s="105"/>
      <c r="M105" s="74"/>
      <c r="N105" s="77"/>
      <c r="O105" s="80"/>
      <c r="P105" s="71"/>
    </row>
    <row r="106" spans="2:16" s="6" customFormat="1" ht="18.75" customHeight="1" thickBot="1" x14ac:dyDescent="0.45">
      <c r="B106" s="64" t="s">
        <v>7</v>
      </c>
      <c r="C106" s="52">
        <f>I103+1</f>
        <v>45970</v>
      </c>
      <c r="D106" s="52">
        <f>C106+1</f>
        <v>45971</v>
      </c>
      <c r="E106" s="52">
        <f t="shared" ref="E106:I106" si="148">D106+1</f>
        <v>45972</v>
      </c>
      <c r="F106" s="52">
        <f t="shared" si="148"/>
        <v>45973</v>
      </c>
      <c r="G106" s="52">
        <f t="shared" si="148"/>
        <v>45974</v>
      </c>
      <c r="H106" s="52">
        <f t="shared" si="148"/>
        <v>45975</v>
      </c>
      <c r="I106" s="52">
        <f t="shared" si="148"/>
        <v>45976</v>
      </c>
      <c r="J106" s="103">
        <f t="shared" ref="J106" si="149">COUNTIF(C107,"&lt;&gt;対象外")+COUNTIF(I107,"&lt;&gt;対象外")+COUNTIF(D107:H107,"祝日休工")</f>
        <v>2</v>
      </c>
      <c r="K106" s="104">
        <f t="shared" ref="K106" si="150">COUNTIF(C107,"*休工*")+COUNTIF(I107,"*休工*")+COUNTIF(D107:H107,"振替休工(同一週)")+COUNTIF(D107:H107,"祝日休工")</f>
        <v>2</v>
      </c>
      <c r="L106" s="105" t="str">
        <f t="shared" si="122"/>
        <v>○</v>
      </c>
      <c r="M106" s="72"/>
      <c r="N106" s="75">
        <f t="shared" ref="N106" si="151">COUNTIF(C107:I107,"&lt;&gt;対象外")</f>
        <v>7</v>
      </c>
      <c r="O106" s="78">
        <f t="shared" ref="O106" si="152">COUNTIF(C107:I107,"*休工*")</f>
        <v>3</v>
      </c>
      <c r="P106" s="69"/>
    </row>
    <row r="107" spans="2:16" s="6" customFormat="1" ht="26.25" customHeight="1" thickBot="1" x14ac:dyDescent="0.45">
      <c r="B107" s="10" t="s">
        <v>22</v>
      </c>
      <c r="C107" s="43" t="s">
        <v>9</v>
      </c>
      <c r="D107" s="43" t="s">
        <v>40</v>
      </c>
      <c r="E107" s="43" t="s">
        <v>45</v>
      </c>
      <c r="F107" s="43" t="s">
        <v>40</v>
      </c>
      <c r="G107" s="43" t="s">
        <v>40</v>
      </c>
      <c r="H107" s="43" t="s">
        <v>40</v>
      </c>
      <c r="I107" s="43" t="s">
        <v>9</v>
      </c>
      <c r="J107" s="103"/>
      <c r="K107" s="104"/>
      <c r="L107" s="105"/>
      <c r="M107" s="73"/>
      <c r="N107" s="76"/>
      <c r="O107" s="79"/>
      <c r="P107" s="70"/>
    </row>
    <row r="108" spans="2:16" s="6" customFormat="1" ht="26.25" customHeight="1" thickBot="1" x14ac:dyDescent="0.45">
      <c r="B108" s="66" t="s">
        <v>8</v>
      </c>
      <c r="C108" s="41"/>
      <c r="D108" s="41"/>
      <c r="E108" s="41" t="s">
        <v>55</v>
      </c>
      <c r="F108" s="41"/>
      <c r="G108" s="41"/>
      <c r="H108" s="41"/>
      <c r="I108" s="41"/>
      <c r="J108" s="103"/>
      <c r="K108" s="104"/>
      <c r="L108" s="105"/>
      <c r="M108" s="74"/>
      <c r="N108" s="77"/>
      <c r="O108" s="80"/>
      <c r="P108" s="71"/>
    </row>
    <row r="109" spans="2:16" s="6" customFormat="1" ht="18.75" customHeight="1" thickBot="1" x14ac:dyDescent="0.45">
      <c r="B109" s="64" t="s">
        <v>21</v>
      </c>
      <c r="C109" s="52">
        <f>I106+1</f>
        <v>45977</v>
      </c>
      <c r="D109" s="52">
        <f>C109+1</f>
        <v>45978</v>
      </c>
      <c r="E109" s="52">
        <f t="shared" ref="E109:I109" si="153">D109+1</f>
        <v>45979</v>
      </c>
      <c r="F109" s="52">
        <f t="shared" si="153"/>
        <v>45980</v>
      </c>
      <c r="G109" s="52">
        <f t="shared" si="153"/>
        <v>45981</v>
      </c>
      <c r="H109" s="52">
        <f t="shared" si="153"/>
        <v>45982</v>
      </c>
      <c r="I109" s="52">
        <f t="shared" si="153"/>
        <v>45983</v>
      </c>
      <c r="J109" s="103">
        <f t="shared" ref="J109" si="154">COUNTIF(C110,"&lt;&gt;対象外")+COUNTIF(I110,"&lt;&gt;対象外")+COUNTIF(D110:H110,"祝日休工")</f>
        <v>2</v>
      </c>
      <c r="K109" s="104">
        <f t="shared" ref="K109" si="155">COUNTIF(C110,"*休工*")+COUNTIF(I110,"*休工*")+COUNTIF(D110:H110,"振替休工(同一週)")+COUNTIF(D110:H110,"祝日休工")</f>
        <v>2</v>
      </c>
      <c r="L109" s="105" t="str">
        <f t="shared" si="128"/>
        <v>○</v>
      </c>
      <c r="M109" s="72"/>
      <c r="N109" s="75">
        <f t="shared" ref="N109" si="156">COUNTIF(C110:I110,"&lt;&gt;対象外")</f>
        <v>7</v>
      </c>
      <c r="O109" s="78">
        <f t="shared" ref="O109" si="157">COUNTIF(C110:I110,"*休工*")</f>
        <v>2</v>
      </c>
      <c r="P109" s="69"/>
    </row>
    <row r="110" spans="2:16" s="6" customFormat="1" ht="26.25" customHeight="1" thickBot="1" x14ac:dyDescent="0.45">
      <c r="B110" s="10" t="s">
        <v>22</v>
      </c>
      <c r="C110" s="43" t="s">
        <v>9</v>
      </c>
      <c r="D110" s="43" t="s">
        <v>40</v>
      </c>
      <c r="E110" s="43" t="s">
        <v>40</v>
      </c>
      <c r="F110" s="43" t="s">
        <v>40</v>
      </c>
      <c r="G110" s="43" t="s">
        <v>40</v>
      </c>
      <c r="H110" s="43" t="s">
        <v>40</v>
      </c>
      <c r="I110" s="43" t="s">
        <v>9</v>
      </c>
      <c r="J110" s="103"/>
      <c r="K110" s="104"/>
      <c r="L110" s="105"/>
      <c r="M110" s="73"/>
      <c r="N110" s="76"/>
      <c r="O110" s="79"/>
      <c r="P110" s="70"/>
    </row>
    <row r="111" spans="2:16" s="6" customFormat="1" ht="26.25" customHeight="1" thickBot="1" x14ac:dyDescent="0.45">
      <c r="B111" s="66" t="s">
        <v>8</v>
      </c>
      <c r="C111" s="41"/>
      <c r="D111" s="41"/>
      <c r="E111" s="41"/>
      <c r="F111" s="41"/>
      <c r="G111" s="41"/>
      <c r="H111" s="41"/>
      <c r="I111" s="41"/>
      <c r="J111" s="103"/>
      <c r="K111" s="104"/>
      <c r="L111" s="105"/>
      <c r="M111" s="74"/>
      <c r="N111" s="77"/>
      <c r="O111" s="80"/>
      <c r="P111" s="71"/>
    </row>
    <row r="112" spans="2:16" s="6" customFormat="1" ht="18.75" customHeight="1" thickBot="1" x14ac:dyDescent="0.45">
      <c r="B112" s="11" t="s">
        <v>7</v>
      </c>
      <c r="C112" s="50">
        <f>I109+1</f>
        <v>45984</v>
      </c>
      <c r="D112" s="50">
        <f>C112+1</f>
        <v>45985</v>
      </c>
      <c r="E112" s="50">
        <f t="shared" ref="E112:I112" si="158">D112+1</f>
        <v>45986</v>
      </c>
      <c r="F112" s="50">
        <f t="shared" si="158"/>
        <v>45987</v>
      </c>
      <c r="G112" s="50">
        <f t="shared" si="158"/>
        <v>45988</v>
      </c>
      <c r="H112" s="50">
        <f t="shared" si="158"/>
        <v>45989</v>
      </c>
      <c r="I112" s="50">
        <f t="shared" si="158"/>
        <v>45990</v>
      </c>
      <c r="J112" s="103">
        <f t="shared" ref="J112" si="159">COUNTIF(C113,"&lt;&gt;対象外")+COUNTIF(I113,"&lt;&gt;対象外")+COUNTIF(D113:H113,"祝日休工")</f>
        <v>3</v>
      </c>
      <c r="K112" s="104">
        <f t="shared" ref="K112" si="160">COUNTIF(C113,"*休工*")+COUNTIF(I113,"*休工*")+COUNTIF(D113:H113,"振替休工(同一週)")+COUNTIF(D113:H113,"祝日休工")</f>
        <v>3</v>
      </c>
      <c r="L112" s="105" t="str">
        <f t="shared" si="122"/>
        <v>○</v>
      </c>
      <c r="M112" s="72"/>
      <c r="N112" s="75">
        <f t="shared" ref="N112" si="161">COUNTIF(C113:I113,"&lt;&gt;対象外")</f>
        <v>7</v>
      </c>
      <c r="O112" s="78">
        <f t="shared" ref="O112" si="162">COUNTIF(C113:I113,"*休工*")</f>
        <v>3</v>
      </c>
      <c r="P112" s="69"/>
    </row>
    <row r="113" spans="2:16" s="6" customFormat="1" ht="26.25" customHeight="1" thickBot="1" x14ac:dyDescent="0.45">
      <c r="B113" s="10" t="s">
        <v>22</v>
      </c>
      <c r="C113" s="43" t="s">
        <v>9</v>
      </c>
      <c r="D113" s="43" t="s">
        <v>46</v>
      </c>
      <c r="E113" s="43" t="s">
        <v>40</v>
      </c>
      <c r="F113" s="43" t="s">
        <v>40</v>
      </c>
      <c r="G113" s="43" t="s">
        <v>40</v>
      </c>
      <c r="H113" s="43" t="s">
        <v>40</v>
      </c>
      <c r="I113" s="43" t="s">
        <v>9</v>
      </c>
      <c r="J113" s="103"/>
      <c r="K113" s="104"/>
      <c r="L113" s="105"/>
      <c r="M113" s="73"/>
      <c r="N113" s="76"/>
      <c r="O113" s="79"/>
      <c r="P113" s="70"/>
    </row>
    <row r="114" spans="2:16" s="6" customFormat="1" ht="26.25" customHeight="1" thickBot="1" x14ac:dyDescent="0.45">
      <c r="B114" s="66" t="s">
        <v>8</v>
      </c>
      <c r="C114" s="41"/>
      <c r="D114" s="41"/>
      <c r="E114" s="41"/>
      <c r="F114" s="41"/>
      <c r="G114" s="41"/>
      <c r="H114" s="41"/>
      <c r="I114" s="41"/>
      <c r="J114" s="103"/>
      <c r="K114" s="104"/>
      <c r="L114" s="105"/>
      <c r="M114" s="74"/>
      <c r="N114" s="77"/>
      <c r="O114" s="80"/>
      <c r="P114" s="71"/>
    </row>
    <row r="115" spans="2:16" s="6" customFormat="1" ht="18.75" customHeight="1" thickBot="1" x14ac:dyDescent="0.45">
      <c r="B115" s="64" t="s">
        <v>7</v>
      </c>
      <c r="C115" s="52">
        <f>I112+1</f>
        <v>45991</v>
      </c>
      <c r="D115" s="52">
        <f>C115+1</f>
        <v>45992</v>
      </c>
      <c r="E115" s="52">
        <f t="shared" ref="E115:I115" si="163">D115+1</f>
        <v>45993</v>
      </c>
      <c r="F115" s="52">
        <f t="shared" si="163"/>
        <v>45994</v>
      </c>
      <c r="G115" s="52">
        <f t="shared" si="163"/>
        <v>45995</v>
      </c>
      <c r="H115" s="52">
        <f t="shared" si="163"/>
        <v>45996</v>
      </c>
      <c r="I115" s="52">
        <f t="shared" si="163"/>
        <v>45997</v>
      </c>
      <c r="J115" s="103">
        <f t="shared" ref="J115" si="164">COUNTIF(C116,"&lt;&gt;対象外")+COUNTIF(I116,"&lt;&gt;対象外")+COUNTIF(D116:H116,"祝日休工")</f>
        <v>2</v>
      </c>
      <c r="K115" s="104">
        <f t="shared" ref="K115" si="165">COUNTIF(C116,"*休工*")+COUNTIF(I116,"*休工*")+COUNTIF(D116:H116,"振替休工(同一週)")+COUNTIF(D116:H116,"祝日休工")</f>
        <v>2</v>
      </c>
      <c r="L115" s="105" t="str">
        <f t="shared" si="128"/>
        <v>○</v>
      </c>
      <c r="M115" s="72"/>
      <c r="N115" s="75">
        <f t="shared" ref="N115" si="166">COUNTIF(C116:I116,"&lt;&gt;対象外")</f>
        <v>7</v>
      </c>
      <c r="O115" s="78">
        <f t="shared" ref="O115" si="167">COUNTIF(C116:I116,"*休工*")</f>
        <v>2</v>
      </c>
      <c r="P115" s="69"/>
    </row>
    <row r="116" spans="2:16" s="6" customFormat="1" ht="26.25" customHeight="1" thickBot="1" x14ac:dyDescent="0.45">
      <c r="B116" s="10" t="s">
        <v>22</v>
      </c>
      <c r="C116" s="43" t="s">
        <v>9</v>
      </c>
      <c r="D116" s="43" t="s">
        <v>40</v>
      </c>
      <c r="E116" s="43" t="s">
        <v>40</v>
      </c>
      <c r="F116" s="43" t="s">
        <v>40</v>
      </c>
      <c r="G116" s="43" t="s">
        <v>40</v>
      </c>
      <c r="H116" s="43" t="s">
        <v>40</v>
      </c>
      <c r="I116" s="43" t="s">
        <v>9</v>
      </c>
      <c r="J116" s="103"/>
      <c r="K116" s="104"/>
      <c r="L116" s="105"/>
      <c r="M116" s="73"/>
      <c r="N116" s="76"/>
      <c r="O116" s="79"/>
      <c r="P116" s="70"/>
    </row>
    <row r="117" spans="2:16" s="6" customFormat="1" ht="26.25" customHeight="1" thickBot="1" x14ac:dyDescent="0.45">
      <c r="B117" s="66" t="s">
        <v>8</v>
      </c>
      <c r="C117" s="41"/>
      <c r="D117" s="41"/>
      <c r="E117" s="41"/>
      <c r="F117" s="41"/>
      <c r="G117" s="41"/>
      <c r="H117" s="41"/>
      <c r="I117" s="41"/>
      <c r="J117" s="103"/>
      <c r="K117" s="104"/>
      <c r="L117" s="105"/>
      <c r="M117" s="74"/>
      <c r="N117" s="77"/>
      <c r="O117" s="80"/>
      <c r="P117" s="71"/>
    </row>
    <row r="118" spans="2:16" s="6" customFormat="1" ht="18.75" customHeight="1" thickBot="1" x14ac:dyDescent="0.45">
      <c r="B118" s="11" t="s">
        <v>7</v>
      </c>
      <c r="C118" s="52">
        <f>I115+1</f>
        <v>45998</v>
      </c>
      <c r="D118" s="52">
        <f>C118+1</f>
        <v>45999</v>
      </c>
      <c r="E118" s="52">
        <f t="shared" ref="E118:I118" si="168">D118+1</f>
        <v>46000</v>
      </c>
      <c r="F118" s="52">
        <f t="shared" si="168"/>
        <v>46001</v>
      </c>
      <c r="G118" s="52">
        <f t="shared" si="168"/>
        <v>46002</v>
      </c>
      <c r="H118" s="52">
        <f t="shared" si="168"/>
        <v>46003</v>
      </c>
      <c r="I118" s="52">
        <f t="shared" si="168"/>
        <v>46004</v>
      </c>
      <c r="J118" s="103">
        <f t="shared" ref="J118" si="169">COUNTIF(C119,"&lt;&gt;対象外")+COUNTIF(I119,"&lt;&gt;対象外")+COUNTIF(D119:H119,"祝日休工")</f>
        <v>2</v>
      </c>
      <c r="K118" s="104">
        <f t="shared" ref="K118" si="170">COUNTIF(C119,"*休工*")+COUNTIF(I119,"*休工*")+COUNTIF(D119:H119,"振替休工(同一週)")+COUNTIF(D119:H119,"祝日休工")</f>
        <v>2</v>
      </c>
      <c r="L118" s="105" t="str">
        <f t="shared" si="122"/>
        <v>○</v>
      </c>
      <c r="M118" s="72"/>
      <c r="N118" s="75">
        <f t="shared" ref="N118" si="171">COUNTIF(C119:I119,"&lt;&gt;対象外")</f>
        <v>7</v>
      </c>
      <c r="O118" s="78">
        <f t="shared" ref="O118" si="172">COUNTIF(C119:I119,"*休工*")</f>
        <v>2</v>
      </c>
      <c r="P118" s="69"/>
    </row>
    <row r="119" spans="2:16" s="6" customFormat="1" ht="26.25" customHeight="1" thickBot="1" x14ac:dyDescent="0.45">
      <c r="B119" s="10" t="s">
        <v>22</v>
      </c>
      <c r="C119" s="43" t="s">
        <v>9</v>
      </c>
      <c r="D119" s="43" t="s">
        <v>40</v>
      </c>
      <c r="E119" s="43" t="s">
        <v>40</v>
      </c>
      <c r="F119" s="43" t="s">
        <v>40</v>
      </c>
      <c r="G119" s="43" t="s">
        <v>40</v>
      </c>
      <c r="H119" s="43" t="s">
        <v>40</v>
      </c>
      <c r="I119" s="43" t="s">
        <v>9</v>
      </c>
      <c r="J119" s="103"/>
      <c r="K119" s="104"/>
      <c r="L119" s="105"/>
      <c r="M119" s="73"/>
      <c r="N119" s="76"/>
      <c r="O119" s="79"/>
      <c r="P119" s="70"/>
    </row>
    <row r="120" spans="2:16" s="6" customFormat="1" ht="26.25" customHeight="1" thickBot="1" x14ac:dyDescent="0.45">
      <c r="B120" s="66" t="s">
        <v>8</v>
      </c>
      <c r="C120" s="41"/>
      <c r="D120" s="41"/>
      <c r="E120" s="41"/>
      <c r="F120" s="41"/>
      <c r="G120" s="41"/>
      <c r="H120" s="41"/>
      <c r="I120" s="41"/>
      <c r="J120" s="103"/>
      <c r="K120" s="104"/>
      <c r="L120" s="105"/>
      <c r="M120" s="74"/>
      <c r="N120" s="77"/>
      <c r="O120" s="80"/>
      <c r="P120" s="71"/>
    </row>
    <row r="121" spans="2:16" s="6" customFormat="1" ht="18.75" customHeight="1" thickBot="1" x14ac:dyDescent="0.45">
      <c r="B121" s="64" t="s">
        <v>21</v>
      </c>
      <c r="C121" s="52">
        <f>I118+1</f>
        <v>46005</v>
      </c>
      <c r="D121" s="52">
        <f>C121+1</f>
        <v>46006</v>
      </c>
      <c r="E121" s="52">
        <f t="shared" ref="E121:I121" si="173">D121+1</f>
        <v>46007</v>
      </c>
      <c r="F121" s="52">
        <f t="shared" si="173"/>
        <v>46008</v>
      </c>
      <c r="G121" s="52">
        <f t="shared" si="173"/>
        <v>46009</v>
      </c>
      <c r="H121" s="52">
        <f t="shared" si="173"/>
        <v>46010</v>
      </c>
      <c r="I121" s="52">
        <f t="shared" si="173"/>
        <v>46011</v>
      </c>
      <c r="J121" s="103">
        <f t="shared" ref="J121" si="174">COUNTIF(C122,"&lt;&gt;対象外")+COUNTIF(I122,"&lt;&gt;対象外")+COUNTIF(D122:H122,"祝日休工")</f>
        <v>2</v>
      </c>
      <c r="K121" s="104">
        <f t="shared" ref="K121" si="175">COUNTIF(C122,"*休工*")+COUNTIF(I122,"*休工*")+COUNTIF(D122:H122,"振替休工(同一週)")+COUNTIF(D122:H122,"祝日休工")</f>
        <v>2</v>
      </c>
      <c r="L121" s="105" t="str">
        <f t="shared" si="128"/>
        <v>○</v>
      </c>
      <c r="M121" s="72"/>
      <c r="N121" s="75">
        <f>COUNTIF(C122:I122,"&lt;&gt;対象外")</f>
        <v>7</v>
      </c>
      <c r="O121" s="78">
        <f>COUNTIF(C122:I122,"*休工*")</f>
        <v>4</v>
      </c>
      <c r="P121" s="69"/>
    </row>
    <row r="122" spans="2:16" s="6" customFormat="1" ht="26.25" customHeight="1" thickBot="1" x14ac:dyDescent="0.45">
      <c r="B122" s="10" t="s">
        <v>22</v>
      </c>
      <c r="C122" s="43" t="s">
        <v>9</v>
      </c>
      <c r="D122" s="43" t="s">
        <v>40</v>
      </c>
      <c r="E122" s="43" t="s">
        <v>40</v>
      </c>
      <c r="F122" s="43" t="s">
        <v>18</v>
      </c>
      <c r="G122" s="43" t="s">
        <v>18</v>
      </c>
      <c r="H122" s="43" t="s">
        <v>40</v>
      </c>
      <c r="I122" s="43" t="s">
        <v>9</v>
      </c>
      <c r="J122" s="103"/>
      <c r="K122" s="104"/>
      <c r="L122" s="105"/>
      <c r="M122" s="73"/>
      <c r="N122" s="76"/>
      <c r="O122" s="79"/>
      <c r="P122" s="70"/>
    </row>
    <row r="123" spans="2:16" s="6" customFormat="1" ht="26.25" customHeight="1" thickBot="1" x14ac:dyDescent="0.45">
      <c r="B123" s="66" t="s">
        <v>8</v>
      </c>
      <c r="C123" s="41"/>
      <c r="D123" s="41"/>
      <c r="E123" s="41"/>
      <c r="F123" s="41"/>
      <c r="G123" s="41"/>
      <c r="H123" s="41"/>
      <c r="I123" s="41"/>
      <c r="J123" s="103"/>
      <c r="K123" s="104"/>
      <c r="L123" s="105"/>
      <c r="M123" s="74"/>
      <c r="N123" s="77"/>
      <c r="O123" s="80"/>
      <c r="P123" s="71"/>
    </row>
    <row r="124" spans="2:16" s="6" customFormat="1" ht="18.75" customHeight="1" thickBot="1" x14ac:dyDescent="0.45">
      <c r="B124" s="11" t="s">
        <v>7</v>
      </c>
      <c r="C124" s="50">
        <f>I121+1</f>
        <v>46012</v>
      </c>
      <c r="D124" s="50">
        <f>C124+1</f>
        <v>46013</v>
      </c>
      <c r="E124" s="50">
        <f t="shared" ref="E124:I124" si="176">D124+1</f>
        <v>46014</v>
      </c>
      <c r="F124" s="50">
        <f t="shared" si="176"/>
        <v>46015</v>
      </c>
      <c r="G124" s="50">
        <f t="shared" si="176"/>
        <v>46016</v>
      </c>
      <c r="H124" s="50">
        <f t="shared" si="176"/>
        <v>46017</v>
      </c>
      <c r="I124" s="50">
        <f t="shared" si="176"/>
        <v>46018</v>
      </c>
      <c r="J124" s="103">
        <f t="shared" ref="J124" si="177">COUNTIF(C125,"&lt;&gt;対象外")+COUNTIF(I125,"&lt;&gt;対象外")+COUNTIF(D125:H125,"祝日休工")</f>
        <v>2</v>
      </c>
      <c r="K124" s="104">
        <f t="shared" ref="K124" si="178">COUNTIF(C125,"*休工*")+COUNTIF(I125,"*休工*")+COUNTIF(D125:H125,"振替休工(同一週)")+COUNTIF(D125:H125,"祝日休工")</f>
        <v>2</v>
      </c>
      <c r="L124" s="105" t="str">
        <f t="shared" si="122"/>
        <v>○</v>
      </c>
      <c r="M124" s="72"/>
      <c r="N124" s="75">
        <f t="shared" ref="N124" si="179">COUNTIF(C125:I125,"&lt;&gt;対象外")</f>
        <v>7</v>
      </c>
      <c r="O124" s="78">
        <f>COUNTIF(C125:I125,"*休工*")</f>
        <v>2</v>
      </c>
      <c r="P124" s="69"/>
    </row>
    <row r="125" spans="2:16" s="6" customFormat="1" ht="26.25" customHeight="1" thickBot="1" x14ac:dyDescent="0.45">
      <c r="B125" s="10" t="s">
        <v>22</v>
      </c>
      <c r="C125" s="43" t="s">
        <v>40</v>
      </c>
      <c r="D125" s="43" t="s">
        <v>40</v>
      </c>
      <c r="E125" s="43" t="s">
        <v>40</v>
      </c>
      <c r="F125" s="43" t="s">
        <v>44</v>
      </c>
      <c r="G125" s="43" t="s">
        <v>40</v>
      </c>
      <c r="H125" s="43" t="s">
        <v>40</v>
      </c>
      <c r="I125" s="43" t="s">
        <v>9</v>
      </c>
      <c r="J125" s="103"/>
      <c r="K125" s="104"/>
      <c r="L125" s="105"/>
      <c r="M125" s="73"/>
      <c r="N125" s="76"/>
      <c r="O125" s="79"/>
      <c r="P125" s="70"/>
    </row>
    <row r="126" spans="2:16" s="6" customFormat="1" ht="26.25" customHeight="1" thickBot="1" x14ac:dyDescent="0.45">
      <c r="B126" s="66" t="s">
        <v>8</v>
      </c>
      <c r="C126" s="41"/>
      <c r="D126" s="41"/>
      <c r="E126" s="41"/>
      <c r="F126" s="41" t="s">
        <v>54</v>
      </c>
      <c r="G126" s="41"/>
      <c r="H126" s="41"/>
      <c r="I126" s="41"/>
      <c r="J126" s="103"/>
      <c r="K126" s="104"/>
      <c r="L126" s="105"/>
      <c r="M126" s="74"/>
      <c r="N126" s="77"/>
      <c r="O126" s="80"/>
      <c r="P126" s="71"/>
    </row>
    <row r="127" spans="2:16" s="6" customFormat="1" ht="18.75" customHeight="1" thickBot="1" x14ac:dyDescent="0.45">
      <c r="B127" s="64" t="s">
        <v>7</v>
      </c>
      <c r="C127" s="52">
        <f>I124+1</f>
        <v>46019</v>
      </c>
      <c r="D127" s="52">
        <f>C127+1</f>
        <v>46020</v>
      </c>
      <c r="E127" s="52">
        <f t="shared" ref="E127:I127" si="180">D127+1</f>
        <v>46021</v>
      </c>
      <c r="F127" s="52">
        <f t="shared" si="180"/>
        <v>46022</v>
      </c>
      <c r="G127" s="52">
        <f t="shared" si="180"/>
        <v>46023</v>
      </c>
      <c r="H127" s="52">
        <f t="shared" si="180"/>
        <v>46024</v>
      </c>
      <c r="I127" s="52">
        <f t="shared" si="180"/>
        <v>46025</v>
      </c>
      <c r="J127" s="103">
        <f t="shared" ref="J127" si="181">COUNTIF(C128,"&lt;&gt;対象外")+COUNTIF(I128,"&lt;&gt;対象外")+COUNTIF(D128:H128,"祝日休工")</f>
        <v>1</v>
      </c>
      <c r="K127" s="104">
        <f t="shared" ref="K127" si="182">COUNTIF(C128,"*休工*")+COUNTIF(I128,"*休工*")+COUNTIF(D128:H128,"振替休工(同一週)")+COUNTIF(D128:H128,"祝日休工")</f>
        <v>1</v>
      </c>
      <c r="L127" s="105" t="str">
        <f t="shared" si="128"/>
        <v>○</v>
      </c>
      <c r="M127" s="72"/>
      <c r="N127" s="75">
        <f t="shared" ref="N127" si="183">COUNTIF(C128:I128,"&lt;&gt;対象外")</f>
        <v>1</v>
      </c>
      <c r="O127" s="78">
        <f t="shared" ref="O127" si="184">COUNTIF(C128:I128,"*休工*")</f>
        <v>1</v>
      </c>
      <c r="P127" s="69"/>
    </row>
    <row r="128" spans="2:16" s="6" customFormat="1" ht="26.25" customHeight="1" thickBot="1" x14ac:dyDescent="0.45">
      <c r="B128" s="10" t="s">
        <v>22</v>
      </c>
      <c r="C128" s="43" t="s">
        <v>9</v>
      </c>
      <c r="D128" s="43" t="s">
        <v>12</v>
      </c>
      <c r="E128" s="43" t="s">
        <v>12</v>
      </c>
      <c r="F128" s="43" t="s">
        <v>12</v>
      </c>
      <c r="G128" s="43" t="s">
        <v>12</v>
      </c>
      <c r="H128" s="43" t="s">
        <v>12</v>
      </c>
      <c r="I128" s="43" t="s">
        <v>12</v>
      </c>
      <c r="J128" s="103"/>
      <c r="K128" s="104"/>
      <c r="L128" s="105"/>
      <c r="M128" s="73"/>
      <c r="N128" s="76"/>
      <c r="O128" s="79"/>
      <c r="P128" s="70"/>
    </row>
    <row r="129" spans="2:16" s="6" customFormat="1" ht="26.25" customHeight="1" thickBot="1" x14ac:dyDescent="0.45">
      <c r="B129" s="66" t="s">
        <v>8</v>
      </c>
      <c r="C129" s="41"/>
      <c r="D129" s="41" t="s">
        <v>47</v>
      </c>
      <c r="E129" s="41"/>
      <c r="F129" s="41"/>
      <c r="G129" s="41"/>
      <c r="H129" s="41"/>
      <c r="I129" s="41"/>
      <c r="J129" s="103"/>
      <c r="K129" s="104"/>
      <c r="L129" s="105"/>
      <c r="M129" s="74"/>
      <c r="N129" s="77"/>
      <c r="O129" s="80"/>
      <c r="P129" s="71"/>
    </row>
    <row r="130" spans="2:16" s="6" customFormat="1" ht="18.75" customHeight="1" thickBot="1" x14ac:dyDescent="0.45">
      <c r="B130" s="11" t="s">
        <v>7</v>
      </c>
      <c r="C130" s="52">
        <f>I127+1</f>
        <v>46026</v>
      </c>
      <c r="D130" s="52">
        <f>C130+1</f>
        <v>46027</v>
      </c>
      <c r="E130" s="52">
        <f t="shared" ref="E130:I130" si="185">D130+1</f>
        <v>46028</v>
      </c>
      <c r="F130" s="52">
        <f t="shared" si="185"/>
        <v>46029</v>
      </c>
      <c r="G130" s="52">
        <f t="shared" si="185"/>
        <v>46030</v>
      </c>
      <c r="H130" s="52">
        <f t="shared" si="185"/>
        <v>46031</v>
      </c>
      <c r="I130" s="52">
        <f t="shared" si="185"/>
        <v>46032</v>
      </c>
      <c r="J130" s="103">
        <f t="shared" ref="J130" si="186">COUNTIF(C131,"&lt;&gt;対象外")+COUNTIF(I131,"&lt;&gt;対象外")+COUNTIF(D131:H131,"祝日休工")</f>
        <v>2</v>
      </c>
      <c r="K130" s="104">
        <f t="shared" ref="K130" si="187">COUNTIF(C131,"*休工*")+COUNTIF(I131,"*休工*")+COUNTIF(D131:H131,"振替休工(同一週)")+COUNTIF(D131:H131,"祝日休工")</f>
        <v>2</v>
      </c>
      <c r="L130" s="105" t="str">
        <f t="shared" si="122"/>
        <v>○</v>
      </c>
      <c r="M130" s="72"/>
      <c r="N130" s="75">
        <f t="shared" ref="N130" si="188">COUNTIF(C131:I131,"&lt;&gt;対象外")</f>
        <v>7</v>
      </c>
      <c r="O130" s="78">
        <f t="shared" ref="O130" si="189">COUNTIF(C131:I131,"*休工*")</f>
        <v>2</v>
      </c>
      <c r="P130" s="69"/>
    </row>
    <row r="131" spans="2:16" s="6" customFormat="1" ht="26.25" customHeight="1" thickBot="1" x14ac:dyDescent="0.45">
      <c r="B131" s="10" t="s">
        <v>22</v>
      </c>
      <c r="C131" s="43" t="s">
        <v>9</v>
      </c>
      <c r="D131" s="43" t="s">
        <v>40</v>
      </c>
      <c r="E131" s="43" t="s">
        <v>40</v>
      </c>
      <c r="F131" s="43" t="s">
        <v>40</v>
      </c>
      <c r="G131" s="43" t="s">
        <v>40</v>
      </c>
      <c r="H131" s="43" t="s">
        <v>40</v>
      </c>
      <c r="I131" s="43" t="s">
        <v>9</v>
      </c>
      <c r="J131" s="103"/>
      <c r="K131" s="104"/>
      <c r="L131" s="105"/>
      <c r="M131" s="73"/>
      <c r="N131" s="76"/>
      <c r="O131" s="79"/>
      <c r="P131" s="70"/>
    </row>
    <row r="132" spans="2:16" s="6" customFormat="1" ht="26.25" customHeight="1" thickBot="1" x14ac:dyDescent="0.45">
      <c r="B132" s="66" t="s">
        <v>8</v>
      </c>
      <c r="C132" s="41"/>
      <c r="D132" s="41"/>
      <c r="E132" s="41"/>
      <c r="F132" s="41"/>
      <c r="G132" s="41"/>
      <c r="H132" s="41"/>
      <c r="I132" s="41"/>
      <c r="J132" s="103"/>
      <c r="K132" s="104"/>
      <c r="L132" s="105"/>
      <c r="M132" s="74"/>
      <c r="N132" s="77"/>
      <c r="O132" s="80"/>
      <c r="P132" s="71"/>
    </row>
    <row r="133" spans="2:16" s="6" customFormat="1" ht="18.75" customHeight="1" thickBot="1" x14ac:dyDescent="0.45">
      <c r="B133" s="64" t="s">
        <v>7</v>
      </c>
      <c r="C133" s="52">
        <f>I130+1</f>
        <v>46033</v>
      </c>
      <c r="D133" s="52">
        <f>C133+1</f>
        <v>46034</v>
      </c>
      <c r="E133" s="52">
        <f t="shared" ref="E133:I133" si="190">D133+1</f>
        <v>46035</v>
      </c>
      <c r="F133" s="52">
        <f t="shared" si="190"/>
        <v>46036</v>
      </c>
      <c r="G133" s="52">
        <f t="shared" si="190"/>
        <v>46037</v>
      </c>
      <c r="H133" s="52">
        <f t="shared" si="190"/>
        <v>46038</v>
      </c>
      <c r="I133" s="52">
        <f t="shared" si="190"/>
        <v>46039</v>
      </c>
      <c r="J133" s="103">
        <f t="shared" ref="J133" si="191">COUNTIF(C134,"&lt;&gt;対象外")+COUNTIF(I134,"&lt;&gt;対象外")+COUNTIF(D134:H134,"祝日休工")</f>
        <v>3</v>
      </c>
      <c r="K133" s="104">
        <f t="shared" ref="K133" si="192">COUNTIF(C134,"*休工*")+COUNTIF(I134,"*休工*")+COUNTIF(D134:H134,"振替休工(同一週)")+COUNTIF(D134:H134,"祝日休工")</f>
        <v>3</v>
      </c>
      <c r="L133" s="105" t="str">
        <f t="shared" si="128"/>
        <v>○</v>
      </c>
      <c r="M133" s="72"/>
      <c r="N133" s="75">
        <f t="shared" ref="N133" si="193">COUNTIF(C134:I134,"&lt;&gt;対象外")</f>
        <v>7</v>
      </c>
      <c r="O133" s="78">
        <f t="shared" ref="O133" si="194">COUNTIF(C134:I134,"*休工*")</f>
        <v>3</v>
      </c>
      <c r="P133" s="69"/>
    </row>
    <row r="134" spans="2:16" s="6" customFormat="1" ht="26.25" customHeight="1" thickBot="1" x14ac:dyDescent="0.45">
      <c r="B134" s="10" t="s">
        <v>22</v>
      </c>
      <c r="C134" s="43" t="s">
        <v>9</v>
      </c>
      <c r="D134" s="43" t="s">
        <v>46</v>
      </c>
      <c r="E134" s="43" t="s">
        <v>40</v>
      </c>
      <c r="F134" s="43" t="s">
        <v>40</v>
      </c>
      <c r="G134" s="43" t="s">
        <v>40</v>
      </c>
      <c r="H134" s="43" t="s">
        <v>40</v>
      </c>
      <c r="I134" s="43" t="s">
        <v>9</v>
      </c>
      <c r="J134" s="103"/>
      <c r="K134" s="104"/>
      <c r="L134" s="105"/>
      <c r="M134" s="73"/>
      <c r="N134" s="76"/>
      <c r="O134" s="79"/>
      <c r="P134" s="70"/>
    </row>
    <row r="135" spans="2:16" s="6" customFormat="1" ht="26.25" customHeight="1" thickBot="1" x14ac:dyDescent="0.45">
      <c r="B135" s="66" t="s">
        <v>8</v>
      </c>
      <c r="C135" s="41"/>
      <c r="D135" s="41"/>
      <c r="E135" s="41"/>
      <c r="F135" s="41"/>
      <c r="G135" s="41"/>
      <c r="H135" s="41"/>
      <c r="I135" s="41"/>
      <c r="J135" s="103"/>
      <c r="K135" s="104"/>
      <c r="L135" s="105"/>
      <c r="M135" s="74"/>
      <c r="N135" s="77"/>
      <c r="O135" s="80"/>
      <c r="P135" s="71"/>
    </row>
    <row r="136" spans="2:16" s="6" customFormat="1" ht="18.75" customHeight="1" thickBot="1" x14ac:dyDescent="0.45">
      <c r="B136" s="64" t="s">
        <v>21</v>
      </c>
      <c r="C136" s="50">
        <f>I133+1</f>
        <v>46040</v>
      </c>
      <c r="D136" s="50">
        <f>C136+1</f>
        <v>46041</v>
      </c>
      <c r="E136" s="50">
        <f t="shared" ref="E136:I136" si="195">D136+1</f>
        <v>46042</v>
      </c>
      <c r="F136" s="50">
        <f t="shared" si="195"/>
        <v>46043</v>
      </c>
      <c r="G136" s="50">
        <f t="shared" si="195"/>
        <v>46044</v>
      </c>
      <c r="H136" s="50">
        <f t="shared" si="195"/>
        <v>46045</v>
      </c>
      <c r="I136" s="50">
        <f t="shared" si="195"/>
        <v>46046</v>
      </c>
      <c r="J136" s="103">
        <f t="shared" ref="J136" si="196">COUNTIF(C137,"&lt;&gt;対象外")+COUNTIF(I137,"&lt;&gt;対象外")+COUNTIF(D137:H137,"祝日休工")</f>
        <v>1</v>
      </c>
      <c r="K136" s="104">
        <f t="shared" ref="K136" si="197">COUNTIF(C137,"*休工*")+COUNTIF(I137,"*休工*")+COUNTIF(D137:H137,"振替休工(同一週)")+COUNTIF(D137:H137,"祝日休工")</f>
        <v>1</v>
      </c>
      <c r="L136" s="105" t="str">
        <f t="shared" si="122"/>
        <v>○</v>
      </c>
      <c r="M136" s="113" t="s">
        <v>61</v>
      </c>
      <c r="N136" s="75">
        <f t="shared" ref="N136" si="198">COUNTIF(C137:I137,"&lt;&gt;対象外")</f>
        <v>3</v>
      </c>
      <c r="O136" s="78">
        <f t="shared" ref="O136" si="199">COUNTIF(C137:I137,"*休工*")</f>
        <v>1</v>
      </c>
      <c r="P136" s="69"/>
    </row>
    <row r="137" spans="2:16" s="6" customFormat="1" ht="26.25" customHeight="1" thickBot="1" x14ac:dyDescent="0.45">
      <c r="B137" s="10" t="s">
        <v>22</v>
      </c>
      <c r="C137" s="43" t="s">
        <v>9</v>
      </c>
      <c r="D137" s="43" t="s">
        <v>40</v>
      </c>
      <c r="E137" s="43" t="s">
        <v>40</v>
      </c>
      <c r="F137" s="43" t="s">
        <v>12</v>
      </c>
      <c r="G137" s="43" t="s">
        <v>12</v>
      </c>
      <c r="H137" s="43" t="s">
        <v>12</v>
      </c>
      <c r="I137" s="43" t="s">
        <v>12</v>
      </c>
      <c r="J137" s="103"/>
      <c r="K137" s="104"/>
      <c r="L137" s="105"/>
      <c r="M137" s="114"/>
      <c r="N137" s="76"/>
      <c r="O137" s="79"/>
      <c r="P137" s="70"/>
    </row>
    <row r="138" spans="2:16" s="6" customFormat="1" ht="26.25" customHeight="1" thickBot="1" x14ac:dyDescent="0.45">
      <c r="B138" s="66" t="s">
        <v>8</v>
      </c>
      <c r="C138" s="41"/>
      <c r="D138" s="41"/>
      <c r="E138" s="41" t="s">
        <v>60</v>
      </c>
      <c r="F138" s="41" t="s">
        <v>53</v>
      </c>
      <c r="G138" s="41"/>
      <c r="H138" s="41"/>
      <c r="I138" s="41"/>
      <c r="J138" s="103"/>
      <c r="K138" s="104"/>
      <c r="L138" s="105"/>
      <c r="M138" s="115"/>
      <c r="N138" s="77"/>
      <c r="O138" s="80"/>
      <c r="P138" s="71"/>
    </row>
    <row r="139" spans="2:16" s="6" customFormat="1" ht="18.75" customHeight="1" thickBot="1" x14ac:dyDescent="0.45">
      <c r="B139" s="11" t="s">
        <v>7</v>
      </c>
      <c r="C139" s="52">
        <f>I136+1</f>
        <v>46047</v>
      </c>
      <c r="D139" s="52">
        <f>C139+1</f>
        <v>46048</v>
      </c>
      <c r="E139" s="52">
        <f t="shared" ref="E139:I139" si="200">D139+1</f>
        <v>46049</v>
      </c>
      <c r="F139" s="52">
        <f t="shared" si="200"/>
        <v>46050</v>
      </c>
      <c r="G139" s="52">
        <f t="shared" si="200"/>
        <v>46051</v>
      </c>
      <c r="H139" s="52">
        <f t="shared" si="200"/>
        <v>46052</v>
      </c>
      <c r="I139" s="52">
        <f t="shared" si="200"/>
        <v>46053</v>
      </c>
      <c r="J139" s="103">
        <f t="shared" ref="J139" si="201">COUNTIF(C140,"&lt;&gt;対象外")+COUNTIF(I140,"&lt;&gt;対象外")+COUNTIF(D140:H140,"祝日休工")</f>
        <v>0</v>
      </c>
      <c r="K139" s="104">
        <f t="shared" ref="K139" si="202">COUNTIF(C140,"*休工*")+COUNTIF(I140,"*休工*")+COUNTIF(D140:H140,"振替休工(同一週)")+COUNTIF(D140:H140,"祝日休工")</f>
        <v>0</v>
      </c>
      <c r="L139" s="105" t="str">
        <f t="shared" si="128"/>
        <v>―</v>
      </c>
      <c r="M139" s="72"/>
      <c r="N139" s="75">
        <f t="shared" ref="N139" si="203">COUNTIF(C140:I140,"&lt;&gt;対象外")</f>
        <v>0</v>
      </c>
      <c r="O139" s="78">
        <f t="shared" ref="O139" si="204">COUNTIF(C140:I140,"*休工*")</f>
        <v>0</v>
      </c>
      <c r="P139" s="69"/>
    </row>
    <row r="140" spans="2:16" s="6" customFormat="1" ht="26.25" customHeight="1" thickBot="1" x14ac:dyDescent="0.45">
      <c r="B140" s="10" t="s">
        <v>22</v>
      </c>
      <c r="C140" s="43" t="s">
        <v>12</v>
      </c>
      <c r="D140" s="43" t="s">
        <v>12</v>
      </c>
      <c r="E140" s="43" t="s">
        <v>12</v>
      </c>
      <c r="F140" s="43" t="s">
        <v>12</v>
      </c>
      <c r="G140" s="43" t="s">
        <v>12</v>
      </c>
      <c r="H140" s="43" t="s">
        <v>12</v>
      </c>
      <c r="I140" s="43" t="s">
        <v>12</v>
      </c>
      <c r="J140" s="103"/>
      <c r="K140" s="104"/>
      <c r="L140" s="105"/>
      <c r="M140" s="73"/>
      <c r="N140" s="76"/>
      <c r="O140" s="79"/>
      <c r="P140" s="70"/>
    </row>
    <row r="141" spans="2:16" s="6" customFormat="1" ht="26.25" customHeight="1" thickBot="1" x14ac:dyDescent="0.45">
      <c r="B141" s="66" t="s">
        <v>8</v>
      </c>
      <c r="C141" s="41"/>
      <c r="D141" s="41"/>
      <c r="E141" s="41"/>
      <c r="F141" s="41"/>
      <c r="G141" s="41"/>
      <c r="H141" s="41"/>
      <c r="I141" s="41"/>
      <c r="J141" s="103"/>
      <c r="K141" s="104"/>
      <c r="L141" s="105"/>
      <c r="M141" s="74"/>
      <c r="N141" s="77"/>
      <c r="O141" s="80"/>
      <c r="P141" s="71"/>
    </row>
    <row r="142" spans="2:16" s="6" customFormat="1" ht="18.75" customHeight="1" thickBot="1" x14ac:dyDescent="0.45">
      <c r="B142" s="64" t="s">
        <v>7</v>
      </c>
      <c r="C142" s="52">
        <f>I139+1</f>
        <v>46054</v>
      </c>
      <c r="D142" s="52">
        <f>C142+1</f>
        <v>46055</v>
      </c>
      <c r="E142" s="52">
        <f t="shared" ref="E142:I142" si="205">D142+1</f>
        <v>46056</v>
      </c>
      <c r="F142" s="52">
        <f t="shared" si="205"/>
        <v>46057</v>
      </c>
      <c r="G142" s="52">
        <f t="shared" si="205"/>
        <v>46058</v>
      </c>
      <c r="H142" s="52">
        <f t="shared" si="205"/>
        <v>46059</v>
      </c>
      <c r="I142" s="52">
        <f t="shared" si="205"/>
        <v>46060</v>
      </c>
      <c r="J142" s="103">
        <f t="shared" ref="J142" si="206">COUNTIF(C143,"&lt;&gt;対象外")+COUNTIF(I143,"&lt;&gt;対象外")+COUNTIF(D143:H143,"祝日休工")</f>
        <v>0</v>
      </c>
      <c r="K142" s="104">
        <f t="shared" ref="K142" si="207">COUNTIF(C143,"*休工*")+COUNTIF(I143,"*休工*")+COUNTIF(D143:H143,"振替休工(同一週)")+COUNTIF(D143:H143,"祝日休工")</f>
        <v>0</v>
      </c>
      <c r="L142" s="105" t="str">
        <f t="shared" si="122"/>
        <v>―</v>
      </c>
      <c r="M142" s="72"/>
      <c r="N142" s="75">
        <f t="shared" ref="N142" si="208">COUNTIF(C143:I143,"&lt;&gt;対象外")</f>
        <v>0</v>
      </c>
      <c r="O142" s="78">
        <f t="shared" ref="O142" si="209">COUNTIF(C143:I143,"*休工*")</f>
        <v>0</v>
      </c>
      <c r="P142" s="69"/>
    </row>
    <row r="143" spans="2:16" s="6" customFormat="1" ht="26.25" customHeight="1" thickBot="1" x14ac:dyDescent="0.45">
      <c r="B143" s="10" t="s">
        <v>22</v>
      </c>
      <c r="C143" s="43" t="s">
        <v>12</v>
      </c>
      <c r="D143" s="43" t="s">
        <v>12</v>
      </c>
      <c r="E143" s="43" t="s">
        <v>12</v>
      </c>
      <c r="F143" s="43" t="s">
        <v>12</v>
      </c>
      <c r="G143" s="43" t="s">
        <v>12</v>
      </c>
      <c r="H143" s="43" t="s">
        <v>12</v>
      </c>
      <c r="I143" s="43" t="s">
        <v>12</v>
      </c>
      <c r="J143" s="103"/>
      <c r="K143" s="104"/>
      <c r="L143" s="105"/>
      <c r="M143" s="73"/>
      <c r="N143" s="76"/>
      <c r="O143" s="79"/>
      <c r="P143" s="70"/>
    </row>
    <row r="144" spans="2:16" s="6" customFormat="1" ht="26.25" customHeight="1" thickBot="1" x14ac:dyDescent="0.45">
      <c r="B144" s="66" t="s">
        <v>8</v>
      </c>
      <c r="C144" s="41"/>
      <c r="D144" s="41"/>
      <c r="E144" s="41"/>
      <c r="F144" s="41"/>
      <c r="G144" s="41"/>
      <c r="H144" s="41"/>
      <c r="I144" s="41"/>
      <c r="J144" s="103"/>
      <c r="K144" s="104"/>
      <c r="L144" s="105"/>
      <c r="M144" s="74"/>
      <c r="N144" s="77"/>
      <c r="O144" s="80"/>
      <c r="P144" s="71"/>
    </row>
    <row r="145" spans="2:16" s="6" customFormat="1" ht="18.75" customHeight="1" thickBot="1" x14ac:dyDescent="0.45">
      <c r="B145" s="11" t="s">
        <v>7</v>
      </c>
      <c r="C145" s="52">
        <f>I142+1</f>
        <v>46061</v>
      </c>
      <c r="D145" s="52">
        <f>C145+1</f>
        <v>46062</v>
      </c>
      <c r="E145" s="52">
        <f t="shared" ref="E145:I145" si="210">D145+1</f>
        <v>46063</v>
      </c>
      <c r="F145" s="52">
        <f t="shared" si="210"/>
        <v>46064</v>
      </c>
      <c r="G145" s="52">
        <f t="shared" si="210"/>
        <v>46065</v>
      </c>
      <c r="H145" s="52">
        <f t="shared" si="210"/>
        <v>46066</v>
      </c>
      <c r="I145" s="52">
        <f t="shared" si="210"/>
        <v>46067</v>
      </c>
      <c r="J145" s="103">
        <f t="shared" ref="J145" si="211">COUNTIF(C146,"&lt;&gt;対象外")+COUNTIF(I146,"&lt;&gt;対象外")+COUNTIF(D146:H146,"祝日休工")</f>
        <v>0</v>
      </c>
      <c r="K145" s="104">
        <f t="shared" ref="K145" si="212">COUNTIF(C146,"*休工*")+COUNTIF(I146,"*休工*")+COUNTIF(D146:H146,"振替休工(同一週)")+COUNTIF(D146:H146,"祝日休工")</f>
        <v>0</v>
      </c>
      <c r="L145" s="105" t="str">
        <f t="shared" si="128"/>
        <v>―</v>
      </c>
      <c r="M145" s="72"/>
      <c r="N145" s="75">
        <f t="shared" ref="N145" si="213">COUNTIF(C146:I146,"&lt;&gt;対象外")</f>
        <v>0</v>
      </c>
      <c r="O145" s="78">
        <f t="shared" ref="O145" si="214">COUNTIF(C146:I146,"*休工*")</f>
        <v>0</v>
      </c>
      <c r="P145" s="69"/>
    </row>
    <row r="146" spans="2:16" s="6" customFormat="1" ht="26.25" customHeight="1" thickBot="1" x14ac:dyDescent="0.45">
      <c r="B146" s="10" t="s">
        <v>22</v>
      </c>
      <c r="C146" s="43" t="s">
        <v>12</v>
      </c>
      <c r="D146" s="43" t="s">
        <v>12</v>
      </c>
      <c r="E146" s="43" t="s">
        <v>12</v>
      </c>
      <c r="F146" s="43" t="s">
        <v>12</v>
      </c>
      <c r="G146" s="43" t="s">
        <v>12</v>
      </c>
      <c r="H146" s="43" t="s">
        <v>12</v>
      </c>
      <c r="I146" s="43" t="s">
        <v>12</v>
      </c>
      <c r="J146" s="103"/>
      <c r="K146" s="104"/>
      <c r="L146" s="105"/>
      <c r="M146" s="73"/>
      <c r="N146" s="76"/>
      <c r="O146" s="79"/>
      <c r="P146" s="70"/>
    </row>
    <row r="147" spans="2:16" s="6" customFormat="1" ht="26.25" customHeight="1" thickBot="1" x14ac:dyDescent="0.45">
      <c r="B147" s="66" t="s">
        <v>8</v>
      </c>
      <c r="C147" s="41"/>
      <c r="D147" s="41"/>
      <c r="E147" s="41"/>
      <c r="F147" s="41"/>
      <c r="G147" s="41"/>
      <c r="H147" s="41"/>
      <c r="I147" s="41"/>
      <c r="J147" s="103"/>
      <c r="K147" s="104"/>
      <c r="L147" s="105"/>
      <c r="M147" s="74"/>
      <c r="N147" s="77"/>
      <c r="O147" s="80"/>
      <c r="P147" s="71"/>
    </row>
    <row r="148" spans="2:16" s="6" customFormat="1" ht="18.75" customHeight="1" thickBot="1" x14ac:dyDescent="0.45">
      <c r="B148" s="64" t="s">
        <v>21</v>
      </c>
      <c r="C148" s="50">
        <f>I145+1</f>
        <v>46068</v>
      </c>
      <c r="D148" s="50">
        <f>C148+1</f>
        <v>46069</v>
      </c>
      <c r="E148" s="50">
        <f t="shared" ref="E148:I148" si="215">D148+1</f>
        <v>46070</v>
      </c>
      <c r="F148" s="50">
        <f t="shared" si="215"/>
        <v>46071</v>
      </c>
      <c r="G148" s="50">
        <f t="shared" si="215"/>
        <v>46072</v>
      </c>
      <c r="H148" s="50">
        <f t="shared" si="215"/>
        <v>46073</v>
      </c>
      <c r="I148" s="50">
        <f t="shared" si="215"/>
        <v>46074</v>
      </c>
      <c r="J148" s="103">
        <f t="shared" ref="J148" si="216">COUNTIF(C149,"&lt;&gt;対象外")+COUNTIF(I149,"&lt;&gt;対象外")+COUNTIF(D149:H149,"祝日休工")</f>
        <v>0</v>
      </c>
      <c r="K148" s="104">
        <f t="shared" ref="K148" si="217">COUNTIF(C149,"*休工*")+COUNTIF(I149,"*休工*")+COUNTIF(D149:H149,"振替休工(同一週)")+COUNTIF(D149:H149,"祝日休工")</f>
        <v>0</v>
      </c>
      <c r="L148" s="105" t="str">
        <f t="shared" si="122"/>
        <v>―</v>
      </c>
      <c r="M148" s="72"/>
      <c r="N148" s="75">
        <f>COUNTIF(C149:I149,"&lt;&gt;対象外")</f>
        <v>0</v>
      </c>
      <c r="O148" s="78">
        <f>COUNTIF(C149:I149,"*休工*")</f>
        <v>0</v>
      </c>
      <c r="P148" s="69"/>
    </row>
    <row r="149" spans="2:16" s="6" customFormat="1" ht="26.25" customHeight="1" thickBot="1" x14ac:dyDescent="0.45">
      <c r="B149" s="10" t="s">
        <v>22</v>
      </c>
      <c r="C149" s="43" t="s">
        <v>12</v>
      </c>
      <c r="D149" s="43" t="s">
        <v>12</v>
      </c>
      <c r="E149" s="43" t="s">
        <v>12</v>
      </c>
      <c r="F149" s="43" t="s">
        <v>12</v>
      </c>
      <c r="G149" s="43" t="s">
        <v>12</v>
      </c>
      <c r="H149" s="43" t="s">
        <v>12</v>
      </c>
      <c r="I149" s="43" t="s">
        <v>12</v>
      </c>
      <c r="J149" s="103"/>
      <c r="K149" s="104"/>
      <c r="L149" s="105"/>
      <c r="M149" s="73"/>
      <c r="N149" s="76"/>
      <c r="O149" s="79"/>
      <c r="P149" s="70"/>
    </row>
    <row r="150" spans="2:16" s="6" customFormat="1" ht="26.25" customHeight="1" thickBot="1" x14ac:dyDescent="0.45">
      <c r="B150" s="66" t="s">
        <v>8</v>
      </c>
      <c r="C150" s="41"/>
      <c r="D150" s="41"/>
      <c r="E150" s="41"/>
      <c r="F150" s="41"/>
      <c r="G150" s="41"/>
      <c r="H150" s="41"/>
      <c r="I150" s="41"/>
      <c r="J150" s="103"/>
      <c r="K150" s="104"/>
      <c r="L150" s="105"/>
      <c r="M150" s="74"/>
      <c r="N150" s="77"/>
      <c r="O150" s="80"/>
      <c r="P150" s="71"/>
    </row>
    <row r="151" spans="2:16" s="6" customFormat="1" ht="18.75" customHeight="1" thickBot="1" x14ac:dyDescent="0.45">
      <c r="B151" s="11" t="s">
        <v>7</v>
      </c>
      <c r="C151" s="52">
        <f>I148+1</f>
        <v>46075</v>
      </c>
      <c r="D151" s="52">
        <f>C151+1</f>
        <v>46076</v>
      </c>
      <c r="E151" s="52">
        <f t="shared" ref="E151:I151" si="218">D151+1</f>
        <v>46077</v>
      </c>
      <c r="F151" s="52">
        <f t="shared" si="218"/>
        <v>46078</v>
      </c>
      <c r="G151" s="52">
        <f t="shared" si="218"/>
        <v>46079</v>
      </c>
      <c r="H151" s="52">
        <f t="shared" si="218"/>
        <v>46080</v>
      </c>
      <c r="I151" s="52">
        <f t="shared" si="218"/>
        <v>46081</v>
      </c>
      <c r="J151" s="103">
        <f t="shared" ref="J151" si="219">COUNTIF(C152,"&lt;&gt;対象外")+COUNTIF(I152,"&lt;&gt;対象外")+COUNTIF(D152:H152,"祝日休工")</f>
        <v>0</v>
      </c>
      <c r="K151" s="104">
        <f t="shared" ref="K151" si="220">COUNTIF(C152,"*休工*")+COUNTIF(I152,"*休工*")+COUNTIF(D152:H152,"振替休工(同一週)")+COUNTIF(D152:H152,"祝日休工")</f>
        <v>0</v>
      </c>
      <c r="L151" s="105" t="str">
        <f t="shared" si="128"/>
        <v>―</v>
      </c>
      <c r="M151" s="72"/>
      <c r="N151" s="75">
        <f t="shared" ref="N151" si="221">COUNTIF(C152:I152,"&lt;&gt;対象外")</f>
        <v>0</v>
      </c>
      <c r="O151" s="78">
        <f>COUNTIF(C152:I152,"*休工*")</f>
        <v>0</v>
      </c>
      <c r="P151" s="69"/>
    </row>
    <row r="152" spans="2:16" s="6" customFormat="1" ht="26.25" customHeight="1" thickBot="1" x14ac:dyDescent="0.45">
      <c r="B152" s="10" t="s">
        <v>22</v>
      </c>
      <c r="C152" s="43" t="s">
        <v>12</v>
      </c>
      <c r="D152" s="43" t="s">
        <v>12</v>
      </c>
      <c r="E152" s="43" t="s">
        <v>12</v>
      </c>
      <c r="F152" s="43" t="s">
        <v>12</v>
      </c>
      <c r="G152" s="43" t="s">
        <v>12</v>
      </c>
      <c r="H152" s="43" t="s">
        <v>12</v>
      </c>
      <c r="I152" s="43" t="s">
        <v>12</v>
      </c>
      <c r="J152" s="103"/>
      <c r="K152" s="104"/>
      <c r="L152" s="105"/>
      <c r="M152" s="73"/>
      <c r="N152" s="76"/>
      <c r="O152" s="79"/>
      <c r="P152" s="70"/>
    </row>
    <row r="153" spans="2:16" s="6" customFormat="1" ht="26.25" customHeight="1" thickBot="1" x14ac:dyDescent="0.45">
      <c r="B153" s="66" t="s">
        <v>8</v>
      </c>
      <c r="C153" s="41"/>
      <c r="D153" s="41"/>
      <c r="E153" s="41"/>
      <c r="F153" s="41"/>
      <c r="G153" s="41"/>
      <c r="H153" s="41"/>
      <c r="I153" s="41"/>
      <c r="J153" s="103"/>
      <c r="K153" s="104"/>
      <c r="L153" s="105"/>
      <c r="M153" s="74"/>
      <c r="N153" s="77"/>
      <c r="O153" s="80"/>
      <c r="P153" s="71"/>
    </row>
    <row r="154" spans="2:16" s="6" customFormat="1" ht="18.75" customHeight="1" thickBot="1" x14ac:dyDescent="0.45">
      <c r="B154" s="64" t="s">
        <v>7</v>
      </c>
      <c r="C154" s="52">
        <f>I151+1</f>
        <v>46082</v>
      </c>
      <c r="D154" s="52">
        <f>C154+1</f>
        <v>46083</v>
      </c>
      <c r="E154" s="52">
        <f t="shared" ref="E154:I154" si="222">D154+1</f>
        <v>46084</v>
      </c>
      <c r="F154" s="52">
        <f t="shared" si="222"/>
        <v>46085</v>
      </c>
      <c r="G154" s="52">
        <f t="shared" si="222"/>
        <v>46086</v>
      </c>
      <c r="H154" s="52">
        <f t="shared" si="222"/>
        <v>46087</v>
      </c>
      <c r="I154" s="52">
        <f t="shared" si="222"/>
        <v>46088</v>
      </c>
      <c r="J154" s="103">
        <f t="shared" ref="J154" si="223">COUNTIF(C155,"&lt;&gt;対象外")+COUNTIF(I155,"&lt;&gt;対象外")+COUNTIF(D155:H155,"祝日休工")</f>
        <v>0</v>
      </c>
      <c r="K154" s="104">
        <f t="shared" ref="K154" si="224">COUNTIF(C155,"*休工*")+COUNTIF(I155,"*休工*")+COUNTIF(D155:H155,"振替休工(同一週)")+COUNTIF(D155:H155,"祝日休工")</f>
        <v>0</v>
      </c>
      <c r="L154" s="105" t="str">
        <f t="shared" ref="L154:L166" si="225">IF(J154=0,"―",IF(J154=K154,"○","×"))</f>
        <v>―</v>
      </c>
      <c r="M154" s="72"/>
      <c r="N154" s="75">
        <f t="shared" ref="N154" si="226">COUNTIF(C155:I155,"&lt;&gt;対象外")</f>
        <v>0</v>
      </c>
      <c r="O154" s="78">
        <f t="shared" ref="O154" si="227">COUNTIF(C155:I155,"*休工*")</f>
        <v>0</v>
      </c>
      <c r="P154" s="69"/>
    </row>
    <row r="155" spans="2:16" s="6" customFormat="1" ht="26.25" customHeight="1" thickBot="1" x14ac:dyDescent="0.45">
      <c r="B155" s="10" t="s">
        <v>22</v>
      </c>
      <c r="C155" s="43" t="s">
        <v>12</v>
      </c>
      <c r="D155" s="43" t="s">
        <v>12</v>
      </c>
      <c r="E155" s="43" t="s">
        <v>12</v>
      </c>
      <c r="F155" s="43" t="s">
        <v>12</v>
      </c>
      <c r="G155" s="43" t="s">
        <v>12</v>
      </c>
      <c r="H155" s="43" t="s">
        <v>12</v>
      </c>
      <c r="I155" s="43" t="s">
        <v>12</v>
      </c>
      <c r="J155" s="103"/>
      <c r="K155" s="104"/>
      <c r="L155" s="105"/>
      <c r="M155" s="73"/>
      <c r="N155" s="76"/>
      <c r="O155" s="79"/>
      <c r="P155" s="70"/>
    </row>
    <row r="156" spans="2:16" s="6" customFormat="1" ht="26.25" customHeight="1" thickBot="1" x14ac:dyDescent="0.45">
      <c r="B156" s="66" t="s">
        <v>8</v>
      </c>
      <c r="C156" s="41"/>
      <c r="D156" s="41"/>
      <c r="E156" s="41"/>
      <c r="F156" s="41"/>
      <c r="G156" s="41"/>
      <c r="H156" s="41"/>
      <c r="I156" s="41"/>
      <c r="J156" s="103"/>
      <c r="K156" s="104"/>
      <c r="L156" s="105"/>
      <c r="M156" s="74"/>
      <c r="N156" s="77"/>
      <c r="O156" s="80"/>
      <c r="P156" s="71"/>
    </row>
    <row r="157" spans="2:16" s="6" customFormat="1" ht="18.75" customHeight="1" thickBot="1" x14ac:dyDescent="0.45">
      <c r="B157" s="11" t="s">
        <v>7</v>
      </c>
      <c r="C157" s="52">
        <f>I154+1</f>
        <v>46089</v>
      </c>
      <c r="D157" s="52">
        <f>C157+1</f>
        <v>46090</v>
      </c>
      <c r="E157" s="52">
        <f t="shared" ref="E157:I157" si="228">D157+1</f>
        <v>46091</v>
      </c>
      <c r="F157" s="52">
        <f t="shared" si="228"/>
        <v>46092</v>
      </c>
      <c r="G157" s="52">
        <f t="shared" si="228"/>
        <v>46093</v>
      </c>
      <c r="H157" s="52">
        <f t="shared" si="228"/>
        <v>46094</v>
      </c>
      <c r="I157" s="52">
        <f t="shared" si="228"/>
        <v>46095</v>
      </c>
      <c r="J157" s="103">
        <f t="shared" ref="J157" si="229">COUNTIF(C158,"&lt;&gt;対象外")+COUNTIF(I158,"&lt;&gt;対象外")+COUNTIF(D158:H158,"祝日休工")</f>
        <v>0</v>
      </c>
      <c r="K157" s="104">
        <f t="shared" ref="K157" si="230">COUNTIF(C158,"*休工*")+COUNTIF(I158,"*休工*")+COUNTIF(D158:H158,"振替休工(同一週)")+COUNTIF(D158:H158,"祝日休工")</f>
        <v>0</v>
      </c>
      <c r="L157" s="105" t="str">
        <f t="shared" ref="L157:L163" si="231">IF(J157=0,"―",IF(J157=K157,"○","×"))</f>
        <v>―</v>
      </c>
      <c r="M157" s="72"/>
      <c r="N157" s="75">
        <f t="shared" ref="N157" si="232">COUNTIF(C158:I158,"&lt;&gt;対象外")</f>
        <v>0</v>
      </c>
      <c r="O157" s="78">
        <f t="shared" ref="O157" si="233">COUNTIF(C158:I158,"*休工*")</f>
        <v>0</v>
      </c>
      <c r="P157" s="69"/>
    </row>
    <row r="158" spans="2:16" s="6" customFormat="1" ht="26.25" customHeight="1" thickBot="1" x14ac:dyDescent="0.45">
      <c r="B158" s="10" t="s">
        <v>22</v>
      </c>
      <c r="C158" s="43" t="s">
        <v>12</v>
      </c>
      <c r="D158" s="43" t="s">
        <v>12</v>
      </c>
      <c r="E158" s="43" t="s">
        <v>12</v>
      </c>
      <c r="F158" s="43" t="s">
        <v>12</v>
      </c>
      <c r="G158" s="43" t="s">
        <v>12</v>
      </c>
      <c r="H158" s="43" t="s">
        <v>12</v>
      </c>
      <c r="I158" s="43" t="s">
        <v>12</v>
      </c>
      <c r="J158" s="103"/>
      <c r="K158" s="104"/>
      <c r="L158" s="105"/>
      <c r="M158" s="73"/>
      <c r="N158" s="76"/>
      <c r="O158" s="79"/>
      <c r="P158" s="70"/>
    </row>
    <row r="159" spans="2:16" s="6" customFormat="1" ht="26.25" customHeight="1" thickBot="1" x14ac:dyDescent="0.45">
      <c r="B159" s="66" t="s">
        <v>8</v>
      </c>
      <c r="C159" s="41"/>
      <c r="D159" s="41"/>
      <c r="E159" s="41"/>
      <c r="F159" s="41"/>
      <c r="G159" s="41"/>
      <c r="H159" s="41"/>
      <c r="I159" s="41"/>
      <c r="J159" s="103"/>
      <c r="K159" s="104"/>
      <c r="L159" s="105"/>
      <c r="M159" s="74"/>
      <c r="N159" s="77"/>
      <c r="O159" s="80"/>
      <c r="P159" s="71"/>
    </row>
    <row r="160" spans="2:16" s="6" customFormat="1" ht="18.75" customHeight="1" thickBot="1" x14ac:dyDescent="0.45">
      <c r="B160" s="64" t="s">
        <v>7</v>
      </c>
      <c r="C160" s="52">
        <f>I157+1</f>
        <v>46096</v>
      </c>
      <c r="D160" s="52">
        <f>C160+1</f>
        <v>46097</v>
      </c>
      <c r="E160" s="52">
        <f t="shared" ref="E160:I160" si="234">D160+1</f>
        <v>46098</v>
      </c>
      <c r="F160" s="52">
        <f t="shared" si="234"/>
        <v>46099</v>
      </c>
      <c r="G160" s="52">
        <f t="shared" si="234"/>
        <v>46100</v>
      </c>
      <c r="H160" s="52">
        <f t="shared" si="234"/>
        <v>46101</v>
      </c>
      <c r="I160" s="52">
        <f t="shared" si="234"/>
        <v>46102</v>
      </c>
      <c r="J160" s="103">
        <f t="shared" ref="J160" si="235">COUNTIF(C161,"&lt;&gt;対象外")+COUNTIF(I161,"&lt;&gt;対象外")+COUNTIF(D161:H161,"祝日休工")</f>
        <v>0</v>
      </c>
      <c r="K160" s="104">
        <f t="shared" ref="K160" si="236">COUNTIF(C161,"*休工*")+COUNTIF(I161,"*休工*")+COUNTIF(D161:H161,"振替休工(同一週)")+COUNTIF(D161:H161,"祝日休工")</f>
        <v>0</v>
      </c>
      <c r="L160" s="105" t="str">
        <f t="shared" si="225"/>
        <v>―</v>
      </c>
      <c r="M160" s="72"/>
      <c r="N160" s="75">
        <f t="shared" ref="N160" si="237">COUNTIF(C161:I161,"&lt;&gt;対象外")</f>
        <v>0</v>
      </c>
      <c r="O160" s="78">
        <f t="shared" ref="O160" si="238">COUNTIF(C161:I161,"*休工*")</f>
        <v>0</v>
      </c>
      <c r="P160" s="69"/>
    </row>
    <row r="161" spans="2:16" s="6" customFormat="1" ht="26.25" customHeight="1" thickBot="1" x14ac:dyDescent="0.45">
      <c r="B161" s="10" t="s">
        <v>22</v>
      </c>
      <c r="C161" s="43" t="s">
        <v>12</v>
      </c>
      <c r="D161" s="43" t="s">
        <v>12</v>
      </c>
      <c r="E161" s="43" t="s">
        <v>12</v>
      </c>
      <c r="F161" s="43" t="s">
        <v>12</v>
      </c>
      <c r="G161" s="43" t="s">
        <v>12</v>
      </c>
      <c r="H161" s="43" t="s">
        <v>12</v>
      </c>
      <c r="I161" s="43" t="s">
        <v>12</v>
      </c>
      <c r="J161" s="103"/>
      <c r="K161" s="104"/>
      <c r="L161" s="105"/>
      <c r="M161" s="73"/>
      <c r="N161" s="76"/>
      <c r="O161" s="79"/>
      <c r="P161" s="70"/>
    </row>
    <row r="162" spans="2:16" s="6" customFormat="1" ht="26.25" customHeight="1" thickBot="1" x14ac:dyDescent="0.45">
      <c r="B162" s="66" t="s">
        <v>8</v>
      </c>
      <c r="C162" s="41"/>
      <c r="D162" s="41"/>
      <c r="E162" s="41"/>
      <c r="F162" s="41"/>
      <c r="G162" s="41"/>
      <c r="H162" s="41"/>
      <c r="I162" s="41"/>
      <c r="J162" s="103"/>
      <c r="K162" s="104"/>
      <c r="L162" s="105"/>
      <c r="M162" s="74"/>
      <c r="N162" s="77"/>
      <c r="O162" s="80"/>
      <c r="P162" s="71"/>
    </row>
    <row r="163" spans="2:16" s="6" customFormat="1" ht="18.75" customHeight="1" thickBot="1" x14ac:dyDescent="0.45">
      <c r="B163" s="64" t="s">
        <v>21</v>
      </c>
      <c r="C163" s="52">
        <f>I160+1</f>
        <v>46103</v>
      </c>
      <c r="D163" s="52">
        <f>C163+1</f>
        <v>46104</v>
      </c>
      <c r="E163" s="52">
        <f t="shared" ref="E163:I163" si="239">D163+1</f>
        <v>46105</v>
      </c>
      <c r="F163" s="52">
        <f t="shared" si="239"/>
        <v>46106</v>
      </c>
      <c r="G163" s="52">
        <f t="shared" si="239"/>
        <v>46107</v>
      </c>
      <c r="H163" s="52">
        <f t="shared" si="239"/>
        <v>46108</v>
      </c>
      <c r="I163" s="52">
        <f t="shared" si="239"/>
        <v>46109</v>
      </c>
      <c r="J163" s="103">
        <f t="shared" ref="J163" si="240">COUNTIF(C164,"&lt;&gt;対象外")+COUNTIF(I164,"&lt;&gt;対象外")+COUNTIF(D164:H164,"祝日休工")</f>
        <v>0</v>
      </c>
      <c r="K163" s="104">
        <f t="shared" ref="K163" si="241">COUNTIF(C164,"*休工*")+COUNTIF(I164,"*休工*")+COUNTIF(D164:H164,"振替休工(同一週)")+COUNTIF(D164:H164,"祝日休工")</f>
        <v>0</v>
      </c>
      <c r="L163" s="105" t="str">
        <f t="shared" si="231"/>
        <v>―</v>
      </c>
      <c r="M163" s="72"/>
      <c r="N163" s="75">
        <f t="shared" ref="N163" si="242">COUNTIF(C164:I164,"&lt;&gt;対象外")</f>
        <v>0</v>
      </c>
      <c r="O163" s="78">
        <f t="shared" ref="O163" si="243">COUNTIF(C164:I164,"*休工*")</f>
        <v>0</v>
      </c>
      <c r="P163" s="69"/>
    </row>
    <row r="164" spans="2:16" s="6" customFormat="1" ht="26.25" customHeight="1" thickBot="1" x14ac:dyDescent="0.45">
      <c r="B164" s="10" t="s">
        <v>22</v>
      </c>
      <c r="C164" s="43" t="s">
        <v>12</v>
      </c>
      <c r="D164" s="43" t="s">
        <v>12</v>
      </c>
      <c r="E164" s="43" t="s">
        <v>12</v>
      </c>
      <c r="F164" s="43" t="s">
        <v>12</v>
      </c>
      <c r="G164" s="43" t="s">
        <v>12</v>
      </c>
      <c r="H164" s="43" t="s">
        <v>12</v>
      </c>
      <c r="I164" s="43" t="s">
        <v>12</v>
      </c>
      <c r="J164" s="103"/>
      <c r="K164" s="104"/>
      <c r="L164" s="105"/>
      <c r="M164" s="73"/>
      <c r="N164" s="76"/>
      <c r="O164" s="79"/>
      <c r="P164" s="70"/>
    </row>
    <row r="165" spans="2:16" s="6" customFormat="1" ht="26.25" customHeight="1" thickBot="1" x14ac:dyDescent="0.45">
      <c r="B165" s="66" t="s">
        <v>8</v>
      </c>
      <c r="C165" s="41"/>
      <c r="D165" s="41"/>
      <c r="E165" s="41"/>
      <c r="F165" s="41"/>
      <c r="G165" s="41"/>
      <c r="H165" s="41"/>
      <c r="I165" s="41"/>
      <c r="J165" s="103"/>
      <c r="K165" s="104"/>
      <c r="L165" s="105"/>
      <c r="M165" s="74"/>
      <c r="N165" s="77"/>
      <c r="O165" s="80"/>
      <c r="P165" s="71"/>
    </row>
    <row r="166" spans="2:16" s="6" customFormat="1" ht="18.75" customHeight="1" thickBot="1" x14ac:dyDescent="0.45">
      <c r="B166" s="11" t="s">
        <v>7</v>
      </c>
      <c r="C166" s="52">
        <f>I163+1</f>
        <v>46110</v>
      </c>
      <c r="D166" s="52">
        <f>C166+1</f>
        <v>46111</v>
      </c>
      <c r="E166" s="52">
        <f t="shared" ref="E166:I166" si="244">D166+1</f>
        <v>46112</v>
      </c>
      <c r="F166" s="52">
        <f t="shared" si="244"/>
        <v>46113</v>
      </c>
      <c r="G166" s="52">
        <f t="shared" si="244"/>
        <v>46114</v>
      </c>
      <c r="H166" s="52">
        <f t="shared" si="244"/>
        <v>46115</v>
      </c>
      <c r="I166" s="52">
        <f t="shared" si="244"/>
        <v>46116</v>
      </c>
      <c r="J166" s="103">
        <f t="shared" ref="J166" si="245">COUNTIF(C167,"&lt;&gt;対象外")+COUNTIF(I167,"&lt;&gt;対象外")+COUNTIF(D167:H167,"祝日休工")</f>
        <v>0</v>
      </c>
      <c r="K166" s="104">
        <f t="shared" ref="K166" si="246">COUNTIF(C167,"*休工*")+COUNTIF(I167,"*休工*")+COUNTIF(D167:H167,"振替休工(同一週)")+COUNTIF(D167:H167,"祝日休工")</f>
        <v>0</v>
      </c>
      <c r="L166" s="105" t="str">
        <f t="shared" si="225"/>
        <v>―</v>
      </c>
      <c r="M166" s="72"/>
      <c r="N166" s="75">
        <f t="shared" ref="N166" si="247">COUNTIF(C167:I167,"&lt;&gt;対象外")</f>
        <v>0</v>
      </c>
      <c r="O166" s="78">
        <f t="shared" ref="O166" si="248">COUNTIF(C167:I167,"*休工*")</f>
        <v>0</v>
      </c>
      <c r="P166" s="69"/>
    </row>
    <row r="167" spans="2:16" s="6" customFormat="1" ht="26.25" customHeight="1" thickBot="1" x14ac:dyDescent="0.45">
      <c r="B167" s="10" t="s">
        <v>22</v>
      </c>
      <c r="C167" s="43" t="s">
        <v>12</v>
      </c>
      <c r="D167" s="43" t="s">
        <v>12</v>
      </c>
      <c r="E167" s="43" t="s">
        <v>12</v>
      </c>
      <c r="F167" s="43" t="s">
        <v>12</v>
      </c>
      <c r="G167" s="43" t="s">
        <v>12</v>
      </c>
      <c r="H167" s="43" t="s">
        <v>12</v>
      </c>
      <c r="I167" s="43" t="s">
        <v>12</v>
      </c>
      <c r="J167" s="103"/>
      <c r="K167" s="104"/>
      <c r="L167" s="105"/>
      <c r="M167" s="73"/>
      <c r="N167" s="76"/>
      <c r="O167" s="79"/>
      <c r="P167" s="70"/>
    </row>
    <row r="168" spans="2:16" s="6" customFormat="1" ht="26.25" customHeight="1" thickBot="1" x14ac:dyDescent="0.45">
      <c r="B168" s="66" t="s">
        <v>8</v>
      </c>
      <c r="C168" s="41"/>
      <c r="D168" s="41"/>
      <c r="E168" s="41"/>
      <c r="F168" s="41"/>
      <c r="G168" s="41"/>
      <c r="H168" s="41"/>
      <c r="I168" s="41"/>
      <c r="J168" s="103"/>
      <c r="K168" s="104"/>
      <c r="L168" s="105"/>
      <c r="M168" s="74"/>
      <c r="N168" s="77"/>
      <c r="O168" s="80"/>
      <c r="P168" s="71"/>
    </row>
    <row r="169" spans="2:16" s="6" customFormat="1" ht="31.5" customHeight="1" thickBot="1" x14ac:dyDescent="0.45">
      <c r="B169" s="106" t="s">
        <v>62</v>
      </c>
      <c r="C169" s="107"/>
      <c r="D169" s="107"/>
      <c r="E169" s="107"/>
      <c r="F169" s="107"/>
      <c r="G169" s="107"/>
      <c r="H169" s="107"/>
      <c r="I169" s="108"/>
      <c r="J169" s="63"/>
      <c r="K169" s="59"/>
      <c r="L169" s="33">
        <f>COUNTIF(L10:L168,"○")</f>
        <v>38</v>
      </c>
      <c r="M169" s="33" t="s">
        <v>51</v>
      </c>
      <c r="N169" s="67">
        <f>SUM(N10:N168)</f>
        <v>279</v>
      </c>
      <c r="O169" s="68">
        <f>SUM(O10:O168)</f>
        <v>93</v>
      </c>
      <c r="P169" s="32"/>
    </row>
    <row r="170" spans="2:16" ht="36.75" customHeight="1" x14ac:dyDescent="0.4">
      <c r="B170" s="4"/>
      <c r="E170" s="38" t="s">
        <v>34</v>
      </c>
      <c r="F170" s="62" t="s">
        <v>35</v>
      </c>
      <c r="G170" s="38" t="s">
        <v>36</v>
      </c>
      <c r="H170" s="39" t="s">
        <v>37</v>
      </c>
      <c r="I170" s="38" t="s">
        <v>38</v>
      </c>
      <c r="J170" s="40" t="s">
        <v>39</v>
      </c>
    </row>
    <row r="171" spans="2:16" ht="27" customHeight="1" x14ac:dyDescent="0.4">
      <c r="E171" s="53">
        <f>G171/I171</f>
        <v>0.90476190476190477</v>
      </c>
      <c r="F171" s="62" t="s">
        <v>35</v>
      </c>
      <c r="G171" s="54">
        <f>L169</f>
        <v>38</v>
      </c>
      <c r="H171" s="39" t="s">
        <v>37</v>
      </c>
      <c r="I171" s="54">
        <f>COUNTIF(L10:L168,"○")+COUNTIF(L10:L168,"×")</f>
        <v>42</v>
      </c>
      <c r="J171" s="40" t="s">
        <v>39</v>
      </c>
      <c r="K171" s="58"/>
      <c r="L171" s="58"/>
    </row>
    <row r="172" spans="2:16" ht="12.75" thickBot="1" x14ac:dyDescent="0.45"/>
    <row r="173" spans="2:16" s="57" customFormat="1" ht="24" customHeight="1" thickBot="1" x14ac:dyDescent="0.45">
      <c r="B173" s="39"/>
      <c r="C173" s="40"/>
      <c r="D173" s="56" t="s">
        <v>34</v>
      </c>
      <c r="F173" s="56"/>
      <c r="G173" s="109" t="str">
        <f>IF(E171=1,"100％","100％未満")</f>
        <v>100％未満</v>
      </c>
      <c r="H173" s="110"/>
      <c r="I173" s="40"/>
      <c r="M173" s="56" t="s">
        <v>31</v>
      </c>
      <c r="N173" s="111">
        <f>O169/N169</f>
        <v>0.33333333333333331</v>
      </c>
      <c r="O173" s="112"/>
      <c r="P173" s="57" t="str">
        <f>IF(N173&gt;=0.285,"≧28.5％","＜28.5％")</f>
        <v>≧28.5％</v>
      </c>
    </row>
    <row r="174" spans="2:16" s="57" customFormat="1" ht="19.5" thickBot="1" x14ac:dyDescent="0.45">
      <c r="B174" s="39"/>
      <c r="C174" s="40"/>
      <c r="D174" s="40"/>
      <c r="E174" s="40"/>
      <c r="F174" s="40"/>
      <c r="G174" s="40"/>
      <c r="H174" s="40"/>
      <c r="I174" s="40"/>
      <c r="M174" s="56"/>
    </row>
    <row r="175" spans="2:16" s="57" customFormat="1" ht="23.25" customHeight="1" thickBot="1" x14ac:dyDescent="0.45">
      <c r="B175" s="39"/>
      <c r="C175" s="40"/>
      <c r="D175" s="56" t="s">
        <v>48</v>
      </c>
      <c r="F175" s="56"/>
      <c r="G175" s="109" t="str">
        <f>IF(E171=1,"達成","未達成")</f>
        <v>未達成</v>
      </c>
      <c r="H175" s="110"/>
      <c r="I175" s="40"/>
      <c r="M175" s="56" t="s">
        <v>50</v>
      </c>
      <c r="N175" s="109" t="str">
        <f>IF(N173&gt;=0.285,"達成","未達成")</f>
        <v>達成</v>
      </c>
      <c r="O175" s="110"/>
    </row>
  </sheetData>
  <mergeCells count="389">
    <mergeCell ref="C3:G3"/>
    <mergeCell ref="C4:G4"/>
    <mergeCell ref="C5:G5"/>
    <mergeCell ref="B8:B9"/>
    <mergeCell ref="C8:C9"/>
    <mergeCell ref="D8:D9"/>
    <mergeCell ref="E8:E9"/>
    <mergeCell ref="F8:F9"/>
    <mergeCell ref="G8:G9"/>
    <mergeCell ref="P10:P12"/>
    <mergeCell ref="J13:J15"/>
    <mergeCell ref="K13:K15"/>
    <mergeCell ref="L13:L15"/>
    <mergeCell ref="M13:M15"/>
    <mergeCell ref="N13:N15"/>
    <mergeCell ref="O13:O15"/>
    <mergeCell ref="P13:P15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P22:P24"/>
    <mergeCell ref="J25:J27"/>
    <mergeCell ref="K25:K27"/>
    <mergeCell ref="L25:L27"/>
    <mergeCell ref="M25:M27"/>
    <mergeCell ref="N25:N27"/>
    <mergeCell ref="O25:O27"/>
    <mergeCell ref="P25:P27"/>
    <mergeCell ref="J22:J24"/>
    <mergeCell ref="K22:K24"/>
    <mergeCell ref="L22:L24"/>
    <mergeCell ref="M22:M24"/>
    <mergeCell ref="N22:N24"/>
    <mergeCell ref="O22:O24"/>
    <mergeCell ref="P28:P30"/>
    <mergeCell ref="J31:J33"/>
    <mergeCell ref="K31:K33"/>
    <mergeCell ref="L31:L33"/>
    <mergeCell ref="M31:M33"/>
    <mergeCell ref="N31:N33"/>
    <mergeCell ref="O31:O33"/>
    <mergeCell ref="P31:P33"/>
    <mergeCell ref="J28:J30"/>
    <mergeCell ref="K28:K30"/>
    <mergeCell ref="L28:L30"/>
    <mergeCell ref="M28:M30"/>
    <mergeCell ref="N28:N30"/>
    <mergeCell ref="O28:O30"/>
    <mergeCell ref="P34:P36"/>
    <mergeCell ref="J37:J39"/>
    <mergeCell ref="K37:K39"/>
    <mergeCell ref="L37:L39"/>
    <mergeCell ref="M37:M39"/>
    <mergeCell ref="N37:N39"/>
    <mergeCell ref="O37:O39"/>
    <mergeCell ref="P37:P39"/>
    <mergeCell ref="J34:J36"/>
    <mergeCell ref="K34:K36"/>
    <mergeCell ref="L34:L36"/>
    <mergeCell ref="M34:M36"/>
    <mergeCell ref="N34:N36"/>
    <mergeCell ref="O34:O36"/>
    <mergeCell ref="P40:P42"/>
    <mergeCell ref="J43:J45"/>
    <mergeCell ref="K43:K45"/>
    <mergeCell ref="L43:L45"/>
    <mergeCell ref="M43:M45"/>
    <mergeCell ref="N43:N45"/>
    <mergeCell ref="O43:O45"/>
    <mergeCell ref="P43:P45"/>
    <mergeCell ref="J40:J42"/>
    <mergeCell ref="K40:K42"/>
    <mergeCell ref="L40:L42"/>
    <mergeCell ref="M40:M42"/>
    <mergeCell ref="N40:N42"/>
    <mergeCell ref="O40:O42"/>
    <mergeCell ref="P46:P48"/>
    <mergeCell ref="J49:J51"/>
    <mergeCell ref="K49:K51"/>
    <mergeCell ref="L49:L51"/>
    <mergeCell ref="M49:M51"/>
    <mergeCell ref="N49:N51"/>
    <mergeCell ref="O49:O51"/>
    <mergeCell ref="P49:P51"/>
    <mergeCell ref="J46:J48"/>
    <mergeCell ref="K46:K48"/>
    <mergeCell ref="L46:L48"/>
    <mergeCell ref="M46:M48"/>
    <mergeCell ref="N46:N48"/>
    <mergeCell ref="O46:O48"/>
    <mergeCell ref="P52:P54"/>
    <mergeCell ref="J55:J57"/>
    <mergeCell ref="K55:K57"/>
    <mergeCell ref="L55:L57"/>
    <mergeCell ref="M55:M57"/>
    <mergeCell ref="N55:N57"/>
    <mergeCell ref="O55:O57"/>
    <mergeCell ref="P55:P57"/>
    <mergeCell ref="J52:J54"/>
    <mergeCell ref="K52:K54"/>
    <mergeCell ref="L52:L54"/>
    <mergeCell ref="M52:M54"/>
    <mergeCell ref="N52:N54"/>
    <mergeCell ref="O52:O54"/>
    <mergeCell ref="P58:P60"/>
    <mergeCell ref="J61:J63"/>
    <mergeCell ref="K61:K63"/>
    <mergeCell ref="L61:L63"/>
    <mergeCell ref="M61:M63"/>
    <mergeCell ref="N61:N63"/>
    <mergeCell ref="O61:O63"/>
    <mergeCell ref="P61:P63"/>
    <mergeCell ref="J58:J60"/>
    <mergeCell ref="K58:K60"/>
    <mergeCell ref="L58:L60"/>
    <mergeCell ref="M58:M60"/>
    <mergeCell ref="N58:N60"/>
    <mergeCell ref="O58:O60"/>
    <mergeCell ref="P64:P66"/>
    <mergeCell ref="J67:J69"/>
    <mergeCell ref="K67:K69"/>
    <mergeCell ref="L67:L69"/>
    <mergeCell ref="M67:M69"/>
    <mergeCell ref="N67:N69"/>
    <mergeCell ref="O67:O69"/>
    <mergeCell ref="P67:P69"/>
    <mergeCell ref="J64:J66"/>
    <mergeCell ref="K64:K66"/>
    <mergeCell ref="L64:L66"/>
    <mergeCell ref="M64:M66"/>
    <mergeCell ref="N64:N66"/>
    <mergeCell ref="O64:O66"/>
    <mergeCell ref="P70:P72"/>
    <mergeCell ref="J73:J75"/>
    <mergeCell ref="K73:K75"/>
    <mergeCell ref="L73:L75"/>
    <mergeCell ref="M73:M75"/>
    <mergeCell ref="N73:N75"/>
    <mergeCell ref="O73:O75"/>
    <mergeCell ref="P73:P75"/>
    <mergeCell ref="J70:J72"/>
    <mergeCell ref="K70:K72"/>
    <mergeCell ref="L70:L72"/>
    <mergeCell ref="M70:M72"/>
    <mergeCell ref="N70:N72"/>
    <mergeCell ref="O70:O72"/>
    <mergeCell ref="P76:P78"/>
    <mergeCell ref="J79:J81"/>
    <mergeCell ref="K79:K81"/>
    <mergeCell ref="L79:L81"/>
    <mergeCell ref="M79:M81"/>
    <mergeCell ref="N79:N81"/>
    <mergeCell ref="O79:O81"/>
    <mergeCell ref="P79:P81"/>
    <mergeCell ref="J76:J78"/>
    <mergeCell ref="K76:K78"/>
    <mergeCell ref="L76:L78"/>
    <mergeCell ref="M76:M78"/>
    <mergeCell ref="N76:N78"/>
    <mergeCell ref="O76:O78"/>
    <mergeCell ref="P82:P84"/>
    <mergeCell ref="J85:J87"/>
    <mergeCell ref="K85:K87"/>
    <mergeCell ref="L85:L87"/>
    <mergeCell ref="M85:M87"/>
    <mergeCell ref="N85:N87"/>
    <mergeCell ref="O85:O87"/>
    <mergeCell ref="P85:P87"/>
    <mergeCell ref="J82:J84"/>
    <mergeCell ref="K82:K84"/>
    <mergeCell ref="L82:L84"/>
    <mergeCell ref="M82:M84"/>
    <mergeCell ref="N82:N84"/>
    <mergeCell ref="O82:O84"/>
    <mergeCell ref="P88:P90"/>
    <mergeCell ref="J91:J93"/>
    <mergeCell ref="K91:K93"/>
    <mergeCell ref="L91:L93"/>
    <mergeCell ref="M91:M93"/>
    <mergeCell ref="N91:N93"/>
    <mergeCell ref="O91:O93"/>
    <mergeCell ref="P91:P93"/>
    <mergeCell ref="J88:J90"/>
    <mergeCell ref="K88:K90"/>
    <mergeCell ref="L88:L90"/>
    <mergeCell ref="M88:M90"/>
    <mergeCell ref="N88:N90"/>
    <mergeCell ref="O88:O90"/>
    <mergeCell ref="P94:P96"/>
    <mergeCell ref="J97:J99"/>
    <mergeCell ref="K97:K99"/>
    <mergeCell ref="L97:L99"/>
    <mergeCell ref="M97:M99"/>
    <mergeCell ref="N97:N99"/>
    <mergeCell ref="O97:O99"/>
    <mergeCell ref="P97:P99"/>
    <mergeCell ref="J94:J96"/>
    <mergeCell ref="K94:K96"/>
    <mergeCell ref="L94:L96"/>
    <mergeCell ref="M94:M96"/>
    <mergeCell ref="N94:N96"/>
    <mergeCell ref="O94:O96"/>
    <mergeCell ref="P100:P102"/>
    <mergeCell ref="J103:J105"/>
    <mergeCell ref="K103:K105"/>
    <mergeCell ref="L103:L105"/>
    <mergeCell ref="M103:M105"/>
    <mergeCell ref="N103:N105"/>
    <mergeCell ref="O103:O105"/>
    <mergeCell ref="P103:P105"/>
    <mergeCell ref="J100:J102"/>
    <mergeCell ref="K100:K102"/>
    <mergeCell ref="L100:L102"/>
    <mergeCell ref="M100:M102"/>
    <mergeCell ref="N100:N102"/>
    <mergeCell ref="O100:O102"/>
    <mergeCell ref="P106:P108"/>
    <mergeCell ref="J109:J111"/>
    <mergeCell ref="K109:K111"/>
    <mergeCell ref="L109:L111"/>
    <mergeCell ref="M109:M111"/>
    <mergeCell ref="N109:N111"/>
    <mergeCell ref="O109:O111"/>
    <mergeCell ref="P109:P111"/>
    <mergeCell ref="J106:J108"/>
    <mergeCell ref="K106:K108"/>
    <mergeCell ref="L106:L108"/>
    <mergeCell ref="M106:M108"/>
    <mergeCell ref="N106:N108"/>
    <mergeCell ref="O106:O108"/>
    <mergeCell ref="P112:P114"/>
    <mergeCell ref="J115:J117"/>
    <mergeCell ref="K115:K117"/>
    <mergeCell ref="L115:L117"/>
    <mergeCell ref="M115:M117"/>
    <mergeCell ref="N115:N117"/>
    <mergeCell ref="O115:O117"/>
    <mergeCell ref="P115:P117"/>
    <mergeCell ref="J112:J114"/>
    <mergeCell ref="K112:K114"/>
    <mergeCell ref="L112:L114"/>
    <mergeCell ref="M112:M114"/>
    <mergeCell ref="N112:N114"/>
    <mergeCell ref="O112:O114"/>
    <mergeCell ref="P118:P120"/>
    <mergeCell ref="J121:J123"/>
    <mergeCell ref="K121:K123"/>
    <mergeCell ref="L121:L123"/>
    <mergeCell ref="M121:M123"/>
    <mergeCell ref="N121:N123"/>
    <mergeCell ref="O121:O123"/>
    <mergeCell ref="P121:P123"/>
    <mergeCell ref="J118:J120"/>
    <mergeCell ref="K118:K120"/>
    <mergeCell ref="L118:L120"/>
    <mergeCell ref="M118:M120"/>
    <mergeCell ref="N118:N120"/>
    <mergeCell ref="O118:O120"/>
    <mergeCell ref="P124:P126"/>
    <mergeCell ref="J127:J129"/>
    <mergeCell ref="K127:K129"/>
    <mergeCell ref="L127:L129"/>
    <mergeCell ref="M127:M129"/>
    <mergeCell ref="N127:N129"/>
    <mergeCell ref="O127:O129"/>
    <mergeCell ref="P127:P129"/>
    <mergeCell ref="J124:J126"/>
    <mergeCell ref="K124:K126"/>
    <mergeCell ref="L124:L126"/>
    <mergeCell ref="M124:M126"/>
    <mergeCell ref="N124:N126"/>
    <mergeCell ref="O124:O126"/>
    <mergeCell ref="P130:P132"/>
    <mergeCell ref="J133:J135"/>
    <mergeCell ref="K133:K135"/>
    <mergeCell ref="L133:L135"/>
    <mergeCell ref="M133:M135"/>
    <mergeCell ref="N133:N135"/>
    <mergeCell ref="O133:O135"/>
    <mergeCell ref="P133:P135"/>
    <mergeCell ref="J130:J132"/>
    <mergeCell ref="K130:K132"/>
    <mergeCell ref="L130:L132"/>
    <mergeCell ref="M130:M132"/>
    <mergeCell ref="N130:N132"/>
    <mergeCell ref="O130:O132"/>
    <mergeCell ref="P136:P138"/>
    <mergeCell ref="J139:J141"/>
    <mergeCell ref="K139:K141"/>
    <mergeCell ref="L139:L141"/>
    <mergeCell ref="M139:M141"/>
    <mergeCell ref="N139:N141"/>
    <mergeCell ref="O139:O141"/>
    <mergeCell ref="P139:P141"/>
    <mergeCell ref="J136:J138"/>
    <mergeCell ref="K136:K138"/>
    <mergeCell ref="L136:L138"/>
    <mergeCell ref="M136:M138"/>
    <mergeCell ref="N136:N138"/>
    <mergeCell ref="O136:O138"/>
    <mergeCell ref="P142:P144"/>
    <mergeCell ref="J145:J147"/>
    <mergeCell ref="K145:K147"/>
    <mergeCell ref="L145:L147"/>
    <mergeCell ref="M145:M147"/>
    <mergeCell ref="N145:N147"/>
    <mergeCell ref="O145:O147"/>
    <mergeCell ref="P145:P147"/>
    <mergeCell ref="J142:J144"/>
    <mergeCell ref="K142:K144"/>
    <mergeCell ref="L142:L144"/>
    <mergeCell ref="M142:M144"/>
    <mergeCell ref="N142:N144"/>
    <mergeCell ref="O142:O144"/>
    <mergeCell ref="P148:P150"/>
    <mergeCell ref="J151:J153"/>
    <mergeCell ref="K151:K153"/>
    <mergeCell ref="L151:L153"/>
    <mergeCell ref="M151:M153"/>
    <mergeCell ref="N151:N153"/>
    <mergeCell ref="O151:O153"/>
    <mergeCell ref="P151:P153"/>
    <mergeCell ref="J148:J150"/>
    <mergeCell ref="K148:K150"/>
    <mergeCell ref="L148:L150"/>
    <mergeCell ref="M148:M150"/>
    <mergeCell ref="N148:N150"/>
    <mergeCell ref="O148:O150"/>
    <mergeCell ref="P154:P156"/>
    <mergeCell ref="J157:J159"/>
    <mergeCell ref="K157:K159"/>
    <mergeCell ref="L157:L159"/>
    <mergeCell ref="M157:M159"/>
    <mergeCell ref="N157:N159"/>
    <mergeCell ref="O157:O159"/>
    <mergeCell ref="P157:P159"/>
    <mergeCell ref="J154:J156"/>
    <mergeCell ref="K154:K156"/>
    <mergeCell ref="L154:L156"/>
    <mergeCell ref="M154:M156"/>
    <mergeCell ref="N154:N156"/>
    <mergeCell ref="O154:O156"/>
    <mergeCell ref="P160:P162"/>
    <mergeCell ref="J163:J165"/>
    <mergeCell ref="K163:K165"/>
    <mergeCell ref="L163:L165"/>
    <mergeCell ref="M163:M165"/>
    <mergeCell ref="N163:N165"/>
    <mergeCell ref="O163:O165"/>
    <mergeCell ref="P163:P165"/>
    <mergeCell ref="J160:J162"/>
    <mergeCell ref="K160:K162"/>
    <mergeCell ref="L160:L162"/>
    <mergeCell ref="M160:M162"/>
    <mergeCell ref="N160:N162"/>
    <mergeCell ref="O160:O162"/>
    <mergeCell ref="P166:P168"/>
    <mergeCell ref="B169:I169"/>
    <mergeCell ref="G173:H173"/>
    <mergeCell ref="N173:O173"/>
    <mergeCell ref="G175:H175"/>
    <mergeCell ref="N175:O175"/>
    <mergeCell ref="J166:J168"/>
    <mergeCell ref="K166:K168"/>
    <mergeCell ref="L166:L168"/>
    <mergeCell ref="M166:M168"/>
    <mergeCell ref="N166:N168"/>
    <mergeCell ref="O166:O168"/>
  </mergeCells>
  <phoneticPr fontId="2"/>
  <conditionalFormatting sqref="C16:I16 C19:I19 C22:I22 C25:I25 C11:I13">
    <cfRule type="expression" dxfId="638" priority="635">
      <formula>C11="祝日休工"</formula>
    </cfRule>
    <cfRule type="expression" dxfId="637" priority="636">
      <formula>C11="天候休工"</formula>
    </cfRule>
    <cfRule type="expression" dxfId="636" priority="637">
      <formula>C11="振替休工(同一週)"</formula>
    </cfRule>
    <cfRule type="expression" dxfId="635" priority="638">
      <formula>C11="休工"</formula>
    </cfRule>
    <cfRule type="expression" dxfId="634" priority="639">
      <formula>C11="対象外"</formula>
    </cfRule>
  </conditionalFormatting>
  <conditionalFormatting sqref="C15:I15">
    <cfRule type="expression" dxfId="633" priority="630">
      <formula>C15="休日休工"</formula>
    </cfRule>
    <cfRule type="expression" dxfId="632" priority="631">
      <formula>C15="天候休工"</formula>
    </cfRule>
    <cfRule type="expression" dxfId="631" priority="632">
      <formula>C15="振替休工"</formula>
    </cfRule>
    <cfRule type="expression" dxfId="630" priority="633">
      <formula>C15="休工"</formula>
    </cfRule>
    <cfRule type="expression" dxfId="629" priority="634">
      <formula>C15="対象外"</formula>
    </cfRule>
  </conditionalFormatting>
  <conditionalFormatting sqref="C18:I18">
    <cfRule type="expression" dxfId="628" priority="625">
      <formula>C18="休日休工"</formula>
    </cfRule>
    <cfRule type="expression" dxfId="627" priority="626">
      <formula>C18="天候休工"</formula>
    </cfRule>
    <cfRule type="expression" dxfId="626" priority="627">
      <formula>C18="振替休工"</formula>
    </cfRule>
    <cfRule type="expression" dxfId="625" priority="628">
      <formula>C18="休工"</formula>
    </cfRule>
    <cfRule type="expression" dxfId="624" priority="629">
      <formula>C18="対象外"</formula>
    </cfRule>
  </conditionalFormatting>
  <conditionalFormatting sqref="C21:I21">
    <cfRule type="expression" dxfId="623" priority="620">
      <formula>C21="休日休工"</formula>
    </cfRule>
    <cfRule type="expression" dxfId="622" priority="621">
      <formula>C21="天候休工"</formula>
    </cfRule>
    <cfRule type="expression" dxfId="621" priority="622">
      <formula>C21="振替休工"</formula>
    </cfRule>
    <cfRule type="expression" dxfId="620" priority="623">
      <formula>C21="休工"</formula>
    </cfRule>
    <cfRule type="expression" dxfId="619" priority="624">
      <formula>C21="対象外"</formula>
    </cfRule>
  </conditionalFormatting>
  <conditionalFormatting sqref="C24:I24">
    <cfRule type="expression" dxfId="618" priority="615">
      <formula>C24="休日休工"</formula>
    </cfRule>
    <cfRule type="expression" dxfId="617" priority="616">
      <formula>C24="天候休工"</formula>
    </cfRule>
    <cfRule type="expression" dxfId="616" priority="617">
      <formula>C24="振替休工"</formula>
    </cfRule>
    <cfRule type="expression" dxfId="615" priority="618">
      <formula>C24="休工"</formula>
    </cfRule>
    <cfRule type="expression" dxfId="614" priority="619">
      <formula>C24="対象外"</formula>
    </cfRule>
  </conditionalFormatting>
  <conditionalFormatting sqref="C27:I27">
    <cfRule type="expression" dxfId="613" priority="610">
      <formula>C27="休日休工"</formula>
    </cfRule>
    <cfRule type="expression" dxfId="612" priority="611">
      <formula>C27="天候休工"</formula>
    </cfRule>
    <cfRule type="expression" dxfId="611" priority="612">
      <formula>C27="振替休工"</formula>
    </cfRule>
    <cfRule type="expression" dxfId="610" priority="613">
      <formula>C27="休工"</formula>
    </cfRule>
    <cfRule type="expression" dxfId="609" priority="614">
      <formula>C27="対象外"</formula>
    </cfRule>
  </conditionalFormatting>
  <conditionalFormatting sqref="L10:L168">
    <cfRule type="cellIs" dxfId="608" priority="609" operator="equal">
      <formula>"○"</formula>
    </cfRule>
  </conditionalFormatting>
  <conditionalFormatting sqref="C11:I11">
    <cfRule type="cellIs" dxfId="607" priority="608" operator="equal">
      <formula>"振替休工(別週)"</formula>
    </cfRule>
  </conditionalFormatting>
  <conditionalFormatting sqref="C17:I17">
    <cfRule type="expression" dxfId="606" priority="603">
      <formula>C17="祝日休工"</formula>
    </cfRule>
    <cfRule type="expression" dxfId="605" priority="604">
      <formula>C17="天候休工"</formula>
    </cfRule>
    <cfRule type="expression" dxfId="604" priority="605">
      <formula>C17="振替休工(同一週)"</formula>
    </cfRule>
    <cfRule type="expression" dxfId="603" priority="606">
      <formula>C17="休工"</formula>
    </cfRule>
    <cfRule type="expression" dxfId="602" priority="607">
      <formula>C17="対象外"</formula>
    </cfRule>
  </conditionalFormatting>
  <conditionalFormatting sqref="C17:I17">
    <cfRule type="cellIs" dxfId="601" priority="602" operator="equal">
      <formula>"振替休工(別週)"</formula>
    </cfRule>
  </conditionalFormatting>
  <conditionalFormatting sqref="C20:I20">
    <cfRule type="expression" dxfId="600" priority="597">
      <formula>C20="祝日休工"</formula>
    </cfRule>
    <cfRule type="expression" dxfId="599" priority="598">
      <formula>C20="天候休工"</formula>
    </cfRule>
    <cfRule type="expression" dxfId="598" priority="599">
      <formula>C20="振替休工(同一週)"</formula>
    </cfRule>
    <cfRule type="expression" dxfId="597" priority="600">
      <formula>C20="休工"</formula>
    </cfRule>
    <cfRule type="expression" dxfId="596" priority="601">
      <formula>C20="対象外"</formula>
    </cfRule>
  </conditionalFormatting>
  <conditionalFormatting sqref="C20:I20">
    <cfRule type="cellIs" dxfId="595" priority="596" operator="equal">
      <formula>"振替休工(別週)"</formula>
    </cfRule>
  </conditionalFormatting>
  <conditionalFormatting sqref="C23:I23">
    <cfRule type="expression" dxfId="594" priority="591">
      <formula>C23="祝日休工"</formula>
    </cfRule>
    <cfRule type="expression" dxfId="593" priority="592">
      <formula>C23="天候休工"</formula>
    </cfRule>
    <cfRule type="expression" dxfId="592" priority="593">
      <formula>C23="振替休工(同一週)"</formula>
    </cfRule>
    <cfRule type="expression" dxfId="591" priority="594">
      <formula>C23="休工"</formula>
    </cfRule>
    <cfRule type="expression" dxfId="590" priority="595">
      <formula>C23="対象外"</formula>
    </cfRule>
  </conditionalFormatting>
  <conditionalFormatting sqref="C23:I23">
    <cfRule type="cellIs" dxfId="589" priority="590" operator="equal">
      <formula>"振替休工(別週)"</formula>
    </cfRule>
  </conditionalFormatting>
  <conditionalFormatting sqref="C26:I26">
    <cfRule type="expression" dxfId="588" priority="585">
      <formula>C26="祝日休工"</formula>
    </cfRule>
    <cfRule type="expression" dxfId="587" priority="586">
      <formula>C26="天候休工"</formula>
    </cfRule>
    <cfRule type="expression" dxfId="586" priority="587">
      <formula>C26="振替休工(同一週)"</formula>
    </cfRule>
    <cfRule type="expression" dxfId="585" priority="588">
      <formula>C26="休工"</formula>
    </cfRule>
    <cfRule type="expression" dxfId="584" priority="589">
      <formula>C26="対象外"</formula>
    </cfRule>
  </conditionalFormatting>
  <conditionalFormatting sqref="C26:I26">
    <cfRule type="cellIs" dxfId="583" priority="584" operator="equal">
      <formula>"振替休工(別週)"</formula>
    </cfRule>
  </conditionalFormatting>
  <conditionalFormatting sqref="C14:I14">
    <cfRule type="expression" dxfId="582" priority="44">
      <formula>C14="祝日休工"</formula>
    </cfRule>
    <cfRule type="expression" dxfId="581" priority="45">
      <formula>C14="天候休工"</formula>
    </cfRule>
    <cfRule type="expression" dxfId="580" priority="46">
      <formula>C14="振替休工(同一週)"</formula>
    </cfRule>
    <cfRule type="expression" dxfId="579" priority="47">
      <formula>C14="休工"</formula>
    </cfRule>
    <cfRule type="expression" dxfId="578" priority="48">
      <formula>C14="対象外"</formula>
    </cfRule>
  </conditionalFormatting>
  <conditionalFormatting sqref="C14:I14">
    <cfRule type="cellIs" dxfId="577" priority="43" operator="equal">
      <formula>"振替休工(別週)"</formula>
    </cfRule>
  </conditionalFormatting>
  <conditionalFormatting sqref="C28:I28 C31:I31 C34:I34 C37:I37">
    <cfRule type="expression" dxfId="576" priority="579">
      <formula>C28="祝日休工"</formula>
    </cfRule>
    <cfRule type="expression" dxfId="575" priority="580">
      <formula>C28="天候休工"</formula>
    </cfRule>
    <cfRule type="expression" dxfId="574" priority="581">
      <formula>C28="振替休工(同一週)"</formula>
    </cfRule>
    <cfRule type="expression" dxfId="573" priority="582">
      <formula>C28="休工"</formula>
    </cfRule>
    <cfRule type="expression" dxfId="572" priority="583">
      <formula>C28="対象外"</formula>
    </cfRule>
  </conditionalFormatting>
  <conditionalFormatting sqref="C30:I30">
    <cfRule type="expression" dxfId="571" priority="574">
      <formula>C30="休日休工"</formula>
    </cfRule>
    <cfRule type="expression" dxfId="570" priority="575">
      <formula>C30="天候休工"</formula>
    </cfRule>
    <cfRule type="expression" dxfId="569" priority="576">
      <formula>C30="振替休工"</formula>
    </cfRule>
    <cfRule type="expression" dxfId="568" priority="577">
      <formula>C30="休工"</formula>
    </cfRule>
    <cfRule type="expression" dxfId="567" priority="578">
      <formula>C30="対象外"</formula>
    </cfRule>
  </conditionalFormatting>
  <conditionalFormatting sqref="C33:I33">
    <cfRule type="expression" dxfId="566" priority="569">
      <formula>C33="休日休工"</formula>
    </cfRule>
    <cfRule type="expression" dxfId="565" priority="570">
      <formula>C33="天候休工"</formula>
    </cfRule>
    <cfRule type="expression" dxfId="564" priority="571">
      <formula>C33="振替休工"</formula>
    </cfRule>
    <cfRule type="expression" dxfId="563" priority="572">
      <formula>C33="休工"</formula>
    </cfRule>
    <cfRule type="expression" dxfId="562" priority="573">
      <formula>C33="対象外"</formula>
    </cfRule>
  </conditionalFormatting>
  <conditionalFormatting sqref="C36:I36">
    <cfRule type="expression" dxfId="561" priority="564">
      <formula>C36="休日休工"</formula>
    </cfRule>
    <cfRule type="expression" dxfId="560" priority="565">
      <formula>C36="天候休工"</formula>
    </cfRule>
    <cfRule type="expression" dxfId="559" priority="566">
      <formula>C36="振替休工"</formula>
    </cfRule>
    <cfRule type="expression" dxfId="558" priority="567">
      <formula>C36="休工"</formula>
    </cfRule>
    <cfRule type="expression" dxfId="557" priority="568">
      <formula>C36="対象外"</formula>
    </cfRule>
  </conditionalFormatting>
  <conditionalFormatting sqref="C39:I39">
    <cfRule type="expression" dxfId="556" priority="559">
      <formula>C39="休日休工"</formula>
    </cfRule>
    <cfRule type="expression" dxfId="555" priority="560">
      <formula>C39="天候休工"</formula>
    </cfRule>
    <cfRule type="expression" dxfId="554" priority="561">
      <formula>C39="振替休工"</formula>
    </cfRule>
    <cfRule type="expression" dxfId="553" priority="562">
      <formula>C39="休工"</formula>
    </cfRule>
    <cfRule type="expression" dxfId="552" priority="563">
      <formula>C39="対象外"</formula>
    </cfRule>
  </conditionalFormatting>
  <conditionalFormatting sqref="C29:I29">
    <cfRule type="expression" dxfId="551" priority="554">
      <formula>C29="祝日休工"</formula>
    </cfRule>
    <cfRule type="expression" dxfId="550" priority="555">
      <formula>C29="天候休工"</formula>
    </cfRule>
    <cfRule type="expression" dxfId="549" priority="556">
      <formula>C29="振替休工(同一週)"</formula>
    </cfRule>
    <cfRule type="expression" dxfId="548" priority="557">
      <formula>C29="休工"</formula>
    </cfRule>
    <cfRule type="expression" dxfId="547" priority="558">
      <formula>C29="対象外"</formula>
    </cfRule>
  </conditionalFormatting>
  <conditionalFormatting sqref="C29:I29">
    <cfRule type="cellIs" dxfId="546" priority="553" operator="equal">
      <formula>"振替休工(別週)"</formula>
    </cfRule>
  </conditionalFormatting>
  <conditionalFormatting sqref="C32:I32">
    <cfRule type="expression" dxfId="545" priority="548">
      <formula>C32="祝日休工"</formula>
    </cfRule>
    <cfRule type="expression" dxfId="544" priority="549">
      <formula>C32="天候休工"</formula>
    </cfRule>
    <cfRule type="expression" dxfId="543" priority="550">
      <formula>C32="振替休工(同一週)"</formula>
    </cfRule>
    <cfRule type="expression" dxfId="542" priority="551">
      <formula>C32="休工"</formula>
    </cfRule>
    <cfRule type="expression" dxfId="541" priority="552">
      <formula>C32="対象外"</formula>
    </cfRule>
  </conditionalFormatting>
  <conditionalFormatting sqref="C32:I32">
    <cfRule type="cellIs" dxfId="540" priority="547" operator="equal">
      <formula>"振替休工(別週)"</formula>
    </cfRule>
  </conditionalFormatting>
  <conditionalFormatting sqref="C35:I35">
    <cfRule type="expression" dxfId="539" priority="542">
      <formula>C35="祝日休工"</formula>
    </cfRule>
    <cfRule type="expression" dxfId="538" priority="543">
      <formula>C35="天候休工"</formula>
    </cfRule>
    <cfRule type="expression" dxfId="537" priority="544">
      <formula>C35="振替休工(同一週)"</formula>
    </cfRule>
    <cfRule type="expression" dxfId="536" priority="545">
      <formula>C35="休工"</formula>
    </cfRule>
    <cfRule type="expression" dxfId="535" priority="546">
      <formula>C35="対象外"</formula>
    </cfRule>
  </conditionalFormatting>
  <conditionalFormatting sqref="C35:I35">
    <cfRule type="cellIs" dxfId="534" priority="541" operator="equal">
      <formula>"振替休工(別週)"</formula>
    </cfRule>
  </conditionalFormatting>
  <conditionalFormatting sqref="C38:I38">
    <cfRule type="expression" dxfId="533" priority="536">
      <formula>C38="祝日休工"</formula>
    </cfRule>
    <cfRule type="expression" dxfId="532" priority="537">
      <formula>C38="天候休工"</formula>
    </cfRule>
    <cfRule type="expression" dxfId="531" priority="538">
      <formula>C38="振替休工(同一週)"</formula>
    </cfRule>
    <cfRule type="expression" dxfId="530" priority="539">
      <formula>C38="休工"</formula>
    </cfRule>
    <cfRule type="expression" dxfId="529" priority="540">
      <formula>C38="対象外"</formula>
    </cfRule>
  </conditionalFormatting>
  <conditionalFormatting sqref="C38:I38">
    <cfRule type="cellIs" dxfId="528" priority="535" operator="equal">
      <formula>"振替休工(別週)"</formula>
    </cfRule>
  </conditionalFormatting>
  <conditionalFormatting sqref="C40:I40 C43:I43 C46:I46 C49:I49">
    <cfRule type="expression" dxfId="527" priority="530">
      <formula>C40="祝日休工"</formula>
    </cfRule>
    <cfRule type="expression" dxfId="526" priority="531">
      <formula>C40="天候休工"</formula>
    </cfRule>
    <cfRule type="expression" dxfId="525" priority="532">
      <formula>C40="振替休工(同一週)"</formula>
    </cfRule>
    <cfRule type="expression" dxfId="524" priority="533">
      <formula>C40="休工"</formula>
    </cfRule>
    <cfRule type="expression" dxfId="523" priority="534">
      <formula>C40="対象外"</formula>
    </cfRule>
  </conditionalFormatting>
  <conditionalFormatting sqref="C42:I42">
    <cfRule type="expression" dxfId="522" priority="525">
      <formula>C42="休日休工"</formula>
    </cfRule>
    <cfRule type="expression" dxfId="521" priority="526">
      <formula>C42="天候休工"</formula>
    </cfRule>
    <cfRule type="expression" dxfId="520" priority="527">
      <formula>C42="振替休工"</formula>
    </cfRule>
    <cfRule type="expression" dxfId="519" priority="528">
      <formula>C42="休工"</formula>
    </cfRule>
    <cfRule type="expression" dxfId="518" priority="529">
      <formula>C42="対象外"</formula>
    </cfRule>
  </conditionalFormatting>
  <conditionalFormatting sqref="C45:I45">
    <cfRule type="expression" dxfId="517" priority="520">
      <formula>C45="休日休工"</formula>
    </cfRule>
    <cfRule type="expression" dxfId="516" priority="521">
      <formula>C45="天候休工"</formula>
    </cfRule>
    <cfRule type="expression" dxfId="515" priority="522">
      <formula>C45="振替休工"</formula>
    </cfRule>
    <cfRule type="expression" dxfId="514" priority="523">
      <formula>C45="休工"</formula>
    </cfRule>
    <cfRule type="expression" dxfId="513" priority="524">
      <formula>C45="対象外"</formula>
    </cfRule>
  </conditionalFormatting>
  <conditionalFormatting sqref="C48:I48">
    <cfRule type="expression" dxfId="512" priority="515">
      <formula>C48="休日休工"</formula>
    </cfRule>
    <cfRule type="expression" dxfId="511" priority="516">
      <formula>C48="天候休工"</formula>
    </cfRule>
    <cfRule type="expression" dxfId="510" priority="517">
      <formula>C48="振替休工"</formula>
    </cfRule>
    <cfRule type="expression" dxfId="509" priority="518">
      <formula>C48="休工"</formula>
    </cfRule>
    <cfRule type="expression" dxfId="508" priority="519">
      <formula>C48="対象外"</formula>
    </cfRule>
  </conditionalFormatting>
  <conditionalFormatting sqref="C51:I51">
    <cfRule type="expression" dxfId="507" priority="510">
      <formula>C51="休日休工"</formula>
    </cfRule>
    <cfRule type="expression" dxfId="506" priority="511">
      <formula>C51="天候休工"</formula>
    </cfRule>
    <cfRule type="expression" dxfId="505" priority="512">
      <formula>C51="振替休工"</formula>
    </cfRule>
    <cfRule type="expression" dxfId="504" priority="513">
      <formula>C51="休工"</formula>
    </cfRule>
    <cfRule type="expression" dxfId="503" priority="514">
      <formula>C51="対象外"</formula>
    </cfRule>
  </conditionalFormatting>
  <conditionalFormatting sqref="C41:I41">
    <cfRule type="expression" dxfId="502" priority="505">
      <formula>C41="祝日休工"</formula>
    </cfRule>
    <cfRule type="expression" dxfId="501" priority="506">
      <formula>C41="天候休工"</formula>
    </cfRule>
    <cfRule type="expression" dxfId="500" priority="507">
      <formula>C41="振替休工(同一週)"</formula>
    </cfRule>
    <cfRule type="expression" dxfId="499" priority="508">
      <formula>C41="休工"</formula>
    </cfRule>
    <cfRule type="expression" dxfId="498" priority="509">
      <formula>C41="対象外"</formula>
    </cfRule>
  </conditionalFormatting>
  <conditionalFormatting sqref="C41:I41">
    <cfRule type="cellIs" dxfId="497" priority="504" operator="equal">
      <formula>"振替休工(別週)"</formula>
    </cfRule>
  </conditionalFormatting>
  <conditionalFormatting sqref="C44:I44">
    <cfRule type="expression" dxfId="496" priority="499">
      <formula>C44="祝日休工"</formula>
    </cfRule>
    <cfRule type="expression" dxfId="495" priority="500">
      <formula>C44="天候休工"</formula>
    </cfRule>
    <cfRule type="expression" dxfId="494" priority="501">
      <formula>C44="振替休工(同一週)"</formula>
    </cfRule>
    <cfRule type="expression" dxfId="493" priority="502">
      <formula>C44="休工"</formula>
    </cfRule>
    <cfRule type="expression" dxfId="492" priority="503">
      <formula>C44="対象外"</formula>
    </cfRule>
  </conditionalFormatting>
  <conditionalFormatting sqref="C44:I44">
    <cfRule type="cellIs" dxfId="491" priority="498" operator="equal">
      <formula>"振替休工(別週)"</formula>
    </cfRule>
  </conditionalFormatting>
  <conditionalFormatting sqref="C47:I47">
    <cfRule type="expression" dxfId="490" priority="493">
      <formula>C47="祝日休工"</formula>
    </cfRule>
    <cfRule type="expression" dxfId="489" priority="494">
      <formula>C47="天候休工"</formula>
    </cfRule>
    <cfRule type="expression" dxfId="488" priority="495">
      <formula>C47="振替休工(同一週)"</formula>
    </cfRule>
    <cfRule type="expression" dxfId="487" priority="496">
      <formula>C47="休工"</formula>
    </cfRule>
    <cfRule type="expression" dxfId="486" priority="497">
      <formula>C47="対象外"</formula>
    </cfRule>
  </conditionalFormatting>
  <conditionalFormatting sqref="C47:I47">
    <cfRule type="cellIs" dxfId="485" priority="492" operator="equal">
      <formula>"振替休工(別週)"</formula>
    </cfRule>
  </conditionalFormatting>
  <conditionalFormatting sqref="C50:I50">
    <cfRule type="expression" dxfId="484" priority="487">
      <formula>C50="祝日休工"</formula>
    </cfRule>
    <cfRule type="expression" dxfId="483" priority="488">
      <formula>C50="天候休工"</formula>
    </cfRule>
    <cfRule type="expression" dxfId="482" priority="489">
      <formula>C50="振替休工(同一週)"</formula>
    </cfRule>
    <cfRule type="expression" dxfId="481" priority="490">
      <formula>C50="休工"</formula>
    </cfRule>
    <cfRule type="expression" dxfId="480" priority="491">
      <formula>C50="対象外"</formula>
    </cfRule>
  </conditionalFormatting>
  <conditionalFormatting sqref="C50:I50">
    <cfRule type="cellIs" dxfId="479" priority="486" operator="equal">
      <formula>"振替休工(別週)"</formula>
    </cfRule>
  </conditionalFormatting>
  <conditionalFormatting sqref="C52:I52 C55:I55 C58:I58 C61:I61">
    <cfRule type="expression" dxfId="478" priority="481">
      <formula>C52="祝日休工"</formula>
    </cfRule>
    <cfRule type="expression" dxfId="477" priority="482">
      <formula>C52="天候休工"</formula>
    </cfRule>
    <cfRule type="expression" dxfId="476" priority="483">
      <formula>C52="振替休工(同一週)"</formula>
    </cfRule>
    <cfRule type="expression" dxfId="475" priority="484">
      <formula>C52="休工"</formula>
    </cfRule>
    <cfRule type="expression" dxfId="474" priority="485">
      <formula>C52="対象外"</formula>
    </cfRule>
  </conditionalFormatting>
  <conditionalFormatting sqref="C54:I54">
    <cfRule type="expression" dxfId="473" priority="476">
      <formula>C54="休日休工"</formula>
    </cfRule>
    <cfRule type="expression" dxfId="472" priority="477">
      <formula>C54="天候休工"</formula>
    </cfRule>
    <cfRule type="expression" dxfId="471" priority="478">
      <formula>C54="振替休工"</formula>
    </cfRule>
    <cfRule type="expression" dxfId="470" priority="479">
      <formula>C54="休工"</formula>
    </cfRule>
    <cfRule type="expression" dxfId="469" priority="480">
      <formula>C54="対象外"</formula>
    </cfRule>
  </conditionalFormatting>
  <conditionalFormatting sqref="C57:I57">
    <cfRule type="expression" dxfId="468" priority="471">
      <formula>C57="休日休工"</formula>
    </cfRule>
    <cfRule type="expression" dxfId="467" priority="472">
      <formula>C57="天候休工"</formula>
    </cfRule>
    <cfRule type="expression" dxfId="466" priority="473">
      <formula>C57="振替休工"</formula>
    </cfRule>
    <cfRule type="expression" dxfId="465" priority="474">
      <formula>C57="休工"</formula>
    </cfRule>
    <cfRule type="expression" dxfId="464" priority="475">
      <formula>C57="対象外"</formula>
    </cfRule>
  </conditionalFormatting>
  <conditionalFormatting sqref="C60:I60">
    <cfRule type="expression" dxfId="463" priority="466">
      <formula>C60="休日休工"</formula>
    </cfRule>
    <cfRule type="expression" dxfId="462" priority="467">
      <formula>C60="天候休工"</formula>
    </cfRule>
    <cfRule type="expression" dxfId="461" priority="468">
      <formula>C60="振替休工"</formula>
    </cfRule>
    <cfRule type="expression" dxfId="460" priority="469">
      <formula>C60="休工"</formula>
    </cfRule>
    <cfRule type="expression" dxfId="459" priority="470">
      <formula>C60="対象外"</formula>
    </cfRule>
  </conditionalFormatting>
  <conditionalFormatting sqref="C63:I63">
    <cfRule type="expression" dxfId="458" priority="461">
      <formula>C63="休日休工"</formula>
    </cfRule>
    <cfRule type="expression" dxfId="457" priority="462">
      <formula>C63="天候休工"</formula>
    </cfRule>
    <cfRule type="expression" dxfId="456" priority="463">
      <formula>C63="振替休工"</formula>
    </cfRule>
    <cfRule type="expression" dxfId="455" priority="464">
      <formula>C63="休工"</formula>
    </cfRule>
    <cfRule type="expression" dxfId="454" priority="465">
      <formula>C63="対象外"</formula>
    </cfRule>
  </conditionalFormatting>
  <conditionalFormatting sqref="C53:I53">
    <cfRule type="expression" dxfId="453" priority="456">
      <formula>C53="祝日休工"</formula>
    </cfRule>
    <cfRule type="expression" dxfId="452" priority="457">
      <formula>C53="天候休工"</formula>
    </cfRule>
    <cfRule type="expression" dxfId="451" priority="458">
      <formula>C53="振替休工(同一週)"</formula>
    </cfRule>
    <cfRule type="expression" dxfId="450" priority="459">
      <formula>C53="休工"</formula>
    </cfRule>
    <cfRule type="expression" dxfId="449" priority="460">
      <formula>C53="対象外"</formula>
    </cfRule>
  </conditionalFormatting>
  <conditionalFormatting sqref="C53:I53">
    <cfRule type="cellIs" dxfId="448" priority="455" operator="equal">
      <formula>"振替休工(別週)"</formula>
    </cfRule>
  </conditionalFormatting>
  <conditionalFormatting sqref="C56:I56">
    <cfRule type="expression" dxfId="447" priority="450">
      <formula>C56="祝日休工"</formula>
    </cfRule>
    <cfRule type="expression" dxfId="446" priority="451">
      <formula>C56="天候休工"</formula>
    </cfRule>
    <cfRule type="expression" dxfId="445" priority="452">
      <formula>C56="振替休工(同一週)"</formula>
    </cfRule>
    <cfRule type="expression" dxfId="444" priority="453">
      <formula>C56="休工"</formula>
    </cfRule>
    <cfRule type="expression" dxfId="443" priority="454">
      <formula>C56="対象外"</formula>
    </cfRule>
  </conditionalFormatting>
  <conditionalFormatting sqref="C56:I56">
    <cfRule type="cellIs" dxfId="442" priority="449" operator="equal">
      <formula>"振替休工(別週)"</formula>
    </cfRule>
  </conditionalFormatting>
  <conditionalFormatting sqref="C59:I59">
    <cfRule type="expression" dxfId="441" priority="444">
      <formula>C59="祝日休工"</formula>
    </cfRule>
    <cfRule type="expression" dxfId="440" priority="445">
      <formula>C59="天候休工"</formula>
    </cfRule>
    <cfRule type="expression" dxfId="439" priority="446">
      <formula>C59="振替休工(同一週)"</formula>
    </cfRule>
    <cfRule type="expression" dxfId="438" priority="447">
      <formula>C59="休工"</formula>
    </cfRule>
    <cfRule type="expression" dxfId="437" priority="448">
      <formula>C59="対象外"</formula>
    </cfRule>
  </conditionalFormatting>
  <conditionalFormatting sqref="C59:I59">
    <cfRule type="cellIs" dxfId="436" priority="443" operator="equal">
      <formula>"振替休工(別週)"</formula>
    </cfRule>
  </conditionalFormatting>
  <conditionalFormatting sqref="C62:I62">
    <cfRule type="expression" dxfId="435" priority="438">
      <formula>C62="祝日休工"</formula>
    </cfRule>
    <cfRule type="expression" dxfId="434" priority="439">
      <formula>C62="天候休工"</formula>
    </cfRule>
    <cfRule type="expression" dxfId="433" priority="440">
      <formula>C62="振替休工(同一週)"</formula>
    </cfRule>
    <cfRule type="expression" dxfId="432" priority="441">
      <formula>C62="休工"</formula>
    </cfRule>
    <cfRule type="expression" dxfId="431" priority="442">
      <formula>C62="対象外"</formula>
    </cfRule>
  </conditionalFormatting>
  <conditionalFormatting sqref="C62:I62">
    <cfRule type="cellIs" dxfId="430" priority="437" operator="equal">
      <formula>"振替休工(別週)"</formula>
    </cfRule>
  </conditionalFormatting>
  <conditionalFormatting sqref="C64:I64 C67:I67 C70:I70 C73:I73">
    <cfRule type="expression" dxfId="429" priority="432">
      <formula>C64="祝日休工"</formula>
    </cfRule>
    <cfRule type="expression" dxfId="428" priority="433">
      <formula>C64="天候休工"</formula>
    </cfRule>
    <cfRule type="expression" dxfId="427" priority="434">
      <formula>C64="振替休工(同一週)"</formula>
    </cfRule>
    <cfRule type="expression" dxfId="426" priority="435">
      <formula>C64="休工"</formula>
    </cfRule>
    <cfRule type="expression" dxfId="425" priority="436">
      <formula>C64="対象外"</formula>
    </cfRule>
  </conditionalFormatting>
  <conditionalFormatting sqref="C66:I66">
    <cfRule type="expression" dxfId="424" priority="427">
      <formula>C66="休日休工"</formula>
    </cfRule>
    <cfRule type="expression" dxfId="423" priority="428">
      <formula>C66="天候休工"</formula>
    </cfRule>
    <cfRule type="expression" dxfId="422" priority="429">
      <formula>C66="振替休工"</formula>
    </cfRule>
    <cfRule type="expression" dxfId="421" priority="430">
      <formula>C66="休工"</formula>
    </cfRule>
    <cfRule type="expression" dxfId="420" priority="431">
      <formula>C66="対象外"</formula>
    </cfRule>
  </conditionalFormatting>
  <conditionalFormatting sqref="C69:I69">
    <cfRule type="expression" dxfId="419" priority="422">
      <formula>C69="休日休工"</formula>
    </cfRule>
    <cfRule type="expression" dxfId="418" priority="423">
      <formula>C69="天候休工"</formula>
    </cfRule>
    <cfRule type="expression" dxfId="417" priority="424">
      <formula>C69="振替休工"</formula>
    </cfRule>
    <cfRule type="expression" dxfId="416" priority="425">
      <formula>C69="休工"</formula>
    </cfRule>
    <cfRule type="expression" dxfId="415" priority="426">
      <formula>C69="対象外"</formula>
    </cfRule>
  </conditionalFormatting>
  <conditionalFormatting sqref="C72:I72">
    <cfRule type="expression" dxfId="414" priority="417">
      <formula>C72="休日休工"</formula>
    </cfRule>
    <cfRule type="expression" dxfId="413" priority="418">
      <formula>C72="天候休工"</formula>
    </cfRule>
    <cfRule type="expression" dxfId="412" priority="419">
      <formula>C72="振替休工"</formula>
    </cfRule>
    <cfRule type="expression" dxfId="411" priority="420">
      <formula>C72="休工"</formula>
    </cfRule>
    <cfRule type="expression" dxfId="410" priority="421">
      <formula>C72="対象外"</formula>
    </cfRule>
  </conditionalFormatting>
  <conditionalFormatting sqref="C75:I75">
    <cfRule type="expression" dxfId="409" priority="412">
      <formula>C75="休日休工"</formula>
    </cfRule>
    <cfRule type="expression" dxfId="408" priority="413">
      <formula>C75="天候休工"</formula>
    </cfRule>
    <cfRule type="expression" dxfId="407" priority="414">
      <formula>C75="振替休工"</formula>
    </cfRule>
    <cfRule type="expression" dxfId="406" priority="415">
      <formula>C75="休工"</formula>
    </cfRule>
    <cfRule type="expression" dxfId="405" priority="416">
      <formula>C75="対象外"</formula>
    </cfRule>
  </conditionalFormatting>
  <conditionalFormatting sqref="C65:I65">
    <cfRule type="expression" dxfId="404" priority="407">
      <formula>C65="祝日休工"</formula>
    </cfRule>
    <cfRule type="expression" dxfId="403" priority="408">
      <formula>C65="天候休工"</formula>
    </cfRule>
    <cfRule type="expression" dxfId="402" priority="409">
      <formula>C65="振替休工(同一週)"</formula>
    </cfRule>
    <cfRule type="expression" dxfId="401" priority="410">
      <formula>C65="休工"</formula>
    </cfRule>
    <cfRule type="expression" dxfId="400" priority="411">
      <formula>C65="対象外"</formula>
    </cfRule>
  </conditionalFormatting>
  <conditionalFormatting sqref="C65:I65">
    <cfRule type="cellIs" dxfId="399" priority="406" operator="equal">
      <formula>"振替休工(別週)"</formula>
    </cfRule>
  </conditionalFormatting>
  <conditionalFormatting sqref="C68:I68">
    <cfRule type="expression" dxfId="398" priority="401">
      <formula>C68="祝日休工"</formula>
    </cfRule>
    <cfRule type="expression" dxfId="397" priority="402">
      <formula>C68="天候休工"</formula>
    </cfRule>
    <cfRule type="expression" dxfId="396" priority="403">
      <formula>C68="振替休工(同一週)"</formula>
    </cfRule>
    <cfRule type="expression" dxfId="395" priority="404">
      <formula>C68="休工"</formula>
    </cfRule>
    <cfRule type="expression" dxfId="394" priority="405">
      <formula>C68="対象外"</formula>
    </cfRule>
  </conditionalFormatting>
  <conditionalFormatting sqref="C68:I68">
    <cfRule type="cellIs" dxfId="393" priority="400" operator="equal">
      <formula>"振替休工(別週)"</formula>
    </cfRule>
  </conditionalFormatting>
  <conditionalFormatting sqref="C71:I71">
    <cfRule type="expression" dxfId="392" priority="395">
      <formula>C71="祝日休工"</formula>
    </cfRule>
    <cfRule type="expression" dxfId="391" priority="396">
      <formula>C71="天候休工"</formula>
    </cfRule>
    <cfRule type="expression" dxfId="390" priority="397">
      <formula>C71="振替休工(同一週)"</formula>
    </cfRule>
    <cfRule type="expression" dxfId="389" priority="398">
      <formula>C71="休工"</formula>
    </cfRule>
    <cfRule type="expression" dxfId="388" priority="399">
      <formula>C71="対象外"</formula>
    </cfRule>
  </conditionalFormatting>
  <conditionalFormatting sqref="C71:I71">
    <cfRule type="cellIs" dxfId="387" priority="394" operator="equal">
      <formula>"振替休工(別週)"</formula>
    </cfRule>
  </conditionalFormatting>
  <conditionalFormatting sqref="C74:I74">
    <cfRule type="expression" dxfId="386" priority="389">
      <formula>C74="祝日休工"</formula>
    </cfRule>
    <cfRule type="expression" dxfId="385" priority="390">
      <formula>C74="天候休工"</formula>
    </cfRule>
    <cfRule type="expression" dxfId="384" priority="391">
      <formula>C74="振替休工(同一週)"</formula>
    </cfRule>
    <cfRule type="expression" dxfId="383" priority="392">
      <formula>C74="休工"</formula>
    </cfRule>
    <cfRule type="expression" dxfId="382" priority="393">
      <formula>C74="対象外"</formula>
    </cfRule>
  </conditionalFormatting>
  <conditionalFormatting sqref="C74:I74">
    <cfRule type="cellIs" dxfId="381" priority="388" operator="equal">
      <formula>"振替休工(別週)"</formula>
    </cfRule>
  </conditionalFormatting>
  <conditionalFormatting sqref="C76:I76 C79:I79 C82:I82 C85:I85">
    <cfRule type="expression" dxfId="380" priority="383">
      <formula>C76="祝日休工"</formula>
    </cfRule>
    <cfRule type="expression" dxfId="379" priority="384">
      <formula>C76="天候休工"</formula>
    </cfRule>
    <cfRule type="expression" dxfId="378" priority="385">
      <formula>C76="振替休工(同一週)"</formula>
    </cfRule>
    <cfRule type="expression" dxfId="377" priority="386">
      <formula>C76="休工"</formula>
    </cfRule>
    <cfRule type="expression" dxfId="376" priority="387">
      <formula>C76="対象外"</formula>
    </cfRule>
  </conditionalFormatting>
  <conditionalFormatting sqref="C78:I78">
    <cfRule type="expression" dxfId="375" priority="378">
      <formula>C78="休日休工"</formula>
    </cfRule>
    <cfRule type="expression" dxfId="374" priority="379">
      <formula>C78="天候休工"</formula>
    </cfRule>
    <cfRule type="expression" dxfId="373" priority="380">
      <formula>C78="振替休工"</formula>
    </cfRule>
    <cfRule type="expression" dxfId="372" priority="381">
      <formula>C78="休工"</formula>
    </cfRule>
    <cfRule type="expression" dxfId="371" priority="382">
      <formula>C78="対象外"</formula>
    </cfRule>
  </conditionalFormatting>
  <conditionalFormatting sqref="C81:I81">
    <cfRule type="expression" dxfId="370" priority="373">
      <formula>C81="休日休工"</formula>
    </cfRule>
    <cfRule type="expression" dxfId="369" priority="374">
      <formula>C81="天候休工"</formula>
    </cfRule>
    <cfRule type="expression" dxfId="368" priority="375">
      <formula>C81="振替休工"</formula>
    </cfRule>
    <cfRule type="expression" dxfId="367" priority="376">
      <formula>C81="休工"</formula>
    </cfRule>
    <cfRule type="expression" dxfId="366" priority="377">
      <formula>C81="対象外"</formula>
    </cfRule>
  </conditionalFormatting>
  <conditionalFormatting sqref="C84:I84">
    <cfRule type="expression" dxfId="365" priority="368">
      <formula>C84="休日休工"</formula>
    </cfRule>
    <cfRule type="expression" dxfId="364" priority="369">
      <formula>C84="天候休工"</formula>
    </cfRule>
    <cfRule type="expression" dxfId="363" priority="370">
      <formula>C84="振替休工"</formula>
    </cfRule>
    <cfRule type="expression" dxfId="362" priority="371">
      <formula>C84="休工"</formula>
    </cfRule>
    <cfRule type="expression" dxfId="361" priority="372">
      <formula>C84="対象外"</formula>
    </cfRule>
  </conditionalFormatting>
  <conditionalFormatting sqref="C87:I87">
    <cfRule type="expression" dxfId="360" priority="363">
      <formula>C87="休日休工"</formula>
    </cfRule>
    <cfRule type="expression" dxfId="359" priority="364">
      <formula>C87="天候休工"</formula>
    </cfRule>
    <cfRule type="expression" dxfId="358" priority="365">
      <formula>C87="振替休工"</formula>
    </cfRule>
    <cfRule type="expression" dxfId="357" priority="366">
      <formula>C87="休工"</formula>
    </cfRule>
    <cfRule type="expression" dxfId="356" priority="367">
      <formula>C87="対象外"</formula>
    </cfRule>
  </conditionalFormatting>
  <conditionalFormatting sqref="C77:I77">
    <cfRule type="expression" dxfId="355" priority="358">
      <formula>C77="祝日休工"</formula>
    </cfRule>
    <cfRule type="expression" dxfId="354" priority="359">
      <formula>C77="天候休工"</formula>
    </cfRule>
    <cfRule type="expression" dxfId="353" priority="360">
      <formula>C77="振替休工(同一週)"</formula>
    </cfRule>
    <cfRule type="expression" dxfId="352" priority="361">
      <formula>C77="休工"</formula>
    </cfRule>
    <cfRule type="expression" dxfId="351" priority="362">
      <formula>C77="対象外"</formula>
    </cfRule>
  </conditionalFormatting>
  <conditionalFormatting sqref="C77:I77">
    <cfRule type="cellIs" dxfId="350" priority="357" operator="equal">
      <formula>"振替休工(別週)"</formula>
    </cfRule>
  </conditionalFormatting>
  <conditionalFormatting sqref="C80:I80">
    <cfRule type="expression" dxfId="349" priority="352">
      <formula>C80="祝日休工"</formula>
    </cfRule>
    <cfRule type="expression" dxfId="348" priority="353">
      <formula>C80="天候休工"</formula>
    </cfRule>
    <cfRule type="expression" dxfId="347" priority="354">
      <formula>C80="振替休工(同一週)"</formula>
    </cfRule>
    <cfRule type="expression" dxfId="346" priority="355">
      <formula>C80="休工"</formula>
    </cfRule>
    <cfRule type="expression" dxfId="345" priority="356">
      <formula>C80="対象外"</formula>
    </cfRule>
  </conditionalFormatting>
  <conditionalFormatting sqref="C80:I80">
    <cfRule type="cellIs" dxfId="344" priority="351" operator="equal">
      <formula>"振替休工(別週)"</formula>
    </cfRule>
  </conditionalFormatting>
  <conditionalFormatting sqref="C83:I83">
    <cfRule type="expression" dxfId="343" priority="346">
      <formula>C83="祝日休工"</formula>
    </cfRule>
    <cfRule type="expression" dxfId="342" priority="347">
      <formula>C83="天候休工"</formula>
    </cfRule>
    <cfRule type="expression" dxfId="341" priority="348">
      <formula>C83="振替休工(同一週)"</formula>
    </cfRule>
    <cfRule type="expression" dxfId="340" priority="349">
      <formula>C83="休工"</formula>
    </cfRule>
    <cfRule type="expression" dxfId="339" priority="350">
      <formula>C83="対象外"</formula>
    </cfRule>
  </conditionalFormatting>
  <conditionalFormatting sqref="C83:I83">
    <cfRule type="cellIs" dxfId="338" priority="345" operator="equal">
      <formula>"振替休工(別週)"</formula>
    </cfRule>
  </conditionalFormatting>
  <conditionalFormatting sqref="C86:I86">
    <cfRule type="expression" dxfId="337" priority="340">
      <formula>C86="祝日休工"</formula>
    </cfRule>
    <cfRule type="expression" dxfId="336" priority="341">
      <formula>C86="天候休工"</formula>
    </cfRule>
    <cfRule type="expression" dxfId="335" priority="342">
      <formula>C86="振替休工(同一週)"</formula>
    </cfRule>
    <cfRule type="expression" dxfId="334" priority="343">
      <formula>C86="休工"</formula>
    </cfRule>
    <cfRule type="expression" dxfId="333" priority="344">
      <formula>C86="対象外"</formula>
    </cfRule>
  </conditionalFormatting>
  <conditionalFormatting sqref="C86:I86">
    <cfRule type="cellIs" dxfId="332" priority="339" operator="equal">
      <formula>"振替休工(別週)"</formula>
    </cfRule>
  </conditionalFormatting>
  <conditionalFormatting sqref="C88:I88 C91:I91 C94:I94 C97:I97">
    <cfRule type="expression" dxfId="331" priority="334">
      <formula>C88="祝日休工"</formula>
    </cfRule>
    <cfRule type="expression" dxfId="330" priority="335">
      <formula>C88="天候休工"</formula>
    </cfRule>
    <cfRule type="expression" dxfId="329" priority="336">
      <formula>C88="振替休工(同一週)"</formula>
    </cfRule>
    <cfRule type="expression" dxfId="328" priority="337">
      <formula>C88="休工"</formula>
    </cfRule>
    <cfRule type="expression" dxfId="327" priority="338">
      <formula>C88="対象外"</formula>
    </cfRule>
  </conditionalFormatting>
  <conditionalFormatting sqref="C90:I90">
    <cfRule type="expression" dxfId="326" priority="329">
      <formula>C90="休日休工"</formula>
    </cfRule>
    <cfRule type="expression" dxfId="325" priority="330">
      <formula>C90="天候休工"</formula>
    </cfRule>
    <cfRule type="expression" dxfId="324" priority="331">
      <formula>C90="振替休工"</formula>
    </cfRule>
    <cfRule type="expression" dxfId="323" priority="332">
      <formula>C90="休工"</formula>
    </cfRule>
    <cfRule type="expression" dxfId="322" priority="333">
      <formula>C90="対象外"</formula>
    </cfRule>
  </conditionalFormatting>
  <conditionalFormatting sqref="C93:I93">
    <cfRule type="expression" dxfId="321" priority="324">
      <formula>C93="休日休工"</formula>
    </cfRule>
    <cfRule type="expression" dxfId="320" priority="325">
      <formula>C93="天候休工"</formula>
    </cfRule>
    <cfRule type="expression" dxfId="319" priority="326">
      <formula>C93="振替休工"</formula>
    </cfRule>
    <cfRule type="expression" dxfId="318" priority="327">
      <formula>C93="休工"</formula>
    </cfRule>
    <cfRule type="expression" dxfId="317" priority="328">
      <formula>C93="対象外"</formula>
    </cfRule>
  </conditionalFormatting>
  <conditionalFormatting sqref="C96:I96">
    <cfRule type="expression" dxfId="316" priority="319">
      <formula>C96="休日休工"</formula>
    </cfRule>
    <cfRule type="expression" dxfId="315" priority="320">
      <formula>C96="天候休工"</formula>
    </cfRule>
    <cfRule type="expression" dxfId="314" priority="321">
      <formula>C96="振替休工"</formula>
    </cfRule>
    <cfRule type="expression" dxfId="313" priority="322">
      <formula>C96="休工"</formula>
    </cfRule>
    <cfRule type="expression" dxfId="312" priority="323">
      <formula>C96="対象外"</formula>
    </cfRule>
  </conditionalFormatting>
  <conditionalFormatting sqref="C99:I99">
    <cfRule type="expression" dxfId="311" priority="314">
      <formula>C99="休日休工"</formula>
    </cfRule>
    <cfRule type="expression" dxfId="310" priority="315">
      <formula>C99="天候休工"</formula>
    </cfRule>
    <cfRule type="expression" dxfId="309" priority="316">
      <formula>C99="振替休工"</formula>
    </cfRule>
    <cfRule type="expression" dxfId="308" priority="317">
      <formula>C99="休工"</formula>
    </cfRule>
    <cfRule type="expression" dxfId="307" priority="318">
      <formula>C99="対象外"</formula>
    </cfRule>
  </conditionalFormatting>
  <conditionalFormatting sqref="C89:I89">
    <cfRule type="expression" dxfId="306" priority="309">
      <formula>C89="祝日休工"</formula>
    </cfRule>
    <cfRule type="expression" dxfId="305" priority="310">
      <formula>C89="天候休工"</formula>
    </cfRule>
    <cfRule type="expression" dxfId="304" priority="311">
      <formula>C89="振替休工(同一週)"</formula>
    </cfRule>
    <cfRule type="expression" dxfId="303" priority="312">
      <formula>C89="休工"</formula>
    </cfRule>
    <cfRule type="expression" dxfId="302" priority="313">
      <formula>C89="対象外"</formula>
    </cfRule>
  </conditionalFormatting>
  <conditionalFormatting sqref="C89:I89">
    <cfRule type="cellIs" dxfId="301" priority="308" operator="equal">
      <formula>"振替休工(別週)"</formula>
    </cfRule>
  </conditionalFormatting>
  <conditionalFormatting sqref="C92:I92">
    <cfRule type="expression" dxfId="300" priority="303">
      <formula>C92="祝日休工"</formula>
    </cfRule>
    <cfRule type="expression" dxfId="299" priority="304">
      <formula>C92="天候休工"</formula>
    </cfRule>
    <cfRule type="expression" dxfId="298" priority="305">
      <formula>C92="振替休工(同一週)"</formula>
    </cfRule>
    <cfRule type="expression" dxfId="297" priority="306">
      <formula>C92="休工"</formula>
    </cfRule>
    <cfRule type="expression" dxfId="296" priority="307">
      <formula>C92="対象外"</formula>
    </cfRule>
  </conditionalFormatting>
  <conditionalFormatting sqref="C92:I92">
    <cfRule type="cellIs" dxfId="295" priority="302" operator="equal">
      <formula>"振替休工(別週)"</formula>
    </cfRule>
  </conditionalFormatting>
  <conditionalFormatting sqref="C95:I95">
    <cfRule type="expression" dxfId="294" priority="297">
      <formula>C95="祝日休工"</formula>
    </cfRule>
    <cfRule type="expression" dxfId="293" priority="298">
      <formula>C95="天候休工"</formula>
    </cfRule>
    <cfRule type="expression" dxfId="292" priority="299">
      <formula>C95="振替休工(同一週)"</formula>
    </cfRule>
    <cfRule type="expression" dxfId="291" priority="300">
      <formula>C95="休工"</formula>
    </cfRule>
    <cfRule type="expression" dxfId="290" priority="301">
      <formula>C95="対象外"</formula>
    </cfRule>
  </conditionalFormatting>
  <conditionalFormatting sqref="C95:I95">
    <cfRule type="cellIs" dxfId="289" priority="296" operator="equal">
      <formula>"振替休工(別週)"</formula>
    </cfRule>
  </conditionalFormatting>
  <conditionalFormatting sqref="C98:I98">
    <cfRule type="expression" dxfId="288" priority="291">
      <formula>C98="祝日休工"</formula>
    </cfRule>
    <cfRule type="expression" dxfId="287" priority="292">
      <formula>C98="天候休工"</formula>
    </cfRule>
    <cfRule type="expression" dxfId="286" priority="293">
      <formula>C98="振替休工(同一週)"</formula>
    </cfRule>
    <cfRule type="expression" dxfId="285" priority="294">
      <formula>C98="休工"</formula>
    </cfRule>
    <cfRule type="expression" dxfId="284" priority="295">
      <formula>C98="対象外"</formula>
    </cfRule>
  </conditionalFormatting>
  <conditionalFormatting sqref="C98:I98">
    <cfRule type="cellIs" dxfId="283" priority="290" operator="equal">
      <formula>"振替休工(別週)"</formula>
    </cfRule>
  </conditionalFormatting>
  <conditionalFormatting sqref="C100:I100 C103:I103 C106:I106 C109:I109">
    <cfRule type="expression" dxfId="282" priority="285">
      <formula>C100="祝日休工"</formula>
    </cfRule>
    <cfRule type="expression" dxfId="281" priority="286">
      <formula>C100="天候休工"</formula>
    </cfRule>
    <cfRule type="expression" dxfId="280" priority="287">
      <formula>C100="振替休工(同一週)"</formula>
    </cfRule>
    <cfRule type="expression" dxfId="279" priority="288">
      <formula>C100="休工"</formula>
    </cfRule>
    <cfRule type="expression" dxfId="278" priority="289">
      <formula>C100="対象外"</formula>
    </cfRule>
  </conditionalFormatting>
  <conditionalFormatting sqref="C102:I102">
    <cfRule type="expression" dxfId="277" priority="280">
      <formula>C102="休日休工"</formula>
    </cfRule>
    <cfRule type="expression" dxfId="276" priority="281">
      <formula>C102="天候休工"</formula>
    </cfRule>
    <cfRule type="expression" dxfId="275" priority="282">
      <formula>C102="振替休工"</formula>
    </cfRule>
    <cfRule type="expression" dxfId="274" priority="283">
      <formula>C102="休工"</formula>
    </cfRule>
    <cfRule type="expression" dxfId="273" priority="284">
      <formula>C102="対象外"</formula>
    </cfRule>
  </conditionalFormatting>
  <conditionalFormatting sqref="C105:I105">
    <cfRule type="expression" dxfId="272" priority="275">
      <formula>C105="休日休工"</formula>
    </cfRule>
    <cfRule type="expression" dxfId="271" priority="276">
      <formula>C105="天候休工"</formula>
    </cfRule>
    <cfRule type="expression" dxfId="270" priority="277">
      <formula>C105="振替休工"</formula>
    </cfRule>
    <cfRule type="expression" dxfId="269" priority="278">
      <formula>C105="休工"</formula>
    </cfRule>
    <cfRule type="expression" dxfId="268" priority="279">
      <formula>C105="対象外"</formula>
    </cfRule>
  </conditionalFormatting>
  <conditionalFormatting sqref="C108:I108">
    <cfRule type="expression" dxfId="267" priority="270">
      <formula>C108="休日休工"</formula>
    </cfRule>
    <cfRule type="expression" dxfId="266" priority="271">
      <formula>C108="天候休工"</formula>
    </cfRule>
    <cfRule type="expression" dxfId="265" priority="272">
      <formula>C108="振替休工"</formula>
    </cfRule>
    <cfRule type="expression" dxfId="264" priority="273">
      <formula>C108="休工"</formula>
    </cfRule>
    <cfRule type="expression" dxfId="263" priority="274">
      <formula>C108="対象外"</formula>
    </cfRule>
  </conditionalFormatting>
  <conditionalFormatting sqref="C111:I111">
    <cfRule type="expression" dxfId="262" priority="265">
      <formula>C111="休日休工"</formula>
    </cfRule>
    <cfRule type="expression" dxfId="261" priority="266">
      <formula>C111="天候休工"</formula>
    </cfRule>
    <cfRule type="expression" dxfId="260" priority="267">
      <formula>C111="振替休工"</formula>
    </cfRule>
    <cfRule type="expression" dxfId="259" priority="268">
      <formula>C111="休工"</formula>
    </cfRule>
    <cfRule type="expression" dxfId="258" priority="269">
      <formula>C111="対象外"</formula>
    </cfRule>
  </conditionalFormatting>
  <conditionalFormatting sqref="C101:I101">
    <cfRule type="expression" dxfId="257" priority="260">
      <formula>C101="祝日休工"</formula>
    </cfRule>
    <cfRule type="expression" dxfId="256" priority="261">
      <formula>C101="天候休工"</formula>
    </cfRule>
    <cfRule type="expression" dxfId="255" priority="262">
      <formula>C101="振替休工(同一週)"</formula>
    </cfRule>
    <cfRule type="expression" dxfId="254" priority="263">
      <formula>C101="休工"</formula>
    </cfRule>
    <cfRule type="expression" dxfId="253" priority="264">
      <formula>C101="対象外"</formula>
    </cfRule>
  </conditionalFormatting>
  <conditionalFormatting sqref="C101:I101">
    <cfRule type="cellIs" dxfId="252" priority="259" operator="equal">
      <formula>"振替休工(別週)"</formula>
    </cfRule>
  </conditionalFormatting>
  <conditionalFormatting sqref="C104:I104">
    <cfRule type="expression" dxfId="251" priority="254">
      <formula>C104="祝日休工"</formula>
    </cfRule>
    <cfRule type="expression" dxfId="250" priority="255">
      <formula>C104="天候休工"</formula>
    </cfRule>
    <cfRule type="expression" dxfId="249" priority="256">
      <formula>C104="振替休工(同一週)"</formula>
    </cfRule>
    <cfRule type="expression" dxfId="248" priority="257">
      <formula>C104="休工"</formula>
    </cfRule>
    <cfRule type="expression" dxfId="247" priority="258">
      <formula>C104="対象外"</formula>
    </cfRule>
  </conditionalFormatting>
  <conditionalFormatting sqref="C104:I104">
    <cfRule type="cellIs" dxfId="246" priority="253" operator="equal">
      <formula>"振替休工(別週)"</formula>
    </cfRule>
  </conditionalFormatting>
  <conditionalFormatting sqref="C107:I107">
    <cfRule type="expression" dxfId="245" priority="248">
      <formula>C107="祝日休工"</formula>
    </cfRule>
    <cfRule type="expression" dxfId="244" priority="249">
      <formula>C107="天候休工"</formula>
    </cfRule>
    <cfRule type="expression" dxfId="243" priority="250">
      <formula>C107="振替休工(同一週)"</formula>
    </cfRule>
    <cfRule type="expression" dxfId="242" priority="251">
      <formula>C107="休工"</formula>
    </cfRule>
    <cfRule type="expression" dxfId="241" priority="252">
      <formula>C107="対象外"</formula>
    </cfRule>
  </conditionalFormatting>
  <conditionalFormatting sqref="C107:I107">
    <cfRule type="cellIs" dxfId="240" priority="247" operator="equal">
      <formula>"振替休工(別週)"</formula>
    </cfRule>
  </conditionalFormatting>
  <conditionalFormatting sqref="C110:I110">
    <cfRule type="expression" dxfId="239" priority="242">
      <formula>C110="祝日休工"</formula>
    </cfRule>
    <cfRule type="expression" dxfId="238" priority="243">
      <formula>C110="天候休工"</formula>
    </cfRule>
    <cfRule type="expression" dxfId="237" priority="244">
      <formula>C110="振替休工(同一週)"</formula>
    </cfRule>
    <cfRule type="expression" dxfId="236" priority="245">
      <formula>C110="休工"</formula>
    </cfRule>
    <cfRule type="expression" dxfId="235" priority="246">
      <formula>C110="対象外"</formula>
    </cfRule>
  </conditionalFormatting>
  <conditionalFormatting sqref="C110:I110">
    <cfRule type="cellIs" dxfId="234" priority="241" operator="equal">
      <formula>"振替休工(別週)"</formula>
    </cfRule>
  </conditionalFormatting>
  <conditionalFormatting sqref="C112:I112 C115:I115 C118:I118 C121:I121">
    <cfRule type="expression" dxfId="233" priority="236">
      <formula>C112="祝日休工"</formula>
    </cfRule>
    <cfRule type="expression" dxfId="232" priority="237">
      <formula>C112="天候休工"</formula>
    </cfRule>
    <cfRule type="expression" dxfId="231" priority="238">
      <formula>C112="振替休工(同一週)"</formula>
    </cfRule>
    <cfRule type="expression" dxfId="230" priority="239">
      <formula>C112="休工"</formula>
    </cfRule>
    <cfRule type="expression" dxfId="229" priority="240">
      <formula>C112="対象外"</formula>
    </cfRule>
  </conditionalFormatting>
  <conditionalFormatting sqref="C114:I114">
    <cfRule type="expression" dxfId="228" priority="231">
      <formula>C114="休日休工"</formula>
    </cfRule>
    <cfRule type="expression" dxfId="227" priority="232">
      <formula>C114="天候休工"</formula>
    </cfRule>
    <cfRule type="expression" dxfId="226" priority="233">
      <formula>C114="振替休工"</formula>
    </cfRule>
    <cfRule type="expression" dxfId="225" priority="234">
      <formula>C114="休工"</formula>
    </cfRule>
    <cfRule type="expression" dxfId="224" priority="235">
      <formula>C114="対象外"</formula>
    </cfRule>
  </conditionalFormatting>
  <conditionalFormatting sqref="C117:I117">
    <cfRule type="expression" dxfId="223" priority="226">
      <formula>C117="休日休工"</formula>
    </cfRule>
    <cfRule type="expression" dxfId="222" priority="227">
      <formula>C117="天候休工"</formula>
    </cfRule>
    <cfRule type="expression" dxfId="221" priority="228">
      <formula>C117="振替休工"</formula>
    </cfRule>
    <cfRule type="expression" dxfId="220" priority="229">
      <formula>C117="休工"</formula>
    </cfRule>
    <cfRule type="expression" dxfId="219" priority="230">
      <formula>C117="対象外"</formula>
    </cfRule>
  </conditionalFormatting>
  <conditionalFormatting sqref="C120:I120">
    <cfRule type="expression" dxfId="218" priority="221">
      <formula>C120="休日休工"</formula>
    </cfRule>
    <cfRule type="expression" dxfId="217" priority="222">
      <formula>C120="天候休工"</formula>
    </cfRule>
    <cfRule type="expression" dxfId="216" priority="223">
      <formula>C120="振替休工"</formula>
    </cfRule>
    <cfRule type="expression" dxfId="215" priority="224">
      <formula>C120="休工"</formula>
    </cfRule>
    <cfRule type="expression" dxfId="214" priority="225">
      <formula>C120="対象外"</formula>
    </cfRule>
  </conditionalFormatting>
  <conditionalFormatting sqref="C123:I123">
    <cfRule type="expression" dxfId="213" priority="216">
      <formula>C123="休日休工"</formula>
    </cfRule>
    <cfRule type="expression" dxfId="212" priority="217">
      <formula>C123="天候休工"</formula>
    </cfRule>
    <cfRule type="expression" dxfId="211" priority="218">
      <formula>C123="振替休工"</formula>
    </cfRule>
    <cfRule type="expression" dxfId="210" priority="219">
      <formula>C123="休工"</formula>
    </cfRule>
    <cfRule type="expression" dxfId="209" priority="220">
      <formula>C123="対象外"</formula>
    </cfRule>
  </conditionalFormatting>
  <conditionalFormatting sqref="C113:I113">
    <cfRule type="expression" dxfId="208" priority="211">
      <formula>C113="祝日休工"</formula>
    </cfRule>
    <cfRule type="expression" dxfId="207" priority="212">
      <formula>C113="天候休工"</formula>
    </cfRule>
    <cfRule type="expression" dxfId="206" priority="213">
      <formula>C113="振替休工(同一週)"</formula>
    </cfRule>
    <cfRule type="expression" dxfId="205" priority="214">
      <formula>C113="休工"</formula>
    </cfRule>
    <cfRule type="expression" dxfId="204" priority="215">
      <formula>C113="対象外"</formula>
    </cfRule>
  </conditionalFormatting>
  <conditionalFormatting sqref="C113:I113">
    <cfRule type="cellIs" dxfId="203" priority="210" operator="equal">
      <formula>"振替休工(別週)"</formula>
    </cfRule>
  </conditionalFormatting>
  <conditionalFormatting sqref="C116:I116">
    <cfRule type="expression" dxfId="202" priority="205">
      <formula>C116="祝日休工"</formula>
    </cfRule>
    <cfRule type="expression" dxfId="201" priority="206">
      <formula>C116="天候休工"</formula>
    </cfRule>
    <cfRule type="expression" dxfId="200" priority="207">
      <formula>C116="振替休工(同一週)"</formula>
    </cfRule>
    <cfRule type="expression" dxfId="199" priority="208">
      <formula>C116="休工"</formula>
    </cfRule>
    <cfRule type="expression" dxfId="198" priority="209">
      <formula>C116="対象外"</formula>
    </cfRule>
  </conditionalFormatting>
  <conditionalFormatting sqref="C116:I116">
    <cfRule type="cellIs" dxfId="197" priority="204" operator="equal">
      <formula>"振替休工(別週)"</formula>
    </cfRule>
  </conditionalFormatting>
  <conditionalFormatting sqref="C119:I119">
    <cfRule type="expression" dxfId="196" priority="199">
      <formula>C119="祝日休工"</formula>
    </cfRule>
    <cfRule type="expression" dxfId="195" priority="200">
      <formula>C119="天候休工"</formula>
    </cfRule>
    <cfRule type="expression" dxfId="194" priority="201">
      <formula>C119="振替休工(同一週)"</formula>
    </cfRule>
    <cfRule type="expression" dxfId="193" priority="202">
      <formula>C119="休工"</formula>
    </cfRule>
    <cfRule type="expression" dxfId="192" priority="203">
      <formula>C119="対象外"</formula>
    </cfRule>
  </conditionalFormatting>
  <conditionalFormatting sqref="C119:I119">
    <cfRule type="cellIs" dxfId="191" priority="198" operator="equal">
      <formula>"振替休工(別週)"</formula>
    </cfRule>
  </conditionalFormatting>
  <conditionalFormatting sqref="C122:I122">
    <cfRule type="expression" dxfId="190" priority="193">
      <formula>C122="祝日休工"</formula>
    </cfRule>
    <cfRule type="expression" dxfId="189" priority="194">
      <formula>C122="天候休工"</formula>
    </cfRule>
    <cfRule type="expression" dxfId="188" priority="195">
      <formula>C122="振替休工(同一週)"</formula>
    </cfRule>
    <cfRule type="expression" dxfId="187" priority="196">
      <formula>C122="休工"</formula>
    </cfRule>
    <cfRule type="expression" dxfId="186" priority="197">
      <formula>C122="対象外"</formula>
    </cfRule>
  </conditionalFormatting>
  <conditionalFormatting sqref="C122:I122">
    <cfRule type="cellIs" dxfId="185" priority="192" operator="equal">
      <formula>"振替休工(別週)"</formula>
    </cfRule>
  </conditionalFormatting>
  <conditionalFormatting sqref="C124:I124 C127:I127 C130:I130 C133:I133">
    <cfRule type="expression" dxfId="184" priority="187">
      <formula>C124="祝日休工"</formula>
    </cfRule>
    <cfRule type="expression" dxfId="183" priority="188">
      <formula>C124="天候休工"</formula>
    </cfRule>
    <cfRule type="expression" dxfId="182" priority="189">
      <formula>C124="振替休工(同一週)"</formula>
    </cfRule>
    <cfRule type="expression" dxfId="181" priority="190">
      <formula>C124="休工"</formula>
    </cfRule>
    <cfRule type="expression" dxfId="180" priority="191">
      <formula>C124="対象外"</formula>
    </cfRule>
  </conditionalFormatting>
  <conditionalFormatting sqref="C126:I126">
    <cfRule type="expression" dxfId="179" priority="182">
      <formula>C126="休日休工"</formula>
    </cfRule>
    <cfRule type="expression" dxfId="178" priority="183">
      <formula>C126="天候休工"</formula>
    </cfRule>
    <cfRule type="expression" dxfId="177" priority="184">
      <formula>C126="振替休工"</formula>
    </cfRule>
    <cfRule type="expression" dxfId="176" priority="185">
      <formula>C126="休工"</formula>
    </cfRule>
    <cfRule type="expression" dxfId="175" priority="186">
      <formula>C126="対象外"</formula>
    </cfRule>
  </conditionalFormatting>
  <conditionalFormatting sqref="C129:I129">
    <cfRule type="expression" dxfId="174" priority="177">
      <formula>C129="休日休工"</formula>
    </cfRule>
    <cfRule type="expression" dxfId="173" priority="178">
      <formula>C129="天候休工"</formula>
    </cfRule>
    <cfRule type="expression" dxfId="172" priority="179">
      <formula>C129="振替休工"</formula>
    </cfRule>
    <cfRule type="expression" dxfId="171" priority="180">
      <formula>C129="休工"</formula>
    </cfRule>
    <cfRule type="expression" dxfId="170" priority="181">
      <formula>C129="対象外"</formula>
    </cfRule>
  </conditionalFormatting>
  <conditionalFormatting sqref="C132:I132">
    <cfRule type="expression" dxfId="169" priority="172">
      <formula>C132="休日休工"</formula>
    </cfRule>
    <cfRule type="expression" dxfId="168" priority="173">
      <formula>C132="天候休工"</formula>
    </cfRule>
    <cfRule type="expression" dxfId="167" priority="174">
      <formula>C132="振替休工"</formula>
    </cfRule>
    <cfRule type="expression" dxfId="166" priority="175">
      <formula>C132="休工"</formula>
    </cfRule>
    <cfRule type="expression" dxfId="165" priority="176">
      <formula>C132="対象外"</formula>
    </cfRule>
  </conditionalFormatting>
  <conditionalFormatting sqref="C135:I135">
    <cfRule type="expression" dxfId="164" priority="167">
      <formula>C135="休日休工"</formula>
    </cfRule>
    <cfRule type="expression" dxfId="163" priority="168">
      <formula>C135="天候休工"</formula>
    </cfRule>
    <cfRule type="expression" dxfId="162" priority="169">
      <formula>C135="振替休工"</formula>
    </cfRule>
    <cfRule type="expression" dxfId="161" priority="170">
      <formula>C135="休工"</formula>
    </cfRule>
    <cfRule type="expression" dxfId="160" priority="171">
      <formula>C135="対象外"</formula>
    </cfRule>
  </conditionalFormatting>
  <conditionalFormatting sqref="C125:I125">
    <cfRule type="expression" dxfId="159" priority="162">
      <formula>C125="祝日休工"</formula>
    </cfRule>
    <cfRule type="expression" dxfId="158" priority="163">
      <formula>C125="天候休工"</formula>
    </cfRule>
    <cfRule type="expression" dxfId="157" priority="164">
      <formula>C125="振替休工(同一週)"</formula>
    </cfRule>
    <cfRule type="expression" dxfId="156" priority="165">
      <formula>C125="休工"</formula>
    </cfRule>
    <cfRule type="expression" dxfId="155" priority="166">
      <formula>C125="対象外"</formula>
    </cfRule>
  </conditionalFormatting>
  <conditionalFormatting sqref="C125:I125">
    <cfRule type="cellIs" dxfId="154" priority="161" operator="equal">
      <formula>"振替休工(別週)"</formula>
    </cfRule>
  </conditionalFormatting>
  <conditionalFormatting sqref="C128:I128">
    <cfRule type="expression" dxfId="153" priority="156">
      <formula>C128="祝日休工"</formula>
    </cfRule>
    <cfRule type="expression" dxfId="152" priority="157">
      <formula>C128="天候休工"</formula>
    </cfRule>
    <cfRule type="expression" dxfId="151" priority="158">
      <formula>C128="振替休工(同一週)"</formula>
    </cfRule>
    <cfRule type="expression" dxfId="150" priority="159">
      <formula>C128="休工"</formula>
    </cfRule>
    <cfRule type="expression" dxfId="149" priority="160">
      <formula>C128="対象外"</formula>
    </cfRule>
  </conditionalFormatting>
  <conditionalFormatting sqref="C128:I128">
    <cfRule type="cellIs" dxfId="148" priority="155" operator="equal">
      <formula>"振替休工(別週)"</formula>
    </cfRule>
  </conditionalFormatting>
  <conditionalFormatting sqref="C131:I131">
    <cfRule type="expression" dxfId="147" priority="150">
      <formula>C131="祝日休工"</formula>
    </cfRule>
    <cfRule type="expression" dxfId="146" priority="151">
      <formula>C131="天候休工"</formula>
    </cfRule>
    <cfRule type="expression" dxfId="145" priority="152">
      <formula>C131="振替休工(同一週)"</formula>
    </cfRule>
    <cfRule type="expression" dxfId="144" priority="153">
      <formula>C131="休工"</formula>
    </cfRule>
    <cfRule type="expression" dxfId="143" priority="154">
      <formula>C131="対象外"</formula>
    </cfRule>
  </conditionalFormatting>
  <conditionalFormatting sqref="C131:I131">
    <cfRule type="cellIs" dxfId="142" priority="149" operator="equal">
      <formula>"振替休工(別週)"</formula>
    </cfRule>
  </conditionalFormatting>
  <conditionalFormatting sqref="C134:I134">
    <cfRule type="expression" dxfId="141" priority="144">
      <formula>C134="祝日休工"</formula>
    </cfRule>
    <cfRule type="expression" dxfId="140" priority="145">
      <formula>C134="天候休工"</formula>
    </cfRule>
    <cfRule type="expression" dxfId="139" priority="146">
      <formula>C134="振替休工(同一週)"</formula>
    </cfRule>
    <cfRule type="expression" dxfId="138" priority="147">
      <formula>C134="休工"</formula>
    </cfRule>
    <cfRule type="expression" dxfId="137" priority="148">
      <formula>C134="対象外"</formula>
    </cfRule>
  </conditionalFormatting>
  <conditionalFormatting sqref="C134:I134">
    <cfRule type="cellIs" dxfId="136" priority="143" operator="equal">
      <formula>"振替休工(別週)"</formula>
    </cfRule>
  </conditionalFormatting>
  <conditionalFormatting sqref="C136:I136 C139:I139 C142:I142 C145:I145">
    <cfRule type="expression" dxfId="135" priority="138">
      <formula>C136="祝日休工"</formula>
    </cfRule>
    <cfRule type="expression" dxfId="134" priority="139">
      <formula>C136="天候休工"</formula>
    </cfRule>
    <cfRule type="expression" dxfId="133" priority="140">
      <formula>C136="振替休工(同一週)"</formula>
    </cfRule>
    <cfRule type="expression" dxfId="132" priority="141">
      <formula>C136="休工"</formula>
    </cfRule>
    <cfRule type="expression" dxfId="131" priority="142">
      <formula>C136="対象外"</formula>
    </cfRule>
  </conditionalFormatting>
  <conditionalFormatting sqref="C138:I138">
    <cfRule type="expression" dxfId="130" priority="133">
      <formula>C138="休日休工"</formula>
    </cfRule>
    <cfRule type="expression" dxfId="129" priority="134">
      <formula>C138="天候休工"</formula>
    </cfRule>
    <cfRule type="expression" dxfId="128" priority="135">
      <formula>C138="振替休工"</formula>
    </cfRule>
    <cfRule type="expression" dxfId="127" priority="136">
      <formula>C138="休工"</formula>
    </cfRule>
    <cfRule type="expression" dxfId="126" priority="137">
      <formula>C138="対象外"</formula>
    </cfRule>
  </conditionalFormatting>
  <conditionalFormatting sqref="C141:I141">
    <cfRule type="expression" dxfId="125" priority="128">
      <formula>C141="休日休工"</formula>
    </cfRule>
    <cfRule type="expression" dxfId="124" priority="129">
      <formula>C141="天候休工"</formula>
    </cfRule>
    <cfRule type="expression" dxfId="123" priority="130">
      <formula>C141="振替休工"</formula>
    </cfRule>
    <cfRule type="expression" dxfId="122" priority="131">
      <formula>C141="休工"</formula>
    </cfRule>
    <cfRule type="expression" dxfId="121" priority="132">
      <formula>C141="対象外"</formula>
    </cfRule>
  </conditionalFormatting>
  <conditionalFormatting sqref="C144:I144">
    <cfRule type="expression" dxfId="120" priority="123">
      <formula>C144="休日休工"</formula>
    </cfRule>
    <cfRule type="expression" dxfId="119" priority="124">
      <formula>C144="天候休工"</formula>
    </cfRule>
    <cfRule type="expression" dxfId="118" priority="125">
      <formula>C144="振替休工"</formula>
    </cfRule>
    <cfRule type="expression" dxfId="117" priority="126">
      <formula>C144="休工"</formula>
    </cfRule>
    <cfRule type="expression" dxfId="116" priority="127">
      <formula>C144="対象外"</formula>
    </cfRule>
  </conditionalFormatting>
  <conditionalFormatting sqref="C147:I147">
    <cfRule type="expression" dxfId="115" priority="118">
      <formula>C147="休日休工"</formula>
    </cfRule>
    <cfRule type="expression" dxfId="114" priority="119">
      <formula>C147="天候休工"</formula>
    </cfRule>
    <cfRule type="expression" dxfId="113" priority="120">
      <formula>C147="振替休工"</formula>
    </cfRule>
    <cfRule type="expression" dxfId="112" priority="121">
      <formula>C147="休工"</formula>
    </cfRule>
    <cfRule type="expression" dxfId="111" priority="122">
      <formula>C147="対象外"</formula>
    </cfRule>
  </conditionalFormatting>
  <conditionalFormatting sqref="C137:I137">
    <cfRule type="expression" dxfId="110" priority="113">
      <formula>C137="祝日休工"</formula>
    </cfRule>
    <cfRule type="expression" dxfId="109" priority="114">
      <formula>C137="天候休工"</formula>
    </cfRule>
    <cfRule type="expression" dxfId="108" priority="115">
      <formula>C137="振替休工(同一週)"</formula>
    </cfRule>
    <cfRule type="expression" dxfId="107" priority="116">
      <formula>C137="休工"</formula>
    </cfRule>
    <cfRule type="expression" dxfId="106" priority="117">
      <formula>C137="対象外"</formula>
    </cfRule>
  </conditionalFormatting>
  <conditionalFormatting sqref="C137:I137">
    <cfRule type="cellIs" dxfId="105" priority="112" operator="equal">
      <formula>"振替休工(別週)"</formula>
    </cfRule>
  </conditionalFormatting>
  <conditionalFormatting sqref="C140:I140">
    <cfRule type="expression" dxfId="104" priority="107">
      <formula>C140="祝日休工"</formula>
    </cfRule>
    <cfRule type="expression" dxfId="103" priority="108">
      <formula>C140="天候休工"</formula>
    </cfRule>
    <cfRule type="expression" dxfId="102" priority="109">
      <formula>C140="振替休工(同一週)"</formula>
    </cfRule>
    <cfRule type="expression" dxfId="101" priority="110">
      <formula>C140="休工"</formula>
    </cfRule>
    <cfRule type="expression" dxfId="100" priority="111">
      <formula>C140="対象外"</formula>
    </cfRule>
  </conditionalFormatting>
  <conditionalFormatting sqref="C140:I140">
    <cfRule type="cellIs" dxfId="99" priority="106" operator="equal">
      <formula>"振替休工(別週)"</formula>
    </cfRule>
  </conditionalFormatting>
  <conditionalFormatting sqref="C148:I148 C151:I151 C154:I154 C157:I157">
    <cfRule type="expression" dxfId="98" priority="101">
      <formula>C148="祝日休工"</formula>
    </cfRule>
    <cfRule type="expression" dxfId="97" priority="102">
      <formula>C148="天候休工"</formula>
    </cfRule>
    <cfRule type="expression" dxfId="96" priority="103">
      <formula>C148="振替休工(同一週)"</formula>
    </cfRule>
    <cfRule type="expression" dxfId="95" priority="104">
      <formula>C148="休工"</formula>
    </cfRule>
    <cfRule type="expression" dxfId="94" priority="105">
      <formula>C148="対象外"</formula>
    </cfRule>
  </conditionalFormatting>
  <conditionalFormatting sqref="C150:I150">
    <cfRule type="expression" dxfId="93" priority="96">
      <formula>C150="休日休工"</formula>
    </cfRule>
    <cfRule type="expression" dxfId="92" priority="97">
      <formula>C150="天候休工"</formula>
    </cfRule>
    <cfRule type="expression" dxfId="91" priority="98">
      <formula>C150="振替休工"</formula>
    </cfRule>
    <cfRule type="expression" dxfId="90" priority="99">
      <formula>C150="休工"</formula>
    </cfRule>
    <cfRule type="expression" dxfId="89" priority="100">
      <formula>C150="対象外"</formula>
    </cfRule>
  </conditionalFormatting>
  <conditionalFormatting sqref="C153:I153">
    <cfRule type="expression" dxfId="88" priority="91">
      <formula>C153="休日休工"</formula>
    </cfRule>
    <cfRule type="expression" dxfId="87" priority="92">
      <formula>C153="天候休工"</formula>
    </cfRule>
    <cfRule type="expression" dxfId="86" priority="93">
      <formula>C153="振替休工"</formula>
    </cfRule>
    <cfRule type="expression" dxfId="85" priority="94">
      <formula>C153="休工"</formula>
    </cfRule>
    <cfRule type="expression" dxfId="84" priority="95">
      <formula>C153="対象外"</formula>
    </cfRule>
  </conditionalFormatting>
  <conditionalFormatting sqref="C156:I156">
    <cfRule type="expression" dxfId="83" priority="86">
      <formula>C156="休日休工"</formula>
    </cfRule>
    <cfRule type="expression" dxfId="82" priority="87">
      <formula>C156="天候休工"</formula>
    </cfRule>
    <cfRule type="expression" dxfId="81" priority="88">
      <formula>C156="振替休工"</formula>
    </cfRule>
    <cfRule type="expression" dxfId="80" priority="89">
      <formula>C156="休工"</formula>
    </cfRule>
    <cfRule type="expression" dxfId="79" priority="90">
      <formula>C156="対象外"</formula>
    </cfRule>
  </conditionalFormatting>
  <conditionalFormatting sqref="C159:I159">
    <cfRule type="expression" dxfId="78" priority="81">
      <formula>C159="休日休工"</formula>
    </cfRule>
    <cfRule type="expression" dxfId="77" priority="82">
      <formula>C159="天候休工"</formula>
    </cfRule>
    <cfRule type="expression" dxfId="76" priority="83">
      <formula>C159="振替休工"</formula>
    </cfRule>
    <cfRule type="expression" dxfId="75" priority="84">
      <formula>C159="休工"</formula>
    </cfRule>
    <cfRule type="expression" dxfId="74" priority="85">
      <formula>C159="対象外"</formula>
    </cfRule>
  </conditionalFormatting>
  <conditionalFormatting sqref="C160:I160 C163:I163 C166:I166">
    <cfRule type="expression" dxfId="73" priority="76">
      <formula>C160="祝日休工"</formula>
    </cfRule>
    <cfRule type="expression" dxfId="72" priority="77">
      <formula>C160="天候休工"</formula>
    </cfRule>
    <cfRule type="expression" dxfId="71" priority="78">
      <formula>C160="振替休工(同一週)"</formula>
    </cfRule>
    <cfRule type="expression" dxfId="70" priority="79">
      <formula>C160="休工"</formula>
    </cfRule>
    <cfRule type="expression" dxfId="69" priority="80">
      <formula>C160="対象外"</formula>
    </cfRule>
  </conditionalFormatting>
  <conditionalFormatting sqref="C162:I162">
    <cfRule type="expression" dxfId="68" priority="71">
      <formula>C162="休日休工"</formula>
    </cfRule>
    <cfRule type="expression" dxfId="67" priority="72">
      <formula>C162="天候休工"</formula>
    </cfRule>
    <cfRule type="expression" dxfId="66" priority="73">
      <formula>C162="振替休工"</formula>
    </cfRule>
    <cfRule type="expression" dxfId="65" priority="74">
      <formula>C162="休工"</formula>
    </cfRule>
    <cfRule type="expression" dxfId="64" priority="75">
      <formula>C162="対象外"</formula>
    </cfRule>
  </conditionalFormatting>
  <conditionalFormatting sqref="C165:I165">
    <cfRule type="expression" dxfId="63" priority="66">
      <formula>C165="休日休工"</formula>
    </cfRule>
    <cfRule type="expression" dxfId="62" priority="67">
      <formula>C165="天候休工"</formula>
    </cfRule>
    <cfRule type="expression" dxfId="61" priority="68">
      <formula>C165="振替休工"</formula>
    </cfRule>
    <cfRule type="expression" dxfId="60" priority="69">
      <formula>C165="休工"</formula>
    </cfRule>
    <cfRule type="expression" dxfId="59" priority="70">
      <formula>C165="対象外"</formula>
    </cfRule>
  </conditionalFormatting>
  <conditionalFormatting sqref="C168:I168">
    <cfRule type="expression" dxfId="58" priority="61">
      <formula>C168="休日休工"</formula>
    </cfRule>
    <cfRule type="expression" dxfId="57" priority="62">
      <formula>C168="天候休工"</formula>
    </cfRule>
    <cfRule type="expression" dxfId="56" priority="63">
      <formula>C168="振替休工"</formula>
    </cfRule>
    <cfRule type="expression" dxfId="55" priority="64">
      <formula>C168="休工"</formula>
    </cfRule>
    <cfRule type="expression" dxfId="54" priority="65">
      <formula>C168="対象外"</formula>
    </cfRule>
  </conditionalFormatting>
  <conditionalFormatting sqref="C164:I164">
    <cfRule type="expression" dxfId="53" priority="56">
      <formula>C164="祝日休工"</formula>
    </cfRule>
    <cfRule type="expression" dxfId="52" priority="57">
      <formula>C164="天候休工"</formula>
    </cfRule>
    <cfRule type="expression" dxfId="51" priority="58">
      <formula>C164="振替休工(同一週)"</formula>
    </cfRule>
    <cfRule type="expression" dxfId="50" priority="59">
      <formula>C164="休工"</formula>
    </cfRule>
    <cfRule type="expression" dxfId="49" priority="60">
      <formula>C164="対象外"</formula>
    </cfRule>
  </conditionalFormatting>
  <conditionalFormatting sqref="C164:I164">
    <cfRule type="cellIs" dxfId="48" priority="55" operator="equal">
      <formula>"振替休工(別週)"</formula>
    </cfRule>
  </conditionalFormatting>
  <conditionalFormatting sqref="C167:I167">
    <cfRule type="expression" dxfId="47" priority="50">
      <formula>C167="祝日休工"</formula>
    </cfRule>
    <cfRule type="expression" dxfId="46" priority="51">
      <formula>C167="天候休工"</formula>
    </cfRule>
    <cfRule type="expression" dxfId="45" priority="52">
      <formula>C167="振替休工(同一週)"</formula>
    </cfRule>
    <cfRule type="expression" dxfId="44" priority="53">
      <formula>C167="休工"</formula>
    </cfRule>
    <cfRule type="expression" dxfId="43" priority="54">
      <formula>C167="対象外"</formula>
    </cfRule>
  </conditionalFormatting>
  <conditionalFormatting sqref="C167:I167">
    <cfRule type="cellIs" dxfId="42" priority="49" operator="equal">
      <formula>"振替休工(別週)"</formula>
    </cfRule>
  </conditionalFormatting>
  <conditionalFormatting sqref="C143:I143">
    <cfRule type="expression" dxfId="41" priority="38">
      <formula>C143="祝日休工"</formula>
    </cfRule>
    <cfRule type="expression" dxfId="40" priority="39">
      <formula>C143="天候休工"</formula>
    </cfRule>
    <cfRule type="expression" dxfId="39" priority="40">
      <formula>C143="振替休工(同一週)"</formula>
    </cfRule>
    <cfRule type="expression" dxfId="38" priority="41">
      <formula>C143="休工"</formula>
    </cfRule>
    <cfRule type="expression" dxfId="37" priority="42">
      <formula>C143="対象外"</formula>
    </cfRule>
  </conditionalFormatting>
  <conditionalFormatting sqref="C143:I143">
    <cfRule type="cellIs" dxfId="36" priority="37" operator="equal">
      <formula>"振替休工(別週)"</formula>
    </cfRule>
  </conditionalFormatting>
  <conditionalFormatting sqref="C146:I146">
    <cfRule type="expression" dxfId="35" priority="32">
      <formula>C146="祝日休工"</formula>
    </cfRule>
    <cfRule type="expression" dxfId="34" priority="33">
      <formula>C146="天候休工"</formula>
    </cfRule>
    <cfRule type="expression" dxfId="33" priority="34">
      <formula>C146="振替休工(同一週)"</formula>
    </cfRule>
    <cfRule type="expression" dxfId="32" priority="35">
      <formula>C146="休工"</formula>
    </cfRule>
    <cfRule type="expression" dxfId="31" priority="36">
      <formula>C146="対象外"</formula>
    </cfRule>
  </conditionalFormatting>
  <conditionalFormatting sqref="C146:I146">
    <cfRule type="cellIs" dxfId="30" priority="31" operator="equal">
      <formula>"振替休工(別週)"</formula>
    </cfRule>
  </conditionalFormatting>
  <conditionalFormatting sqref="C149:I149">
    <cfRule type="expression" dxfId="29" priority="26">
      <formula>C149="祝日休工"</formula>
    </cfRule>
    <cfRule type="expression" dxfId="28" priority="27">
      <formula>C149="天候休工"</formula>
    </cfRule>
    <cfRule type="expression" dxfId="27" priority="28">
      <formula>C149="振替休工(同一週)"</formula>
    </cfRule>
    <cfRule type="expression" dxfId="26" priority="29">
      <formula>C149="休工"</formula>
    </cfRule>
    <cfRule type="expression" dxfId="25" priority="30">
      <formula>C149="対象外"</formula>
    </cfRule>
  </conditionalFormatting>
  <conditionalFormatting sqref="C149:I149">
    <cfRule type="cellIs" dxfId="24" priority="25" operator="equal">
      <formula>"振替休工(別週)"</formula>
    </cfRule>
  </conditionalFormatting>
  <conditionalFormatting sqref="C152:I152">
    <cfRule type="expression" dxfId="23" priority="20">
      <formula>C152="祝日休工"</formula>
    </cfRule>
    <cfRule type="expression" dxfId="22" priority="21">
      <formula>C152="天候休工"</formula>
    </cfRule>
    <cfRule type="expression" dxfId="21" priority="22">
      <formula>C152="振替休工(同一週)"</formula>
    </cfRule>
    <cfRule type="expression" dxfId="20" priority="23">
      <formula>C152="休工"</formula>
    </cfRule>
    <cfRule type="expression" dxfId="19" priority="24">
      <formula>C152="対象外"</formula>
    </cfRule>
  </conditionalFormatting>
  <conditionalFormatting sqref="C152:I152">
    <cfRule type="cellIs" dxfId="18" priority="19" operator="equal">
      <formula>"振替休工(別週)"</formula>
    </cfRule>
  </conditionalFormatting>
  <conditionalFormatting sqref="C155:I155">
    <cfRule type="expression" dxfId="17" priority="14">
      <formula>C155="祝日休工"</formula>
    </cfRule>
    <cfRule type="expression" dxfId="16" priority="15">
      <formula>C155="天候休工"</formula>
    </cfRule>
    <cfRule type="expression" dxfId="15" priority="16">
      <formula>C155="振替休工(同一週)"</formula>
    </cfRule>
    <cfRule type="expression" dxfId="14" priority="17">
      <formula>C155="休工"</formula>
    </cfRule>
    <cfRule type="expression" dxfId="13" priority="18">
      <formula>C155="対象外"</formula>
    </cfRule>
  </conditionalFormatting>
  <conditionalFormatting sqref="C155:I155">
    <cfRule type="cellIs" dxfId="12" priority="13" operator="equal">
      <formula>"振替休工(別週)"</formula>
    </cfRule>
  </conditionalFormatting>
  <conditionalFormatting sqref="C158:I158">
    <cfRule type="expression" dxfId="11" priority="8">
      <formula>C158="祝日休工"</formula>
    </cfRule>
    <cfRule type="expression" dxfId="10" priority="9">
      <formula>C158="天候休工"</formula>
    </cfRule>
    <cfRule type="expression" dxfId="9" priority="10">
      <formula>C158="振替休工(同一週)"</formula>
    </cfRule>
    <cfRule type="expression" dxfId="8" priority="11">
      <formula>C158="休工"</formula>
    </cfRule>
    <cfRule type="expression" dxfId="7" priority="12">
      <formula>C158="対象外"</formula>
    </cfRule>
  </conditionalFormatting>
  <conditionalFormatting sqref="C158:I158">
    <cfRule type="cellIs" dxfId="6" priority="7" operator="equal">
      <formula>"振替休工(別週)"</formula>
    </cfRule>
  </conditionalFormatting>
  <conditionalFormatting sqref="C161:I161">
    <cfRule type="expression" dxfId="5" priority="2">
      <formula>C161="祝日休工"</formula>
    </cfRule>
    <cfRule type="expression" dxfId="4" priority="3">
      <formula>C161="天候休工"</formula>
    </cfRule>
    <cfRule type="expression" dxfId="3" priority="4">
      <formula>C161="振替休工(同一週)"</formula>
    </cfRule>
    <cfRule type="expression" dxfId="2" priority="5">
      <formula>C161="休工"</formula>
    </cfRule>
    <cfRule type="expression" dxfId="1" priority="6">
      <formula>C161="対象外"</formula>
    </cfRule>
  </conditionalFormatting>
  <conditionalFormatting sqref="C161:I161">
    <cfRule type="cellIs" dxfId="0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49" fitToHeight="0" orientation="portrait" horizontalDpi="300" verticalDpi="300" r:id="rId1"/>
  <headerFooter>
    <oddHeader>&amp;L様式第１号（第４条関係）</oddHeader>
  </headerFooter>
  <rowBreaks count="2" manualBreakCount="2">
    <brk id="69" max="16" man="1"/>
    <brk id="117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B83B12-A71B-4536-BCC8-8DADC6E113CD}">
          <x14:formula1>
            <xm:f>リスト!$A$2:$A$8</xm:f>
          </x14:formula1>
          <xm:sqref>C14:I14 C149:I149 C11:I11 C17:I17 C20:I20 C23:I23 C26:I26 C164:I164 C152:I152 C155:I155 C29:I29 C32:I32 C35:I35 C38:I38 C41:I41 C44:I44 C47:I47 C50:I50 C53:I53 C56:I56 C59:I59 C62:I62 C65:I65 C68:I68 C71:I71 C74:I74 C77:I77 C80:I80 C83:I83 C86:I86 C89:I89 C92:I92 C95:I95 C98:I98 C101:I101 C104:I104 C107:I107 C110:I110 C113:I113 C116:I116 C119:I119 C122:I122 C125:I125 C128:I128 C131:I131 C134:I134 C137:I137 C140:I140 C143:I143 C146:I146 C158:I158 C167:I167 C161:I161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8"/>
  <sheetViews>
    <sheetView workbookViewId="0">
      <selection activeCell="N21" sqref="N21"/>
    </sheetView>
  </sheetViews>
  <sheetFormatPr defaultRowHeight="13.5" x14ac:dyDescent="0.4"/>
  <cols>
    <col min="1" max="1" width="9" style="1"/>
    <col min="2" max="2" width="18.625" style="1" customWidth="1"/>
    <col min="3" max="16384" width="9" style="1"/>
  </cols>
  <sheetData>
    <row r="1" spans="1:1" x14ac:dyDescent="0.4">
      <c r="A1" s="1" t="s">
        <v>11</v>
      </c>
    </row>
    <row r="2" spans="1:1" x14ac:dyDescent="0.4">
      <c r="A2" s="1" t="s">
        <v>41</v>
      </c>
    </row>
    <row r="3" spans="1:1" x14ac:dyDescent="0.4">
      <c r="A3" s="2" t="s">
        <v>9</v>
      </c>
    </row>
    <row r="4" spans="1:1" x14ac:dyDescent="0.4">
      <c r="A4" s="35" t="s">
        <v>46</v>
      </c>
    </row>
    <row r="5" spans="1:1" x14ac:dyDescent="0.4">
      <c r="A5" s="36" t="s">
        <v>44</v>
      </c>
    </row>
    <row r="6" spans="1:1" x14ac:dyDescent="0.4">
      <c r="A6" s="42" t="s">
        <v>45</v>
      </c>
    </row>
    <row r="7" spans="1:1" x14ac:dyDescent="0.4">
      <c r="A7" s="34" t="s">
        <v>18</v>
      </c>
    </row>
    <row r="8" spans="1:1" x14ac:dyDescent="0.4">
      <c r="A8" s="3" t="s">
        <v>12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休工取得計画表（様式第１号）</vt:lpstr>
      <vt:lpstr>【記載例】休工取得計画表（様式第１号） </vt:lpstr>
      <vt:lpstr>休工実績報告書　毎月報告用（様式第２号）</vt:lpstr>
      <vt:lpstr>【記載例】休工実績報告書　毎月報告用（様式第２号）</vt:lpstr>
      <vt:lpstr>休工実績報告書　工期末報告用（様式第３号）</vt:lpstr>
      <vt:lpstr>【記載例】休工実績報告書　工期末報告用（様式第３号）</vt:lpstr>
      <vt:lpstr>リスト</vt:lpstr>
      <vt:lpstr>'【記載例】休工実績報告書　工期末報告用（様式第３号）'!Print_Area</vt:lpstr>
      <vt:lpstr>'【記載例】休工実績報告書　毎月報告用（様式第２号）'!Print_Area</vt:lpstr>
      <vt:lpstr>'【記載例】休工取得計画表（様式第１号） '!Print_Area</vt:lpstr>
      <vt:lpstr>'休工実績報告書　工期末報告用（様式第３号）'!Print_Area</vt:lpstr>
      <vt:lpstr>'休工実績報告書　毎月報告用（様式第２号）'!Print_Area</vt:lpstr>
      <vt:lpstr>'休工取得計画表（様式第１号）'!Print_Area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2025-04-11T02:32:48Z</dcterms:modified>
</cp:coreProperties>
</file>