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Z:\財政課\06財政共通\06愛知県／財政／照会・回答\愛知県／照会／８、９月\2.8.19平成３０年度財政状況資料集（公会計分）の作成について\【財政状況資料集】_232360_みよし市_2018\"/>
    </mc:Choice>
  </mc:AlternateContent>
  <xr:revisionPtr revIDLastSave="0" documentId="13_ncr:1_{6408E2B4-121C-49B6-B512-B0C751100426}" xr6:coauthVersionLast="36" xr6:coauthVersionMax="36" xr10:uidLastSave="{00000000-0000-0000-0000-000000000000}"/>
  <bookViews>
    <workbookView xWindow="0" yWindow="0" windowWidth="20490" windowHeight="7710" tabRatio="917"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34" i="10"/>
  <c r="U34" i="10" l="1"/>
  <c r="U35" i="10" s="1"/>
  <c r="U36" i="10" s="1"/>
  <c r="U37" i="10" s="1"/>
  <c r="AM34" i="10"/>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BW34" i="10"/>
  <c r="BW35" i="10" s="1"/>
  <c r="BW36" i="10" s="1"/>
  <c r="BW37" i="10" s="1"/>
  <c r="BW38" i="10" s="1"/>
  <c r="BW39" i="10" s="1"/>
  <c r="BW40" i="10" s="1"/>
</calcChain>
</file>

<file path=xl/sharedStrings.xml><?xml version="1.0" encoding="utf-8"?>
<sst xmlns="http://schemas.openxmlformats.org/spreadsheetml/2006/main" count="1110" uniqueCount="605">
  <si>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</si>
  <si>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</si>
  <si>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</si>
  <si>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</si>
  <si>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</si>
  <si>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</si>
  <si>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</si>
  <si>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</si>
  <si>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</si>
  <si>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</si>
  <si>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</si>
  <si>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</si>
  <si>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</si>
  <si>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</si>
  <si>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</si>
  <si>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</si>
  <si>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</si>
  <si>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</si>
  <si>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</si>
  <si>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</si>
  <si>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</si>
  <si>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</si>
  <si>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</si>
  <si>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</si>
  <si>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</si>
  <si>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</si>
  <si>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</si>
  <si>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</si>
  <si>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</si>
  <si>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</si>
  <si>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</si>
  <si>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</si>
  <si>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</si>
  <si>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</si>
  <si>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</si>
  <si>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</si>
  <si>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</si>
  <si>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</si>
  <si>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</si>
  <si>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</si>
  <si>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</si>
  <si>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</si>
  <si>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</si>
  <si>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</si>
  <si>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</si>
  <si>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</si>
  <si>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</si>
  <si>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</si>
  <si>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</si>
  <si>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</si>
  <si>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</si>
  <si>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</si>
  <si>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</si>
  <si>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</si>
  <si>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</si>
  <si>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</si>
  <si>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</si>
  <si>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</si>
  <si>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</si>
  <si>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</si>
  <si>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</si>
  <si>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</si>
  <si>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</si>
  <si>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</si>
  <si>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</si>
  <si>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</si>
  <si>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</si>
  <si>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</si>
  <si>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</si>
  <si>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</si>
  <si>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</si>
  <si>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</si>
  <si>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</si>
  <si>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</si>
  <si>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</si>
  <si>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</si>
  <si>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</si>
  <si>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</si>
  <si>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</si>
  <si>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</si>
  <si>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</si>
  <si>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</si>
  <si>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</si>
  <si>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</si>
  <si>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</si>
  <si>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</si>
  <si>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</si>
  <si>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</si>
  <si>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</si>
  <si>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</si>
  <si>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</si>
  <si>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</si>
  <si>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</si>
  <si>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</si>
  <si>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</si>
  <si>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</si>
  <si>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</si>
  <si>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みよし市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</si>
  <si>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</si>
  <si>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</si>
  <si>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</si>
  <si>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</si>
  <si>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</si>
  <si>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</si>
  <si>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</si>
  <si>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</si>
  <si>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</si>
  <si>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</si>
  <si>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</si>
  <si>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</si>
  <si>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</si>
  <si>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</si>
  <si>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</si>
  <si>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</si>
  <si>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</si>
  <si>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</si>
  <si>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</si>
  <si>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</si>
  <si>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</si>
  <si>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</si>
  <si>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</si>
  <si>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</si>
  <si>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</si>
  <si>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</si>
  <si>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</si>
  <si>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</si>
  <si>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</si>
  <si>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</si>
  <si>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</si>
  <si>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</si>
  <si>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</si>
  <si>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</si>
  <si>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</si>
  <si>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</si>
  <si>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</si>
  <si>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</si>
  <si>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</si>
  <si>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</si>
  <si>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</si>
  <si>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</si>
  <si>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</si>
  <si>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</si>
  <si>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</si>
  <si>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</si>
  <si>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</si>
  <si>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</si>
  <si>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</si>
  <si>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</si>
  <si>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</si>
  <si>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</si>
  <si>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</si>
  <si>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</si>
  <si>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</si>
  <si>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</si>
  <si>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</si>
  <si>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</si>
  <si>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</si>
  <si>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</si>
  <si>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</si>
  <si>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</si>
  <si>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</si>
  <si>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</si>
  <si>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</si>
  <si>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</si>
  <si>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</si>
  <si>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</si>
  <si>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</si>
  <si>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</si>
  <si>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</si>
  <si>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</si>
  <si>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</si>
  <si>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</si>
  <si>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</si>
  <si>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</si>
  <si>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</si>
  <si>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</si>
  <si>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</si>
  <si>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</si>
  <si>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</si>
  <si>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</si>
  <si>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</si>
  <si>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</si>
  <si>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</si>
  <si>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</si>
  <si>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</si>
  <si>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</si>
  <si>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</si>
  <si>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</si>
  <si>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</si>
  <si>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</si>
  <si>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</si>
  <si>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</si>
  <si>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</si>
  <si>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</si>
  <si>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</si>
  <si>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</si>
  <si>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</si>
  <si>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</si>
  <si>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</si>
  <si>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</si>
  <si>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</si>
  <si>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</si>
  <si>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</si>
  <si>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</si>
  <si>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</si>
  <si>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</si>
  <si>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</si>
  <si>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</si>
  <si>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</si>
  <si>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</si>
  <si>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</si>
  <si>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</si>
  <si>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</si>
  <si>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</si>
  <si>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</si>
  <si>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</si>
  <si>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愛知県みよし市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</si>
  <si>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</si>
  <si>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</si>
  <si>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</si>
  <si>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</si>
  <si>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</si>
  <si>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</si>
  <si>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</si>
  <si>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</si>
  <si>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</si>
  <si>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</si>
  <si>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</si>
  <si>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</si>
  <si>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</si>
  <si>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</si>
  <si>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</si>
  <si>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</si>
  <si>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</si>
  <si>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</si>
  <si>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</si>
  <si>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</si>
  <si>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</si>
  <si>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</si>
  <si>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</si>
  <si>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</si>
  <si>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</si>
  <si>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</si>
  <si>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</si>
  <si>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</si>
  <si>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</si>
  <si>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</si>
  <si>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</si>
  <si>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</si>
  <si>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</si>
  <si>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</si>
  <si>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</si>
  <si>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</si>
  <si>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</si>
  <si>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</si>
  <si>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</si>
  <si>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</si>
  <si>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</si>
  <si>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</si>
  <si>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</si>
  <si>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</si>
  <si>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</si>
  <si>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</si>
  <si>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</si>
  <si>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</si>
  <si>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</si>
  <si>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</si>
  <si>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</si>
  <si>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</si>
  <si>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</si>
  <si>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</si>
  <si>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</si>
  <si>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</si>
  <si>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</si>
  <si>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</si>
  <si>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</si>
  <si>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</si>
  <si>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</si>
  <si>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</si>
  <si>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</si>
  <si>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</si>
  <si>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</si>
  <si>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</si>
  <si>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</si>
  <si>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</si>
  <si>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</si>
  <si>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</si>
  <si>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</si>
  <si>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</si>
  <si>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</si>
  <si>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</si>
  <si>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</si>
  <si>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</si>
  <si>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</si>
  <si>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</si>
  <si>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</si>
  <si>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</si>
  <si>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</si>
  <si>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</si>
  <si>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</si>
  <si>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</si>
  <si>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</si>
  <si>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</si>
  <si>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</si>
  <si>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</si>
  <si>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</si>
  <si>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</si>
  <si>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</si>
  <si>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</si>
  <si>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</si>
  <si>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</si>
  <si>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</si>
  <si>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</si>
  <si>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</si>
  <si>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</si>
  <si>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</si>
  <si>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</si>
  <si>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</si>
  <si>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</si>
  <si>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</si>
  <si>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</si>
  <si>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</si>
  <si>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</si>
  <si>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</si>
  <si>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</si>
  <si>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</si>
  <si>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</si>
  <si>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</si>
  <si>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</si>
  <si>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</si>
  <si>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</si>
  <si>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</si>
  <si>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</si>
  <si>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</si>
  <si>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</si>
  <si>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</si>
  <si>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</si>
  <si>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</si>
  <si>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</si>
  <si>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</si>
  <si>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</si>
  <si>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</si>
  <si>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</si>
  <si>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</si>
  <si>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</si>
  <si>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</si>
  <si>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</si>
  <si>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</si>
  <si>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</si>
  <si>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</si>
  <si>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</si>
  <si>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</si>
  <si>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</si>
  <si>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</si>
  <si>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</si>
  <si>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</si>
  <si>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</si>
  <si>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</si>
  <si>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</si>
  <si>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</si>
  <si>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</si>
  <si>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</si>
  <si>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</si>
  <si>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</si>
  <si>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</si>
  <si>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</si>
  <si>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</si>
  <si>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</si>
  <si>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愛知県みよし市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</si>
  <si>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</si>
  <si>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</si>
  <si>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</si>
  <si>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</si>
  <si>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</si>
  <si>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</si>
  <si>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</si>
  <si>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</si>
  <si>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</si>
  <si>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</si>
  <si>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</si>
  <si>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</si>
  <si>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</si>
  <si>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</si>
  <si>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</si>
  <si>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</si>
  <si>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</si>
  <si>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</si>
  <si>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</si>
  <si>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</si>
  <si>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</si>
  <si>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</si>
  <si>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</si>
  <si>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</si>
  <si>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</si>
  <si>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</si>
  <si>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</si>
  <si>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</si>
  <si>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</si>
  <si>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</si>
  <si>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</si>
  <si>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</si>
  <si>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</si>
  <si>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</si>
  <si>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</si>
  <si>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介護保険特別会計（事業勘定）</t>
    <phoneticPr fontId="5"/>
  </si>
  <si>
    <t>後期高齢者医療特別会計</t>
    <phoneticPr fontId="5"/>
  </si>
  <si>
    <t>介護保険特別会計（サービス事業）</t>
    <phoneticPr fontId="5"/>
  </si>
  <si>
    <t>病院事業会計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</si>
  <si>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</si>
  <si>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</si>
  <si>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</si>
  <si>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</si>
  <si>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</si>
  <si>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</si>
  <si>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</si>
  <si>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</si>
  <si>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</si>
  <si>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</si>
  <si>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</si>
  <si>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</si>
  <si>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</si>
  <si>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</si>
  <si>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</si>
  <si>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</si>
  <si>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</si>
  <si>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</si>
  <si>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</si>
  <si>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</si>
  <si>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</si>
  <si>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</si>
  <si>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</si>
  <si>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</si>
  <si>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</si>
  <si>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</si>
  <si>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</si>
  <si>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</si>
  <si>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</si>
  <si>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</si>
  <si>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</si>
  <si>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</si>
  <si>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</si>
  <si>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</si>
  <si>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</si>
  <si>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</si>
  <si>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</si>
  <si>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</si>
  <si>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</si>
  <si>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</si>
  <si>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</si>
  <si>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</si>
  <si>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</si>
  <si>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</si>
  <si>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</si>
  <si>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</si>
  <si>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</si>
  <si>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</si>
  <si>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</si>
  <si>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</si>
  <si>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</si>
  <si>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</si>
  <si>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</si>
  <si>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</si>
  <si>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</si>
  <si>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</si>
  <si>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</si>
  <si>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</si>
  <si>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</si>
  <si>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</si>
  <si>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</si>
  <si>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</si>
  <si>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</si>
  <si>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</si>
  <si>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</si>
  <si>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</si>
  <si>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</si>
  <si>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</si>
  <si>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</si>
  <si>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</si>
  <si>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</si>
  <si>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</si>
  <si>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</si>
  <si>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</si>
  <si>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</si>
  <si>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</si>
  <si>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</si>
  <si>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</si>
  <si>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</si>
  <si>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</si>
  <si>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</si>
  <si>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</si>
  <si>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</si>
  <si>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</si>
  <si>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</si>
  <si>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</si>
  <si>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</si>
  <si>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</si>
  <si>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</si>
  <si>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</si>
  <si>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</si>
  <si>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</si>
  <si>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</si>
  <si>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</si>
  <si>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</si>
  <si>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</si>
  <si>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</si>
  <si>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</si>
  <si>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</si>
  <si>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</si>
  <si>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</si>
  <si>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</si>
  <si>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</si>
  <si>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</si>
  <si>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</si>
  <si>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</si>
  <si>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</si>
  <si>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</si>
  <si>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</si>
  <si>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</si>
  <si>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</si>
  <si>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</si>
  <si>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</si>
  <si>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</si>
  <si>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</si>
  <si>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</si>
  <si>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</si>
  <si>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</si>
  <si>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</si>
  <si>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</si>
  <si>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</si>
  <si>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</si>
  <si>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</si>
  <si>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</si>
  <si>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</si>
  <si>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</si>
  <si>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</si>
  <si>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</si>
  <si>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</si>
  <si>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</si>
  <si>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</si>
  <si>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</si>
  <si>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</si>
  <si>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</si>
  <si>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</si>
  <si>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</si>
  <si>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</si>
  <si>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</si>
  <si>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</si>
  <si>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</si>
  <si>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</si>
  <si>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</si>
  <si>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</si>
  <si>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</si>
  <si>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</si>
  <si>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</si>
  <si>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</si>
  <si>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</si>
  <si>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</si>
  <si>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</si>
  <si>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</si>
  <si>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</si>
  <si>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</si>
  <si>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</si>
  <si>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1.79</t>
  </si>
  <si>
    <t>一般会計</t>
  </si>
  <si>
    <t>病院事業会計</t>
  </si>
  <si>
    <t>国民健康保険特別会計</t>
  </si>
  <si>
    <t>農業集落排水事業特別会計</t>
  </si>
  <si>
    <t>下水道事業特別会計</t>
  </si>
  <si>
    <t>介護保険特別会計（事業勘定）</t>
  </si>
  <si>
    <t>介護保険特別会計（サービス事業）</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</si>
  <si>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</si>
  <si>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</si>
  <si>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</si>
  <si>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</si>
  <si>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</si>
  <si>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</si>
  <si>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</si>
  <si>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</si>
  <si>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みよし市土地開発公社</t>
    <rPh sb="3" eb="4">
      <t>シ</t>
    </rPh>
    <rPh sb="4" eb="6">
      <t>トチ</t>
    </rPh>
    <rPh sb="6" eb="8">
      <t>カイハツ</t>
    </rPh>
    <rPh sb="8" eb="10">
      <t>コウシャ</t>
    </rPh>
    <phoneticPr fontId="2"/>
  </si>
  <si>
    <t>尾三消防組合</t>
    <rPh sb="0" eb="1">
      <t>ビ</t>
    </rPh>
    <rPh sb="1" eb="2">
      <t>サン</t>
    </rPh>
    <rPh sb="2" eb="4">
      <t>ショウボウ</t>
    </rPh>
    <rPh sb="4" eb="6">
      <t>クミアイ</t>
    </rPh>
    <phoneticPr fontId="11"/>
  </si>
  <si>
    <t>尾三衛生組合</t>
    <rPh sb="0" eb="1">
      <t>ビ</t>
    </rPh>
    <rPh sb="1" eb="2">
      <t>サン</t>
    </rPh>
    <rPh sb="2" eb="4">
      <t>エイセイ</t>
    </rPh>
    <rPh sb="4" eb="6">
      <t>クミアイ</t>
    </rPh>
    <phoneticPr fontId="11"/>
  </si>
  <si>
    <t>愛知中部水道企業団</t>
    <rPh sb="0" eb="2">
      <t>アイチ</t>
    </rPh>
    <rPh sb="2" eb="4">
      <t>チュウブ</t>
    </rPh>
    <rPh sb="4" eb="6">
      <t>スイドウ</t>
    </rPh>
    <rPh sb="6" eb="8">
      <t>キギョウ</t>
    </rPh>
    <rPh sb="8" eb="9">
      <t>ダン</t>
    </rPh>
    <phoneticPr fontId="11"/>
  </si>
  <si>
    <t>愛知県市町村職員退職手当組合</t>
    <rPh sb="0" eb="2">
      <t>アイチ</t>
    </rPh>
    <rPh sb="2" eb="3">
      <t>ケン</t>
    </rPh>
    <rPh sb="3" eb="6">
      <t>シチョウソン</t>
    </rPh>
    <rPh sb="6" eb="8">
      <t>ショクイン</t>
    </rPh>
    <rPh sb="8" eb="10">
      <t>タイショク</t>
    </rPh>
    <rPh sb="10" eb="12">
      <t>テアテ</t>
    </rPh>
    <rPh sb="12" eb="14">
      <t>クミアイ</t>
    </rPh>
    <phoneticPr fontId="11"/>
  </si>
  <si>
    <t>愛知県後期高齢者医療広域連合（一般会計）</t>
    <rPh sb="0" eb="2">
      <t>アイチ</t>
    </rPh>
    <rPh sb="2" eb="3">
      <t>ケン</t>
    </rPh>
    <rPh sb="3" eb="5">
      <t>コウキ</t>
    </rPh>
    <rPh sb="5" eb="8">
      <t>コウレイシャ</t>
    </rPh>
    <rPh sb="8" eb="10">
      <t>イリョウ</t>
    </rPh>
    <rPh sb="10" eb="12">
      <t>コウイキ</t>
    </rPh>
    <rPh sb="12" eb="14">
      <t>レンゴウ</t>
    </rPh>
    <rPh sb="15" eb="17">
      <t>イッパン</t>
    </rPh>
    <rPh sb="17" eb="19">
      <t>カイケイ</t>
    </rPh>
    <phoneticPr fontId="11"/>
  </si>
  <si>
    <t>愛知県後期高齢者医療広域連合（後期高齢者医療特別会計）</t>
    <rPh sb="15" eb="17">
      <t>コウキ</t>
    </rPh>
    <rPh sb="17" eb="20">
      <t>コウレイシャ</t>
    </rPh>
    <rPh sb="20" eb="22">
      <t>イリョウ</t>
    </rPh>
    <rPh sb="22" eb="24">
      <t>トクベツ</t>
    </rPh>
    <rPh sb="24" eb="26">
      <t>カイケイ</t>
    </rPh>
    <phoneticPr fontId="11"/>
  </si>
  <si>
    <t>旧豊田三好事務組合</t>
    <rPh sb="0" eb="1">
      <t>キュウ</t>
    </rPh>
    <rPh sb="1" eb="3">
      <t>トヨタ</t>
    </rPh>
    <rPh sb="3" eb="5">
      <t>ミヨシ</t>
    </rPh>
    <rPh sb="5" eb="7">
      <t>ジム</t>
    </rPh>
    <rPh sb="7" eb="9">
      <t>クミアイ</t>
    </rPh>
    <phoneticPr fontId="11"/>
  </si>
  <si>
    <t>〇</t>
    <phoneticPr fontId="2"/>
  </si>
  <si>
    <t>公共施設維持管理基金</t>
  </si>
  <si>
    <t>小、中学校建設基金</t>
    <rPh sb="0" eb="1">
      <t>ショウ</t>
    </rPh>
    <rPh sb="2" eb="5">
      <t>チュウガッコウ</t>
    </rPh>
    <rPh sb="5" eb="7">
      <t>ケンセツ</t>
    </rPh>
    <rPh sb="7" eb="9">
      <t>キキン</t>
    </rPh>
    <phoneticPr fontId="11"/>
  </si>
  <si>
    <t>下水道施設整備基金</t>
    <rPh sb="0" eb="3">
      <t>ゲスイドウ</t>
    </rPh>
    <rPh sb="3" eb="5">
      <t>シセツ</t>
    </rPh>
    <rPh sb="5" eb="7">
      <t>セイビ</t>
    </rPh>
    <rPh sb="7" eb="9">
      <t>キキン</t>
    </rPh>
    <phoneticPr fontId="11"/>
  </si>
  <si>
    <t>福祉基金</t>
    <rPh sb="0" eb="2">
      <t>フクシ</t>
    </rPh>
    <rPh sb="2" eb="4">
      <t>キキン</t>
    </rPh>
    <phoneticPr fontId="2"/>
  </si>
  <si>
    <t>環境基金</t>
    <rPh sb="0" eb="2">
      <t>カンキョウ</t>
    </rPh>
    <rPh sb="2" eb="4">
      <t>キキン</t>
    </rPh>
    <phoneticPr fontId="11"/>
  </si>
  <si>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</si>
  <si>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</si>
  <si>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</si>
  <si>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</si>
  <si>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</si>
  <si>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</si>
  <si>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</si>
  <si>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</si>
  <si>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</si>
  <si>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</si>
  <si>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</si>
  <si>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は、類似団体と比較し低い水準にあるものの、上昇傾向にある。また、過去に建設した施設の減価償却が進むため、今後はさらに上昇していくものと思われる。将来負担比率については、マイナスとなるため計上されない。</t>
    <phoneticPr fontId="5"/>
  </si>
  <si>
    <t>実質公債費比率は、類似団体と比較して、低い水準となっている。これは、自動車関連企業の業績好調により、税収が増加し、標準的な財政規模が大きくなっているためである。しかし、今後は税収の減や普通建設事業に対する起債の発行により、増加していくものと思われる。将来負担比率については、マイナスとなるため計上され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</si>
</sst>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2" fillId="0" borderId="34" xfId="5" applyNumberFormat="1" applyFont="1" applyFill="1" applyBorder="1" applyAlignment="1" applyProtection="1">
      <alignment horizontal="right" vertical="center" shrinkToFit="1"/>
      <protection locked="0"/>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9078237-A255-45DA-B319-4BEC04BDD79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65988</c:v>
                </c:pt>
                <c:pt idx="1">
                  <c:v>54227</c:v>
                </c:pt>
                <c:pt idx="2">
                  <c:v>57295</c:v>
                </c:pt>
                <c:pt idx="3">
                  <c:v>54110</c:v>
                </c:pt>
                <c:pt idx="4">
                  <c:v>54684</c:v>
                </c:pt>
              </c:numCache>
            </c:numRef>
          </c:val>
          <c:smooth val="0"/>
          <c:extLst>
            <c:ext xmlns:c16="http://schemas.microsoft.com/office/drawing/2014/chart" uri="{C3380CC4-5D6E-409C-BE32-E72D297353CC}">
              <c16:uniqueId val="{00000000-6CAE-4735-8E61-6C83034D07E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48532</c:v>
                </c:pt>
                <c:pt idx="1">
                  <c:v>90880</c:v>
                </c:pt>
                <c:pt idx="2">
                  <c:v>68645</c:v>
                </c:pt>
                <c:pt idx="3">
                  <c:v>52598</c:v>
                </c:pt>
                <c:pt idx="4">
                  <c:v>63844</c:v>
                </c:pt>
              </c:numCache>
            </c:numRef>
          </c:val>
          <c:smooth val="0"/>
          <c:extLst>
            <c:ext xmlns:c16="http://schemas.microsoft.com/office/drawing/2014/chart" uri="{C3380CC4-5D6E-409C-BE32-E72D297353CC}">
              <c16:uniqueId val="{00000001-6CAE-4735-8E61-6C83034D07E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12.69</c:v>
                </c:pt>
                <c:pt idx="1">
                  <c:v>12.39</c:v>
                </c:pt>
                <c:pt idx="2">
                  <c:v>11.62</c:v>
                </c:pt>
                <c:pt idx="3">
                  <c:v>11.45</c:v>
                </c:pt>
                <c:pt idx="4">
                  <c:v>15.6</c:v>
                </c:pt>
              </c:numCache>
            </c:numRef>
          </c:val>
          <c:extLst>
            <c:ext xmlns:c16="http://schemas.microsoft.com/office/drawing/2014/chart" uri="{C3380CC4-5D6E-409C-BE32-E72D297353CC}">
              <c16:uniqueId val="{00000000-5BE6-4513-B5B4-B4E68A83021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49.13</c:v>
                </c:pt>
                <c:pt idx="1">
                  <c:v>42.33</c:v>
                </c:pt>
                <c:pt idx="2">
                  <c:v>40.049999999999997</c:v>
                </c:pt>
                <c:pt idx="3">
                  <c:v>37.19</c:v>
                </c:pt>
                <c:pt idx="4">
                  <c:v>52.31</c:v>
                </c:pt>
              </c:numCache>
            </c:numRef>
          </c:val>
          <c:extLst>
            <c:ext xmlns:c16="http://schemas.microsoft.com/office/drawing/2014/chart" uri="{C3380CC4-5D6E-409C-BE32-E72D297353CC}">
              <c16:uniqueId val="{00000001-5BE6-4513-B5B4-B4E68A83021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11.94</c:v>
                </c:pt>
                <c:pt idx="1">
                  <c:v>4.2</c:v>
                </c:pt>
                <c:pt idx="2">
                  <c:v>6.8</c:v>
                </c:pt>
                <c:pt idx="3">
                  <c:v>-1.79</c:v>
                </c:pt>
                <c:pt idx="4">
                  <c:v>3.94</c:v>
                </c:pt>
              </c:numCache>
            </c:numRef>
          </c:val>
          <c:smooth val="0"/>
          <c:extLst>
            <c:ext xmlns:c16="http://schemas.microsoft.com/office/drawing/2014/chart" uri="{C3380CC4-5D6E-409C-BE32-E72D297353CC}">
              <c16:uniqueId val="{00000002-5BE6-4513-B5B4-B4E68A83021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0.03</c:v>
                </c:pt>
                <c:pt idx="2">
                  <c:v>#N/A</c:v>
                </c:pt>
                <c:pt idx="3">
                  <c:v>0.1</c:v>
                </c:pt>
                <c:pt idx="4">
                  <c:v>#N/A</c:v>
                </c:pt>
                <c:pt idx="5">
                  <c:v>0.01</c:v>
                </c:pt>
                <c:pt idx="6">
                  <c:v>#N/A</c:v>
                </c:pt>
                <c:pt idx="7">
                  <c:v>0</c:v>
                </c:pt>
                <c:pt idx="8">
                  <c:v>0</c:v>
                </c:pt>
                <c:pt idx="9">
                  <c:v>0</c:v>
                </c:pt>
              </c:numCache>
            </c:numRef>
          </c:val>
          <c:extLst>
            <c:ext xmlns:c16="http://schemas.microsoft.com/office/drawing/2014/chart" uri="{C3380CC4-5D6E-409C-BE32-E72D297353CC}">
              <c16:uniqueId val="{00000000-D491-497B-8E53-13E468D0BE2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491-497B-8E53-13E468D0BE2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D491-497B-8E53-13E468D0BE27}"/>
            </c:ext>
          </c:extLst>
        </c:ser>
        <c:ser>
          <c:idx val="3"/>
          <c:order val="3"/>
          <c:tx>
            <c:strRef>
              <c:f>データシート!$A$30</c:f>
              <c:strCache>
                <c:ptCount val="1"/>
                <c:pt idx="0">
                  <c:v>介護保険特別会計（サービス事業）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0.04</c:v>
                </c:pt>
                <c:pt idx="2">
                  <c:v>#N/A</c:v>
                </c:pt>
                <c:pt idx="3">
                  <c:v>0.02</c:v>
                </c:pt>
                <c:pt idx="4">
                  <c:v>#N/A</c:v>
                </c:pt>
                <c:pt idx="5">
                  <c:v>0.01</c:v>
                </c:pt>
                <c:pt idx="6">
                  <c:v>#N/A</c:v>
                </c:pt>
                <c:pt idx="7">
                  <c:v>0.03</c:v>
                </c:pt>
                <c:pt idx="8">
                  <c:v>#N/A</c:v>
                </c:pt>
                <c:pt idx="9">
                  <c:v>7.0000000000000007E-2</c:v>
                </c:pt>
              </c:numCache>
            </c:numRef>
          </c:val>
          <c:extLst>
            <c:ext xmlns:c16="http://schemas.microsoft.com/office/drawing/2014/chart" uri="{C3380CC4-5D6E-409C-BE32-E72D297353CC}">
              <c16:uniqueId val="{00000003-D491-497B-8E53-13E468D0BE27}"/>
            </c:ext>
          </c:extLst>
        </c:ser>
        <c:ser>
          <c:idx val="4"/>
          <c:order val="4"/>
          <c:tx>
            <c:strRef>
              <c:f>データシート!$A$31</c:f>
              <c:strCache>
                <c:ptCount val="1"/>
                <c:pt idx="0">
                  <c:v>介護保険特別会計（事業勘定）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c:v>
                </c:pt>
                <c:pt idx="2">
                  <c:v>#N/A</c:v>
                </c:pt>
                <c:pt idx="3">
                  <c:v>0.51</c:v>
                </c:pt>
                <c:pt idx="4">
                  <c:v>#N/A</c:v>
                </c:pt>
                <c:pt idx="5">
                  <c:v>0.39</c:v>
                </c:pt>
                <c:pt idx="6">
                  <c:v>#N/A</c:v>
                </c:pt>
                <c:pt idx="7">
                  <c:v>0.18</c:v>
                </c:pt>
                <c:pt idx="8">
                  <c:v>#N/A</c:v>
                </c:pt>
                <c:pt idx="9">
                  <c:v>0.25</c:v>
                </c:pt>
              </c:numCache>
            </c:numRef>
          </c:val>
          <c:extLst>
            <c:ext xmlns:c16="http://schemas.microsoft.com/office/drawing/2014/chart" uri="{C3380CC4-5D6E-409C-BE32-E72D297353CC}">
              <c16:uniqueId val="{00000004-D491-497B-8E53-13E468D0BE27}"/>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0.49</c:v>
                </c:pt>
                <c:pt idx="2">
                  <c:v>#N/A</c:v>
                </c:pt>
                <c:pt idx="3">
                  <c:v>0.34</c:v>
                </c:pt>
                <c:pt idx="4">
                  <c:v>#N/A</c:v>
                </c:pt>
                <c:pt idx="5">
                  <c:v>0.47</c:v>
                </c:pt>
                <c:pt idx="6">
                  <c:v>#N/A</c:v>
                </c:pt>
                <c:pt idx="7">
                  <c:v>0.1</c:v>
                </c:pt>
                <c:pt idx="8">
                  <c:v>#N/A</c:v>
                </c:pt>
                <c:pt idx="9">
                  <c:v>0.3</c:v>
                </c:pt>
              </c:numCache>
            </c:numRef>
          </c:val>
          <c:extLst>
            <c:ext xmlns:c16="http://schemas.microsoft.com/office/drawing/2014/chart" uri="{C3380CC4-5D6E-409C-BE32-E72D297353CC}">
              <c16:uniqueId val="{00000005-D491-497B-8E53-13E468D0BE27}"/>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0.34</c:v>
                </c:pt>
                <c:pt idx="2">
                  <c:v>#N/A</c:v>
                </c:pt>
                <c:pt idx="3">
                  <c:v>0.34</c:v>
                </c:pt>
                <c:pt idx="4">
                  <c:v>#N/A</c:v>
                </c:pt>
                <c:pt idx="5">
                  <c:v>0.28000000000000003</c:v>
                </c:pt>
                <c:pt idx="6">
                  <c:v>#N/A</c:v>
                </c:pt>
                <c:pt idx="7">
                  <c:v>0.01</c:v>
                </c:pt>
                <c:pt idx="8">
                  <c:v>#N/A</c:v>
                </c:pt>
                <c:pt idx="9">
                  <c:v>0.64</c:v>
                </c:pt>
              </c:numCache>
            </c:numRef>
          </c:val>
          <c:extLst>
            <c:ext xmlns:c16="http://schemas.microsoft.com/office/drawing/2014/chart" uri="{C3380CC4-5D6E-409C-BE32-E72D297353CC}">
              <c16:uniqueId val="{00000006-D491-497B-8E53-13E468D0BE2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1.49</c:v>
                </c:pt>
                <c:pt idx="2">
                  <c:v>#N/A</c:v>
                </c:pt>
                <c:pt idx="3">
                  <c:v>1.31</c:v>
                </c:pt>
                <c:pt idx="4">
                  <c:v>#N/A</c:v>
                </c:pt>
                <c:pt idx="5">
                  <c:v>1.62</c:v>
                </c:pt>
                <c:pt idx="6">
                  <c:v>#N/A</c:v>
                </c:pt>
                <c:pt idx="7">
                  <c:v>1.45</c:v>
                </c:pt>
                <c:pt idx="8">
                  <c:v>#N/A</c:v>
                </c:pt>
                <c:pt idx="9">
                  <c:v>0.69</c:v>
                </c:pt>
              </c:numCache>
            </c:numRef>
          </c:val>
          <c:extLst>
            <c:ext xmlns:c16="http://schemas.microsoft.com/office/drawing/2014/chart" uri="{C3380CC4-5D6E-409C-BE32-E72D297353CC}">
              <c16:uniqueId val="{00000007-D491-497B-8E53-13E468D0BE27}"/>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14</c:v>
                </c:pt>
                <c:pt idx="2">
                  <c:v>#N/A</c:v>
                </c:pt>
                <c:pt idx="3">
                  <c:v>10.83</c:v>
                </c:pt>
                <c:pt idx="4">
                  <c:v>#N/A</c:v>
                </c:pt>
                <c:pt idx="5">
                  <c:v>8.1199999999999992</c:v>
                </c:pt>
                <c:pt idx="6">
                  <c:v>#N/A</c:v>
                </c:pt>
                <c:pt idx="7">
                  <c:v>6.39</c:v>
                </c:pt>
                <c:pt idx="8">
                  <c:v>#N/A</c:v>
                </c:pt>
                <c:pt idx="9">
                  <c:v>6.84</c:v>
                </c:pt>
              </c:numCache>
            </c:numRef>
          </c:val>
          <c:extLst>
            <c:ext xmlns:c16="http://schemas.microsoft.com/office/drawing/2014/chart" uri="{C3380CC4-5D6E-409C-BE32-E72D297353CC}">
              <c16:uniqueId val="{00000008-D491-497B-8E53-13E468D0BE2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12.65</c:v>
                </c:pt>
                <c:pt idx="2">
                  <c:v>#N/A</c:v>
                </c:pt>
                <c:pt idx="3">
                  <c:v>12.28</c:v>
                </c:pt>
                <c:pt idx="4">
                  <c:v>#N/A</c:v>
                </c:pt>
                <c:pt idx="5">
                  <c:v>11.61</c:v>
                </c:pt>
                <c:pt idx="6">
                  <c:v>#N/A</c:v>
                </c:pt>
                <c:pt idx="7">
                  <c:v>11.44</c:v>
                </c:pt>
                <c:pt idx="8">
                  <c:v>#N/A</c:v>
                </c:pt>
                <c:pt idx="9">
                  <c:v>15.59</c:v>
                </c:pt>
              </c:numCache>
            </c:numRef>
          </c:val>
          <c:extLst>
            <c:ext xmlns:c16="http://schemas.microsoft.com/office/drawing/2014/chart" uri="{C3380CC4-5D6E-409C-BE32-E72D297353CC}">
              <c16:uniqueId val="{00000009-D491-497B-8E53-13E468D0BE2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2007</c:v>
                </c:pt>
                <c:pt idx="5">
                  <c:v>1796</c:v>
                </c:pt>
                <c:pt idx="8">
                  <c:v>1650</c:v>
                </c:pt>
                <c:pt idx="11">
                  <c:v>1697</c:v>
                </c:pt>
                <c:pt idx="14">
                  <c:v>1548</c:v>
                </c:pt>
              </c:numCache>
            </c:numRef>
          </c:val>
          <c:extLst>
            <c:ext xmlns:c16="http://schemas.microsoft.com/office/drawing/2014/chart" uri="{C3380CC4-5D6E-409C-BE32-E72D297353CC}">
              <c16:uniqueId val="{00000000-0766-43C0-9A1B-6653CD8D5D9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766-43C0-9A1B-6653CD8D5D9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174</c:v>
                </c:pt>
                <c:pt idx="3">
                  <c:v>179</c:v>
                </c:pt>
                <c:pt idx="6">
                  <c:v>180</c:v>
                </c:pt>
                <c:pt idx="9">
                  <c:v>185</c:v>
                </c:pt>
                <c:pt idx="12">
                  <c:v>149</c:v>
                </c:pt>
              </c:numCache>
            </c:numRef>
          </c:val>
          <c:extLst>
            <c:ext xmlns:c16="http://schemas.microsoft.com/office/drawing/2014/chart" uri="{C3380CC4-5D6E-409C-BE32-E72D297353CC}">
              <c16:uniqueId val="{00000002-0766-43C0-9A1B-6653CD8D5D9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133</c:v>
                </c:pt>
                <c:pt idx="3">
                  <c:v>106</c:v>
                </c:pt>
                <c:pt idx="6">
                  <c:v>116</c:v>
                </c:pt>
                <c:pt idx="9">
                  <c:v>107</c:v>
                </c:pt>
                <c:pt idx="12">
                  <c:v>101</c:v>
                </c:pt>
              </c:numCache>
            </c:numRef>
          </c:val>
          <c:extLst>
            <c:ext xmlns:c16="http://schemas.microsoft.com/office/drawing/2014/chart" uri="{C3380CC4-5D6E-409C-BE32-E72D297353CC}">
              <c16:uniqueId val="{00000003-0766-43C0-9A1B-6653CD8D5D9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607</c:v>
                </c:pt>
                <c:pt idx="3">
                  <c:v>698</c:v>
                </c:pt>
                <c:pt idx="6">
                  <c:v>685</c:v>
                </c:pt>
                <c:pt idx="9">
                  <c:v>751</c:v>
                </c:pt>
                <c:pt idx="12">
                  <c:v>675</c:v>
                </c:pt>
              </c:numCache>
            </c:numRef>
          </c:val>
          <c:extLst>
            <c:ext xmlns:c16="http://schemas.microsoft.com/office/drawing/2014/chart" uri="{C3380CC4-5D6E-409C-BE32-E72D297353CC}">
              <c16:uniqueId val="{00000004-0766-43C0-9A1B-6653CD8D5D9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66-43C0-9A1B-6653CD8D5D9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766-43C0-9A1B-6653CD8D5D9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1292</c:v>
                </c:pt>
                <c:pt idx="3">
                  <c:v>1248</c:v>
                </c:pt>
                <c:pt idx="6">
                  <c:v>1194</c:v>
                </c:pt>
                <c:pt idx="9">
                  <c:v>1190</c:v>
                </c:pt>
                <c:pt idx="12">
                  <c:v>1105</c:v>
                </c:pt>
              </c:numCache>
            </c:numRef>
          </c:val>
          <c:extLst>
            <c:ext xmlns:c16="http://schemas.microsoft.com/office/drawing/2014/chart" uri="{C3380CC4-5D6E-409C-BE32-E72D297353CC}">
              <c16:uniqueId val="{00000007-0766-43C0-9A1B-6653CD8D5D9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199</c:v>
                </c:pt>
                <c:pt idx="2">
                  <c:v>#N/A</c:v>
                </c:pt>
                <c:pt idx="3">
                  <c:v>#N/A</c:v>
                </c:pt>
                <c:pt idx="4">
                  <c:v>435</c:v>
                </c:pt>
                <c:pt idx="5">
                  <c:v>#N/A</c:v>
                </c:pt>
                <c:pt idx="6">
                  <c:v>#N/A</c:v>
                </c:pt>
                <c:pt idx="7">
                  <c:v>525</c:v>
                </c:pt>
                <c:pt idx="8">
                  <c:v>#N/A</c:v>
                </c:pt>
                <c:pt idx="9">
                  <c:v>#N/A</c:v>
                </c:pt>
                <c:pt idx="10">
                  <c:v>536</c:v>
                </c:pt>
                <c:pt idx="11">
                  <c:v>#N/A</c:v>
                </c:pt>
                <c:pt idx="12">
                  <c:v>#N/A</c:v>
                </c:pt>
                <c:pt idx="13">
                  <c:v>482</c:v>
                </c:pt>
                <c:pt idx="14">
                  <c:v>#N/A</c:v>
                </c:pt>
              </c:numCache>
            </c:numRef>
          </c:val>
          <c:smooth val="0"/>
          <c:extLst>
            <c:ext xmlns:c16="http://schemas.microsoft.com/office/drawing/2014/chart" uri="{C3380CC4-5D6E-409C-BE32-E72D297353CC}">
              <c16:uniqueId val="{00000008-0766-43C0-9A1B-6653CD8D5D9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12344</c:v>
                </c:pt>
                <c:pt idx="5">
                  <c:v>11470</c:v>
                </c:pt>
                <c:pt idx="8">
                  <c:v>10614</c:v>
                </c:pt>
                <c:pt idx="11">
                  <c:v>9618</c:v>
                </c:pt>
                <c:pt idx="14">
                  <c:v>8689</c:v>
                </c:pt>
              </c:numCache>
            </c:numRef>
          </c:val>
          <c:extLst>
            <c:ext xmlns:c16="http://schemas.microsoft.com/office/drawing/2014/chart" uri="{C3380CC4-5D6E-409C-BE32-E72D297353CC}">
              <c16:uniqueId val="{00000000-E1E1-4719-93DC-8BD529A6163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6888</c:v>
                </c:pt>
                <c:pt idx="5">
                  <c:v>6533</c:v>
                </c:pt>
                <c:pt idx="8">
                  <c:v>6237</c:v>
                </c:pt>
                <c:pt idx="11">
                  <c:v>6163</c:v>
                </c:pt>
                <c:pt idx="14">
                  <c:v>5890</c:v>
                </c:pt>
              </c:numCache>
            </c:numRef>
          </c:val>
          <c:extLst>
            <c:ext xmlns:c16="http://schemas.microsoft.com/office/drawing/2014/chart" uri="{C3380CC4-5D6E-409C-BE32-E72D297353CC}">
              <c16:uniqueId val="{00000001-E1E1-4719-93DC-8BD529A6163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16891</c:v>
                </c:pt>
                <c:pt idx="5">
                  <c:v>17145</c:v>
                </c:pt>
                <c:pt idx="8">
                  <c:v>18267</c:v>
                </c:pt>
                <c:pt idx="11">
                  <c:v>18941</c:v>
                </c:pt>
                <c:pt idx="14">
                  <c:v>19217</c:v>
                </c:pt>
              </c:numCache>
            </c:numRef>
          </c:val>
          <c:extLst>
            <c:ext xmlns:c16="http://schemas.microsoft.com/office/drawing/2014/chart" uri="{C3380CC4-5D6E-409C-BE32-E72D297353CC}">
              <c16:uniqueId val="{00000002-E1E1-4719-93DC-8BD529A6163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1E1-4719-93DC-8BD529A6163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1E1-4719-93DC-8BD529A6163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E1-4719-93DC-8BD529A6163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647</c:v>
                </c:pt>
                <c:pt idx="3">
                  <c:v>638</c:v>
                </c:pt>
                <c:pt idx="6">
                  <c:v>626</c:v>
                </c:pt>
                <c:pt idx="9">
                  <c:v>742</c:v>
                </c:pt>
                <c:pt idx="12">
                  <c:v>2096</c:v>
                </c:pt>
              </c:numCache>
            </c:numRef>
          </c:val>
          <c:extLst>
            <c:ext xmlns:c16="http://schemas.microsoft.com/office/drawing/2014/chart" uri="{C3380CC4-5D6E-409C-BE32-E72D297353CC}">
              <c16:uniqueId val="{00000006-E1E1-4719-93DC-8BD529A6163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533</c:v>
                </c:pt>
                <c:pt idx="3">
                  <c:v>427</c:v>
                </c:pt>
                <c:pt idx="6">
                  <c:v>323</c:v>
                </c:pt>
                <c:pt idx="9">
                  <c:v>255</c:v>
                </c:pt>
                <c:pt idx="12">
                  <c:v>241</c:v>
                </c:pt>
              </c:numCache>
            </c:numRef>
          </c:val>
          <c:extLst>
            <c:ext xmlns:c16="http://schemas.microsoft.com/office/drawing/2014/chart" uri="{C3380CC4-5D6E-409C-BE32-E72D297353CC}">
              <c16:uniqueId val="{00000007-E1E1-4719-93DC-8BD529A6163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7257</c:v>
                </c:pt>
                <c:pt idx="3">
                  <c:v>7385</c:v>
                </c:pt>
                <c:pt idx="6">
                  <c:v>7364</c:v>
                </c:pt>
                <c:pt idx="9">
                  <c:v>7188</c:v>
                </c:pt>
                <c:pt idx="12">
                  <c:v>1971</c:v>
                </c:pt>
              </c:numCache>
            </c:numRef>
          </c:val>
          <c:extLst>
            <c:ext xmlns:c16="http://schemas.microsoft.com/office/drawing/2014/chart" uri="{C3380CC4-5D6E-409C-BE32-E72D297353CC}">
              <c16:uniqueId val="{00000008-E1E1-4719-93DC-8BD529A6163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1760</c:v>
                </c:pt>
                <c:pt idx="3">
                  <c:v>2062</c:v>
                </c:pt>
                <c:pt idx="6">
                  <c:v>1710</c:v>
                </c:pt>
                <c:pt idx="9">
                  <c:v>1746</c:v>
                </c:pt>
                <c:pt idx="12">
                  <c:v>1687</c:v>
                </c:pt>
              </c:numCache>
            </c:numRef>
          </c:val>
          <c:extLst>
            <c:ext xmlns:c16="http://schemas.microsoft.com/office/drawing/2014/chart" uri="{C3380CC4-5D6E-409C-BE32-E72D297353CC}">
              <c16:uniqueId val="{00000009-E1E1-4719-93DC-8BD529A6163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10048</c:v>
                </c:pt>
                <c:pt idx="3">
                  <c:v>9171</c:v>
                </c:pt>
                <c:pt idx="6">
                  <c:v>8452</c:v>
                </c:pt>
                <c:pt idx="9">
                  <c:v>7548</c:v>
                </c:pt>
                <c:pt idx="12">
                  <c:v>6746</c:v>
                </c:pt>
              </c:numCache>
            </c:numRef>
          </c:val>
          <c:extLst>
            <c:ext xmlns:c16="http://schemas.microsoft.com/office/drawing/2014/chart" uri="{C3380CC4-5D6E-409C-BE32-E72D297353CC}">
              <c16:uniqueId val="{0000000A-E1E1-4719-93DC-8BD529A6163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1E1-4719-93DC-8BD529A6163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7525</c:v>
                </c:pt>
                <c:pt idx="1">
                  <c:v>7161</c:v>
                </c:pt>
                <c:pt idx="2">
                  <c:v>7659</c:v>
                </c:pt>
              </c:numCache>
            </c:numRef>
          </c:val>
          <c:extLst>
            <c:ext xmlns:c16="http://schemas.microsoft.com/office/drawing/2014/chart" uri="{C3380CC4-5D6E-409C-BE32-E72D297353CC}">
              <c16:uniqueId val="{00000000-9BE3-4BDA-9C83-738659D1AE5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143</c:v>
                </c:pt>
                <c:pt idx="1">
                  <c:v>143</c:v>
                </c:pt>
                <c:pt idx="2">
                  <c:v>144</c:v>
                </c:pt>
              </c:numCache>
            </c:numRef>
          </c:val>
          <c:extLst>
            <c:ext xmlns:c16="http://schemas.microsoft.com/office/drawing/2014/chart" uri="{C3380CC4-5D6E-409C-BE32-E72D297353CC}">
              <c16:uniqueId val="{00000001-9BE3-4BDA-9C83-738659D1AE5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9429</c:v>
                </c:pt>
                <c:pt idx="1">
                  <c:v>10046</c:v>
                </c:pt>
                <c:pt idx="2">
                  <c:v>10287</c:v>
                </c:pt>
              </c:numCache>
            </c:numRef>
          </c:val>
          <c:extLst>
            <c:ext xmlns:c16="http://schemas.microsoft.com/office/drawing/2014/chart" uri="{C3380CC4-5D6E-409C-BE32-E72D297353CC}">
              <c16:uniqueId val="{00000002-9BE3-4BDA-9C83-738659D1AE5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{BC3C2D2F-D415-475F-BC65-3E50A8766E21}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70D-43BD-9F23-DCCF78B64A3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{9BE2F041-7BE2-46B0-92E8-BF94782C8809}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70D-43BD-9F23-DCCF78B64A3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{DCB88ACF-7BD4-4CB5-ADFD-E2754AC2DB88}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70D-43BD-9F23-DCCF78B64A3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{744A5EA9-150D-4811-840D-51D16BF11B89}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70D-43BD-9F23-DCCF78B64A3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{C1815488-B429-477E-8A22-CBDD6A9EDB89}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70D-43BD-9F23-DCCF78B64A3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{0753A7C6-7723-4C51-8E2F-3D1E1A012FF5}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70D-43BD-9F23-DCCF78B64A3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{D1E623D7-C3F4-424C-8978-0E0FD7829AF2}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70D-43BD-9F23-DCCF78B64A3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{755CF4B2-4EEB-4569-B1A5-1DA75D56C145}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70D-43BD-9F23-DCCF78B64A3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{A6E0D225-5ADD-43C1-960A-E04BF19CFC14}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70D-43BD-9F23-DCCF78B64A3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52.5</c:v>
                </c:pt>
                <c:pt idx="24">
                  <c:v>53.7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70D-43BD-9F23-DCCF78B64A3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{119016EE-E500-46BF-958E-DAB0BEA35C58}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70D-43BD-9F23-DCCF78B64A3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{C7373D51-E344-405B-AF8E-34B737093899}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70D-43BD-9F23-DCCF78B64A3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{C4FED58E-5382-4439-A5CB-AD251581D16A}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70D-43BD-9F23-DCCF78B64A3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{B413FCF3-5F63-4767-B698-C33634D738B6}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70D-43BD-9F23-DCCF78B64A3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{F9D534BF-2B19-4B08-8DF1-8C08BF2639EC}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70D-43BD-9F23-DCCF78B64A3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{93CDA155-5112-4CBC-9254-F6446A53CDA2}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70D-43BD-9F23-DCCF78B64A3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{3939CC71-3BC3-4FFB-AE5A-CA11B0514515}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70D-43BD-9F23-DCCF78B64A3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{5534F114-E01D-40F6-836D-EB3B8B30A873}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70D-43BD-9F23-DCCF78B64A3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{E912A7D6-71F4-4F8E-BDAA-B208FB0D8B49}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70D-43BD-9F23-DCCF78B64A3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58.5</c:v>
                </c:pt>
              </c:numCache>
            </c:numRef>
          </c:xVal>
          <c:yVal>
            <c:numRef>
              <c:f>公会計指標分析・財政指標組合せ分析表!$BP$55:$DC$55</c:f>
              <c:numCache>
                <c:formatCode>#,##0.0;"▲ "#,##0.0</c:formatCode>
                <c:ptCount val="40"/>
                <c:pt idx="16">
                  <c:v>33.1</c:v>
                </c:pt>
                <c:pt idx="24">
                  <c:v>31.3</c:v>
                </c:pt>
              </c:numCache>
            </c:numRef>
          </c:yVal>
          <c:smooth val="0"/>
          <c:extLst>
            <c:ext xmlns:c16="http://schemas.microsoft.com/office/drawing/2014/chart" uri="{C3380CC4-5D6E-409C-BE32-E72D297353CC}">
              <c16:uniqueId val="{00000013-170D-43BD-9F23-DCCF78B64A38}"/>
            </c:ext>
          </c:extLst>
        </c:ser>
        <c:dLbls>
          <c:showLegendKey val="0"/>
          <c:showVal val="1"/>
          <c:showCatName val="0"/>
          <c:showSerName val="0"/>
          <c:showPercent val="0"/>
          <c:showBubbleSize val="0"/>
        </c:dLbls>
        <c:axId val="46179840"/>
        <c:axId val="46181760"/>
      </c:scatterChart>
      <c:valAx>
        <c:axId val="46179840"/>
        <c:scaling>
          <c:orientation val="minMax"/>
          <c:max val="58.7"/>
          <c:min val="57.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3.4"/>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{E0F65A8E-FDA3-44EC-934C-31B9B4DCF65E}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D30-4BC8-A8CA-AB1825DA03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{EE8F63CF-A6DE-4BCA-9762-D18B802B6E7B}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D30-4BC8-A8CA-AB1825DA03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{DC7E0502-BD6D-4349-B9F1-352AC76204A7}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D30-4BC8-A8CA-AB1825DA03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{6A8C0A1D-5F6E-4EDD-803F-0C430260B518}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D30-4BC8-A8CA-AB1825DA03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{8D0710EA-50CA-43B3-BF02-50AAC1C7C1C7}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D30-4BC8-A8CA-AB1825DA031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{2648C03F-2157-436F-9A34-A9C94C03242C}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D30-4BC8-A8CA-AB1825DA031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{DC7AABC8-2DF9-43E1-89DC-CCF70BACCEA5}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D30-4BC8-A8CA-AB1825DA031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{F6492EDB-38DB-4700-A83C-9E97A430304E}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D30-4BC8-A8CA-AB1825DA031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{A67F7663-D83A-44D2-A4BD-6FA565BD3BC6}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D30-4BC8-A8CA-AB1825DA03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2.4</c:v>
                </c:pt>
                <c:pt idx="8">
                  <c:v>2.5</c:v>
                </c:pt>
                <c:pt idx="16">
                  <c:v>2.6</c:v>
                </c:pt>
                <c:pt idx="24">
                  <c:v>3</c:v>
                </c:pt>
                <c:pt idx="32">
                  <c:v>3.2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D30-4BC8-A8CA-AB1825DA031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{08E436A2-D581-4EC4-B0F5-AD247986A737}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D30-4BC8-A8CA-AB1825DA031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{8B4B1F26-FFA6-4F61-B7AB-89FAE498F8C6}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D30-4BC8-A8CA-AB1825DA03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{E6B752BB-5F79-4449-92FC-5032BD155308}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D30-4BC8-A8CA-AB1825DA03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{CA9F846A-761C-4546-AC80-26E37E2E8FB1}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D30-4BC8-A8CA-AB1825DA03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{F355E511-77DE-4AC5-9E6D-4227CBC1421A}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D30-4BC8-A8CA-AB1825DA031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{3A3A850B-FA08-4078-AD55-0DD4ADE0152F}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D30-4BC8-A8CA-AB1825DA031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{9CF11928-BF1C-4474-A104-781772B4D57A}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D30-4BC8-A8CA-AB1825DA031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{FF3BB4C9-C112-4A56-BFBF-EE9A61E75613}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D30-4BC8-A8CA-AB1825DA031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{8C622969-ECB2-4E40-AE74-A815A3F4B7F5}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D30-4BC8-A8CA-AB1825DA03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7.8</c:v>
                </c:pt>
                <c:pt idx="16">
                  <c:v>7.5</c:v>
                </c:pt>
                <c:pt idx="24">
                  <c:v>7.2</c:v>
                </c:pt>
                <c:pt idx="32">
                  <c:v>6.9</c:v>
                </c:pt>
              </c:numCache>
            </c:numRef>
          </c:xVal>
          <c:yVal>
            <c:numRef>
              <c:f>公会計指標分析・財政指標組合せ分析表!$BP$77:$DC$77</c:f>
              <c:numCache>
                <c:formatCode>#,##0.0;"▲ "#,##0.0</c:formatCode>
                <c:ptCount val="40"/>
                <c:pt idx="0">
                  <c:v>33</c:v>
                </c:pt>
                <c:pt idx="8">
                  <c:v>37.299999999999997</c:v>
                </c:pt>
                <c:pt idx="16">
                  <c:v>33.1</c:v>
                </c:pt>
                <c:pt idx="24">
                  <c:v>31.3</c:v>
                </c:pt>
                <c:pt idx="32">
                  <c:v>25.3</c:v>
                </c:pt>
              </c:numCache>
            </c:numRef>
          </c:yVal>
          <c:smooth val="0"/>
          <c:extLst>
            <c:ext xmlns:c16="http://schemas.microsoft.com/office/drawing/2014/chart" uri="{C3380CC4-5D6E-409C-BE32-E72D297353CC}">
              <c16:uniqueId val="{00000013-CD30-4BC8-A8CA-AB1825DA0310}"/>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元利償還金等のうち普通会計における元利償還金は、割合としては大半を占めているものの残高は年々減少傾向にある。</a:t>
          </a:r>
        </a:p>
        <a:p>
          <a:r>
            <a:rPr kumimoji="1" lang="ja-JP" altLang="en-US" sz="1400">
              <a:latin typeface="ＭＳ ゴシック" pitchFamily="49" charset="-128"/>
              <a:ea typeface="ＭＳ ゴシック" pitchFamily="49" charset="-128"/>
            </a:rPr>
            <a:t>　今後は普通会計だけでなく、公営企業でも病院施設や下水道施設の老朽化に伴い多くの更新費用が必要になることが見込まれる。</a:t>
          </a:r>
        </a:p>
        <a:p>
          <a:r>
            <a:rPr kumimoji="1" lang="ja-JP" altLang="en-US" sz="1400">
              <a:latin typeface="ＭＳ ゴシック" pitchFamily="49" charset="-128"/>
              <a:ea typeface="ＭＳ ゴシック" pitchFamily="49" charset="-128"/>
            </a:rPr>
            <a:t>　引き続き歳入確保や経費削減に努め、基金を活用しながら公債費の適正な水準の維持に努めていく。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計画的な起債の借入れにより地方債残高は減少しており、それに伴い将来負担額も減少傾向にある。</a:t>
          </a:r>
        </a:p>
        <a:p>
          <a:r>
            <a:rPr kumimoji="1" lang="ja-JP" altLang="en-US" sz="1400">
              <a:latin typeface="ＭＳ ゴシック" pitchFamily="49" charset="-128"/>
              <a:ea typeface="ＭＳ ゴシック" pitchFamily="49" charset="-128"/>
            </a:rPr>
            <a:t>　充当可能財源等は、基準財政需要額算入見込額の減少が大きいが、これは地方債残高のうち今後普通交付税措置される額に相当するため、起債残高の減少に連動して減少している。充当可能基金の残高は、積極的な積立てを行い、増加している。</a:t>
          </a:r>
        </a:p>
        <a:p>
          <a:r>
            <a:rPr kumimoji="1" lang="ja-JP" altLang="en-US" sz="1400">
              <a:latin typeface="ＭＳ ゴシック" pitchFamily="49" charset="-128"/>
              <a:ea typeface="ＭＳ ゴシック" pitchFamily="49" charset="-128"/>
            </a:rPr>
            <a:t>　今後も計画的な起債の発行と基金の積立てを行うことで、健全財政の維持に努めていく。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愛知県みよし市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・増要因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財政調整基金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7,160,999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7,658,668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497,669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千円）の増加、公共施設維持管理基金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3,090,817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3,997,131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906,314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千円）の増加、防災基金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381,739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→397,739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千円）の増加、小中学校建設基金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1,592,075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1,594,533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2,458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千円）の増加</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・減要因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中心拠点市街地における都市施設整備基金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795,006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327,061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467,945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千円）の減少、公園緑地保全基金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543,543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458,880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84,663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千円）の減少、地区拠点施設整備基金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556,260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456,741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(△99,519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の減少、農業ふるさと振興基金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533,978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514,998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18,980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千円）の減少、福祉基金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770,332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763,362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6,970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千円）の減少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142142</a:t>
          </a:r>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本市の税収構造は、法人市民税の増減により大きく変動する特性があり、直近では、平成２０年のリーマンショック等の影響を受け、平成２１年から２５年まで法人市民税の大幅な減収があったが、その際、財政調整基金からの繰入により、行政サービスの低下を極力避け、市民生活に直結する施策について着実に執行することができた。今後も、財政調整基金と各特定目的基金を活用し、各充当対象事業の事業計画にあわせて計画的に積み立て及び取り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公共施設の維持管理、福祉基金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福祉事業の推進、防災基金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防災対策事業の推進、小、中学校建設基金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小中学校の建設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3,090,817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3,997,131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906,314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千円）、老朽化が進む公共施設の改修事業に備えた積立てによる増加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中心拠点市街地における都市施設整備基金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795,006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327,061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467,945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千円）、事業の進捗に合わせた取崩による減少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地区拠点施設整備基金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556,260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456,741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(△99,519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、きたよし地区拠点施設の進捗に合わせた取崩による減少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それぞれ特定の事業を行うに際して、短期的に大きな費用負担が発生する場合に備えて基金として積み立ててきたものであり、今後も、各充当対象事業の事業計画にあわせて計画的に積み立て及び取り崩し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自動車産業の好業績などにより法人市民税収が増加し、財政調整基金を積立てたことによる増。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7,160,999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7,658,668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497,669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・財政調整基金については、市税等の収入減収や災害等の予期せぬ支出増加に備え、また年度間の財源調整を図るため、積立てによる財源確保に努め、有効活用していく。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減債基金を積むか、繰上げ償還をするかなど精査しながら有効活用していく。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C697A0E-9944-4F66-A84C-C92403C736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AFCB3D3-3387-44A8-84F8-3FB244FF14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C5C5D9DC-D69B-4A0A-8F6E-BFD2558921B7}"/>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4DECF466-8CD6-4D18-923B-B09ACCD5D4AB}"/>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25595C32-134B-416F-B009-90558BD22958}"/>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D0898D6E-F317-48BF-B8E2-9A4B74EAFE8C}"/>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9AEADDBA-704E-4BAC-8495-C6B773214436}"/>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3498DEC4-AA9A-40EA-96AB-496C51F74B67}"/>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7ECE467B-6802-4721-B47D-4EE385E0A8BF}"/>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F5B54124-F3F5-410D-A009-E266A3D19709}"/>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E2397170-E20B-41CE-B8DA-7B1E9A192CA4}"/>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177B4986-1197-43D1-953D-E6576E8380CD}"/>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27AACFA8-362E-416D-9EBF-6A80F8EFF97B}"/>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C361C38B-38EA-44AD-B08C-092469976E3F}"/>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2BDA5FB8-0F2E-4907-A1A2-3182DBD2D1CD}"/>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42DBD431-635B-4558-9DB5-6581C41F1EC8}"/>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4D1C7019-91A5-41A3-8F28-6FADC6493629}"/>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3C7C98D2-E96D-447A-B4C8-5AA2EC1B8867}"/>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F9B166F7-B76A-4591-B379-5E4825318024}"/>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61,272
59,168
32.19
27,366,211
24,460,096
2,283,527
14,640,048
6,745,954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8E3804FC-86CC-496D-9BAC-48A624821966}"/>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A770B52F-5EC5-456D-A141-BB5573616BB9}"/>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F0BCF997-F684-43DC-A0DF-9CAFFC91EDF9}"/>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49CA7CDA-49AA-4E72-9B83-D994572C14FB}"/>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6D402A61-9DB7-4081-989A-D83A70F6691F}"/>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96BDFE88-2073-4FC3-933F-0B972ADB337E}"/>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A014CB4D-90F5-49E2-A222-3BE88352C66A}"/>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F7060C4A-4980-407B-9A80-B5527FC61E7C}"/>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4C5D7258-4470-4F61-A92F-7A34816291BD}"/>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FCA61361-ACCB-4727-B1E6-5B8C15D87EDE}"/>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D06C45B9-EFC7-464D-9968-384DD04B1DE5}"/>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DE5F981D-7C79-42FF-9DDA-1D765948EC3B}"/>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B2F1091D-5ABA-40C1-A6B1-96B9DC0FC2E2}"/>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4904A1DD-B284-4F54-9D1B-337098FCC643}"/>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6F2C8FE3-D52E-407A-914B-242256D5814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3840A582-9EA5-43F1-86AF-6FEC75D06CF5}"/>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C42A1F6D-B42D-4246-A86C-84F5C2410503}"/>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id="{87E99DF6-ABE8-4B21-9D02-CC6F9E037669}"/>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a:extLst>
            <a:ext uri="{FF2B5EF4-FFF2-40B4-BE49-F238E27FC236}">
              <a16:creationId xmlns:a16="http://schemas.microsoft.com/office/drawing/2014/main" id="{2CA3C6E1-B815-4061-9814-059194D3FC6D}"/>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id="{C235A88E-FE1D-495F-B66B-204E40A92259}"/>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a:extLst>
            <a:ext uri="{FF2B5EF4-FFF2-40B4-BE49-F238E27FC236}">
              <a16:creationId xmlns:a16="http://schemas.microsoft.com/office/drawing/2014/main" id="{727CC45A-EB93-453D-8C44-C177AB6B4603}"/>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56AAE9-EA36-40A2-8877-108A951E7B93}"/>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1889898C-52B0-4F75-AB2C-67F4F8C9A4A2}"/>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a:extLst>
            <a:ext uri="{FF2B5EF4-FFF2-40B4-BE49-F238E27FC236}">
              <a16:creationId xmlns:a16="http://schemas.microsoft.com/office/drawing/2014/main" id="{9F6DD4A2-1A07-48B5-B4FF-14F9152F150E}"/>
            </a:ext>
          </a:extLst>
        </xdr:cNvPr>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EFCAC82F-B752-4489-B222-EA9437FD16C7}"/>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5AD242A6-EE29-43A2-AAB9-A16C6D846FAB}"/>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A81D149D-E26F-4E88-81B0-8E3C69065D8B}"/>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A7C3E5EC-742A-4E62-AF3D-2D1C03CDF244}"/>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7A9D78BF-7C88-4413-94AD-D4C4F4588951}"/>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18A83B31-5122-4770-89BE-B0BFC5DC6A15}"/>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382E7F8F-8B02-4147-AFA0-2C20F151E58F}"/>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77F77A39-E274-40FD-96BB-BE61EDDA788C}"/>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CC119F0C-ECA0-4E62-83DF-9E31D12C9063}"/>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A327BD1D-12DF-4BB5-A148-5A22EEC9B278}"/>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本市は類似団体より低い水準で推移している。これは、庁舎、図書館等の建設年が新しい施設が多いためである。今後は減価償却が進み、それに伴い有形固定資産減価償却率も高くなっていくことが想定される。公共施設等総合管理計画及び個別施設計画に基づき、施設の見直しを行い、維持管理、長寿命化等の対策を行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5FB321F9-5720-473E-A3A8-98735F78831D}"/>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BE8C1951-D541-4526-9E17-8DC7FF472327}"/>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E1037BC6-470A-4FDC-A162-BA27C6F4F7C8}"/>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a:extLst>
            <a:ext uri="{FF2B5EF4-FFF2-40B4-BE49-F238E27FC236}">
              <a16:creationId xmlns:a16="http://schemas.microsoft.com/office/drawing/2014/main" id="{5966955E-8ED1-47AA-B25A-2F3E154A9EDD}"/>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a:extLst>
            <a:ext uri="{FF2B5EF4-FFF2-40B4-BE49-F238E27FC236}">
              <a16:creationId xmlns:a16="http://schemas.microsoft.com/office/drawing/2014/main" id="{F5B28720-7D48-4B2D-BAF0-0939B30D941B}"/>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a:extLst>
            <a:ext uri="{FF2B5EF4-FFF2-40B4-BE49-F238E27FC236}">
              <a16:creationId xmlns:a16="http://schemas.microsoft.com/office/drawing/2014/main" id="{9AF00DB9-3C14-4BAA-8602-16BBAE3AA89C}"/>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a:extLst>
            <a:ext uri="{FF2B5EF4-FFF2-40B4-BE49-F238E27FC236}">
              <a16:creationId xmlns:a16="http://schemas.microsoft.com/office/drawing/2014/main" id="{C29CD309-9358-44FC-9205-AB59ED836C54}"/>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a:extLst>
            <a:ext uri="{FF2B5EF4-FFF2-40B4-BE49-F238E27FC236}">
              <a16:creationId xmlns:a16="http://schemas.microsoft.com/office/drawing/2014/main" id="{3F122F96-9DDC-431C-B233-1104CF3025B3}"/>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a:extLst>
            <a:ext uri="{FF2B5EF4-FFF2-40B4-BE49-F238E27FC236}">
              <a16:creationId xmlns:a16="http://schemas.microsoft.com/office/drawing/2014/main" id="{19938C31-4D3C-43DD-B851-C7AD7A435999}"/>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a:extLst>
            <a:ext uri="{FF2B5EF4-FFF2-40B4-BE49-F238E27FC236}">
              <a16:creationId xmlns:a16="http://schemas.microsoft.com/office/drawing/2014/main" id="{65F3964E-4504-445A-9F98-074280431F7E}"/>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a:extLst>
            <a:ext uri="{FF2B5EF4-FFF2-40B4-BE49-F238E27FC236}">
              <a16:creationId xmlns:a16="http://schemas.microsoft.com/office/drawing/2014/main" id="{DE6F6895-FE59-480D-9C1B-EC216BC1B934}"/>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a:extLst>
            <a:ext uri="{FF2B5EF4-FFF2-40B4-BE49-F238E27FC236}">
              <a16:creationId xmlns:a16="http://schemas.microsoft.com/office/drawing/2014/main" id="{09290F26-EDC4-4285-ACC6-50D3F47671CB}"/>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a:extLst>
            <a:ext uri="{FF2B5EF4-FFF2-40B4-BE49-F238E27FC236}">
              <a16:creationId xmlns:a16="http://schemas.microsoft.com/office/drawing/2014/main" id="{2F5FDA8B-7C7A-41CE-B28F-B4C68CA6F291}"/>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a:extLst>
            <a:ext uri="{FF2B5EF4-FFF2-40B4-BE49-F238E27FC236}">
              <a16:creationId xmlns:a16="http://schemas.microsoft.com/office/drawing/2014/main" id="{3F6CB60D-3304-444C-9AE2-9C34CB089E51}"/>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a:extLst>
            <a:ext uri="{FF2B5EF4-FFF2-40B4-BE49-F238E27FC236}">
              <a16:creationId xmlns:a16="http://schemas.microsoft.com/office/drawing/2014/main" id="{14532DBD-C251-4F2E-886D-6F59DAC13169}"/>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DC7C4FAE-0E35-48EC-B711-8402C4473376}"/>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CC1529C8-C2B5-4872-AAEE-41E3ED0F622F}"/>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AC4140F8-33BD-408D-8F19-0B657A201628}"/>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73" name="直線コネクタ 72">
          <a:extLst>
            <a:ext uri="{FF2B5EF4-FFF2-40B4-BE49-F238E27FC236}">
              <a16:creationId xmlns:a16="http://schemas.microsoft.com/office/drawing/2014/main" id="{1F7E5367-E2D4-4A43-99B7-B295418AFD02}"/>
            </a:ext>
          </a:extLst>
        </xdr:cNvPr>
        <xdr:cNvCxnSpPr/>
      </xdr:nvCxnSpPr>
      <xdr:spPr>
        <a:xfrm flipV="1">
          <a:off x="4760595" y="4671876"/>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74" name="有形固定資産減価償却率最小値テキスト">
          <a:extLst>
            <a:ext uri="{FF2B5EF4-FFF2-40B4-BE49-F238E27FC236}">
              <a16:creationId xmlns:a16="http://schemas.microsoft.com/office/drawing/2014/main" id="{780CA5C5-08F5-4A3B-8672-E62AAFFE5B71}"/>
            </a:ext>
          </a:extLst>
        </xdr:cNvPr>
        <xdr:cNvSpPr txBox="1"/>
      </xdr:nvSpPr>
      <xdr:spPr>
        <a:xfrm>
          <a:off x="4813300" y="5875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75" name="直線コネクタ 74">
          <a:extLst>
            <a:ext uri="{FF2B5EF4-FFF2-40B4-BE49-F238E27FC236}">
              <a16:creationId xmlns:a16="http://schemas.microsoft.com/office/drawing/2014/main" id="{2FCA0E95-B802-43EE-A1F6-B6F15EA64C39}"/>
            </a:ext>
          </a:extLst>
        </xdr:cNvPr>
        <xdr:cNvCxnSpPr/>
      </xdr:nvCxnSpPr>
      <xdr:spPr>
        <a:xfrm>
          <a:off x="4673600" y="587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6" name="有形固定資産減価償却率最大値テキスト">
          <a:extLst>
            <a:ext uri="{FF2B5EF4-FFF2-40B4-BE49-F238E27FC236}">
              <a16:creationId xmlns:a16="http://schemas.microsoft.com/office/drawing/2014/main" id="{455D4146-9ADE-49FE-A937-ADD50BA5F7F8}"/>
            </a:ext>
          </a:extLst>
        </xdr:cNvPr>
        <xdr:cNvSpPr txBox="1"/>
      </xdr:nvSpPr>
      <xdr:spPr>
        <a:xfrm>
          <a:off x="4813300" y="4447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7" name="直線コネクタ 76">
          <a:extLst>
            <a:ext uri="{FF2B5EF4-FFF2-40B4-BE49-F238E27FC236}">
              <a16:creationId xmlns:a16="http://schemas.microsoft.com/office/drawing/2014/main" id="{EDB5FE5C-674C-4BB0-BDC0-A87FEF79AFAB}"/>
            </a:ext>
          </a:extLst>
        </xdr:cNvPr>
        <xdr:cNvCxnSpPr/>
      </xdr:nvCxnSpPr>
      <xdr:spPr>
        <a:xfrm>
          <a:off x="4673600" y="46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8" name="有形固定資産減価償却率平均値テキスト">
          <a:extLst>
            <a:ext uri="{FF2B5EF4-FFF2-40B4-BE49-F238E27FC236}">
              <a16:creationId xmlns:a16="http://schemas.microsoft.com/office/drawing/2014/main" id="{202B6B46-533E-4DD8-90FF-A3E2B710767D}"/>
            </a:ext>
          </a:extLst>
        </xdr:cNvPr>
        <xdr:cNvSpPr txBox="1"/>
      </xdr:nvSpPr>
      <xdr:spPr>
        <a:xfrm>
          <a:off x="4813300" y="503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9" name="フローチャート: 判断 78">
          <a:extLst>
            <a:ext uri="{FF2B5EF4-FFF2-40B4-BE49-F238E27FC236}">
              <a16:creationId xmlns:a16="http://schemas.microsoft.com/office/drawing/2014/main" id="{61FD0AB6-C1D9-41BA-88A2-61B50626D741}"/>
            </a:ext>
          </a:extLst>
        </xdr:cNvPr>
        <xdr:cNvSpPr/>
      </xdr:nvSpPr>
      <xdr:spPr>
        <a:xfrm>
          <a:off x="47117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0" name="フローチャート: 判断 79">
          <a:extLst>
            <a:ext uri="{FF2B5EF4-FFF2-40B4-BE49-F238E27FC236}">
              <a16:creationId xmlns:a16="http://schemas.microsoft.com/office/drawing/2014/main" id="{4FB8BFB5-A7D5-47CA-A05E-326C999DE9BA}"/>
            </a:ext>
          </a:extLst>
        </xdr:cNvPr>
        <xdr:cNvSpPr/>
      </xdr:nvSpPr>
      <xdr:spPr>
        <a:xfrm>
          <a:off x="40005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81" name="フローチャート: 判断 80">
          <a:extLst>
            <a:ext uri="{FF2B5EF4-FFF2-40B4-BE49-F238E27FC236}">
              <a16:creationId xmlns:a16="http://schemas.microsoft.com/office/drawing/2014/main" id="{C372FA8B-2821-4C97-AB39-2391F4EB46B9}"/>
            </a:ext>
          </a:extLst>
        </xdr:cNvPr>
        <xdr:cNvSpPr/>
      </xdr:nvSpPr>
      <xdr:spPr>
        <a:xfrm>
          <a:off x="3238500" y="514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82" name="フローチャート: 判断 81">
          <a:extLst>
            <a:ext uri="{FF2B5EF4-FFF2-40B4-BE49-F238E27FC236}">
              <a16:creationId xmlns:a16="http://schemas.microsoft.com/office/drawing/2014/main" id="{BF37113D-0A83-4200-96A4-9DEFBF433261}"/>
            </a:ext>
          </a:extLst>
        </xdr:cNvPr>
        <xdr:cNvSpPr/>
      </xdr:nvSpPr>
      <xdr:spPr>
        <a:xfrm>
          <a:off x="2476500" y="520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B837B01B-3C75-4756-9DA2-CCDB0875A834}"/>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3CB60121-A719-44F9-BB22-345CB65F7023}"/>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130A691C-A994-4D73-B51A-1373886C85D5}"/>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1F7E1D1C-F0CE-4C21-AE45-8782609589A7}"/>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536FFB9A-93BD-4D59-A0F1-86434453E41C}"/>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106771</xdr:rowOff>
    </xdr:from>
    <xdr:to>
      <xdr:col>19</xdr:col>
      <xdr:colOff>187325</xdr:colOff>
      <xdr:row>31</xdr:row>
      <xdr:rowOff>36921</xdr:rowOff>
    </xdr:to>
    <xdr:sp macro="" textlink="">
      <xdr:nvSpPr>
        <xdr:cNvPr id="88" name="楕円 87">
          <a:extLst>
            <a:ext uri="{FF2B5EF4-FFF2-40B4-BE49-F238E27FC236}">
              <a16:creationId xmlns:a16="http://schemas.microsoft.com/office/drawing/2014/main" id="{BEF58326-9857-4BF1-8134-1747C8F78B2A}"/>
            </a:ext>
          </a:extLst>
        </xdr:cNvPr>
        <xdr:cNvSpPr/>
      </xdr:nvSpPr>
      <xdr:spPr>
        <a:xfrm>
          <a:off x="4000500" y="525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143782</xdr:rowOff>
    </xdr:from>
    <xdr:to>
      <xdr:col>15</xdr:col>
      <xdr:colOff>187325</xdr:colOff>
      <xdr:row>31</xdr:row>
      <xdr:rowOff>73932</xdr:rowOff>
    </xdr:to>
    <xdr:sp macro="" textlink="">
      <xdr:nvSpPr>
        <xdr:cNvPr id="89" name="楕円 88">
          <a:extLst>
            <a:ext uri="{FF2B5EF4-FFF2-40B4-BE49-F238E27FC236}">
              <a16:creationId xmlns:a16="http://schemas.microsoft.com/office/drawing/2014/main" id="{3DE7A61D-020C-4611-88CA-FE91A6B3B133}"/>
            </a:ext>
          </a:extLst>
        </xdr:cNvPr>
        <xdr:cNvSpPr/>
      </xdr:nvSpPr>
      <xdr:spPr>
        <a:xfrm>
          <a:off x="3238500" y="528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157571</xdr:rowOff>
    </xdr:from>
    <xdr:to>
      <xdr:col>19</xdr:col>
      <xdr:colOff>136525</xdr:colOff>
      <xdr:row>31</xdr:row>
      <xdr:rowOff>23132</xdr:rowOff>
    </xdr:to>
    <xdr:cxnSp macro="">
      <xdr:nvCxnSpPr>
        <xdr:cNvPr id="90" name="直線コネクタ 89">
          <a:extLst>
            <a:ext uri="{FF2B5EF4-FFF2-40B4-BE49-F238E27FC236}">
              <a16:creationId xmlns:a16="http://schemas.microsoft.com/office/drawing/2014/main" id="{8EED05E6-A068-41D3-B5B8-4347EF74B74E}"/>
            </a:ext>
          </a:extLst>
        </xdr:cNvPr>
        <xdr:cNvCxnSpPr/>
      </xdr:nvCxnSpPr>
      <xdr:spPr>
        <a:xfrm flipV="1">
          <a:off x="3289300" y="5301071"/>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1" name="n_1aveValue有形固定資産減価償却率">
          <a:extLst>
            <a:ext uri="{FF2B5EF4-FFF2-40B4-BE49-F238E27FC236}">
              <a16:creationId xmlns:a16="http://schemas.microsoft.com/office/drawing/2014/main" id="{CCEFAD96-2BCD-4D5E-A968-60E2C52482B6}"/>
            </a:ext>
          </a:extLst>
        </xdr:cNvPr>
        <xdr:cNvSpPr txBox="1"/>
      </xdr:nvSpPr>
      <xdr:spPr>
        <a:xfrm>
          <a:off x="3836044" y="487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116948</xdr:rowOff>
    </xdr:from>
    <xdr:ext cx="405111" cy="259045"/>
    <xdr:sp macro="" textlink="">
      <xdr:nvSpPr>
        <xdr:cNvPr id="92" name="n_2aveValue有形固定資産減価償却率">
          <a:extLst>
            <a:ext uri="{FF2B5EF4-FFF2-40B4-BE49-F238E27FC236}">
              <a16:creationId xmlns:a16="http://schemas.microsoft.com/office/drawing/2014/main" id="{631705C2-92D8-4F6E-BF01-2F8E4EA94E4E}"/>
            </a:ext>
          </a:extLst>
        </xdr:cNvPr>
        <xdr:cNvSpPr txBox="1"/>
      </xdr:nvSpPr>
      <xdr:spPr>
        <a:xfrm>
          <a:off x="3086744" y="4917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93" name="n_3aveValue有形固定資産減価償却率">
          <a:extLst>
            <a:ext uri="{FF2B5EF4-FFF2-40B4-BE49-F238E27FC236}">
              <a16:creationId xmlns:a16="http://schemas.microsoft.com/office/drawing/2014/main" id="{071A499F-3D48-4290-9626-318555EB56B0}"/>
            </a:ext>
          </a:extLst>
        </xdr:cNvPr>
        <xdr:cNvSpPr txBox="1"/>
      </xdr:nvSpPr>
      <xdr:spPr>
        <a:xfrm>
          <a:off x="2324744" y="4979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28048</xdr:rowOff>
    </xdr:from>
    <xdr:ext cx="405111" cy="259045"/>
    <xdr:sp macro="" textlink="">
      <xdr:nvSpPr>
        <xdr:cNvPr id="94" name="n_1mainValue有形固定資産減価償却率">
          <a:extLst>
            <a:ext uri="{FF2B5EF4-FFF2-40B4-BE49-F238E27FC236}">
              <a16:creationId xmlns:a16="http://schemas.microsoft.com/office/drawing/2014/main" id="{E89F39E7-F866-464C-A9FA-3FBD34D3AFF7}"/>
            </a:ext>
          </a:extLst>
        </xdr:cNvPr>
        <xdr:cNvSpPr txBox="1"/>
      </xdr:nvSpPr>
      <xdr:spPr>
        <a:xfrm>
          <a:off x="3836044" y="534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65059</xdr:rowOff>
    </xdr:from>
    <xdr:ext cx="405111" cy="259045"/>
    <xdr:sp macro="" textlink="">
      <xdr:nvSpPr>
        <xdr:cNvPr id="95" name="n_2mainValue有形固定資産減価償却率">
          <a:extLst>
            <a:ext uri="{FF2B5EF4-FFF2-40B4-BE49-F238E27FC236}">
              <a16:creationId xmlns:a16="http://schemas.microsoft.com/office/drawing/2014/main" id="{3110D411-80B2-4DE5-AB32-6D1B5CDB064D}"/>
            </a:ext>
          </a:extLst>
        </xdr:cNvPr>
        <xdr:cNvSpPr txBox="1"/>
      </xdr:nvSpPr>
      <xdr:spPr>
        <a:xfrm>
          <a:off x="3086744" y="5380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6AFB62D0-C299-4913-B404-A3933E24ABDF}"/>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0343A5F7-46E7-441F-BEBD-19DFF0AA6872}"/>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8" name="正方形/長方形 97">
          <a:extLst>
            <a:ext uri="{FF2B5EF4-FFF2-40B4-BE49-F238E27FC236}">
              <a16:creationId xmlns:a16="http://schemas.microsoft.com/office/drawing/2014/main" id="{B1426C71-85AC-44B0-8500-4E604C39B0E2}"/>
            </a:ext>
          </a:extLst>
        </xdr:cNvPr>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E6CF8A1B-4A30-410C-8356-281F978B2825}"/>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170A337E-6CBB-45E4-8896-563791640C88}"/>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706E4AC1-BD48-43DB-A154-7F0CA7368FA5}"/>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40FD3F8C-A4CF-4535-B287-EEFF3146C47C}"/>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924CECDF-C458-4F56-92C1-F9B0132B5CF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B671C6CD-49E3-4844-99E8-568D90E750DB}"/>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A0188E85-3E34-4D5F-B9C1-93B52FE404D4}"/>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F7F72CA4-FB3F-448D-8FDA-650A85E2E038}"/>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F2501F7D-3D2D-4959-9107-2FE4CBA6D02E}"/>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E9EDB066-02FF-4C27-9010-3750C859503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過去に起債した元利償還金の償還終了に伴い将来負担額は減少傾向にあるものの、今後は普通建設事業に対する起債の発行により、将来負担額の増加が見込まれる。</a:t>
          </a: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2A575317-6814-47E3-8C62-4A9D91E134D9}"/>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21E4DC58-63EA-42E9-BE47-D1510C368187}"/>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2DE2649D-7EA9-4B60-97A2-593C79FEA5F2}"/>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a:extLst>
            <a:ext uri="{FF2B5EF4-FFF2-40B4-BE49-F238E27FC236}">
              <a16:creationId xmlns:a16="http://schemas.microsoft.com/office/drawing/2014/main" id="{3FF4C22F-9C1D-47EB-9A8B-C3DD6D58AAC8}"/>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36D58EBA-6159-4D5E-81FB-5493705E13F7}"/>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a:extLst>
            <a:ext uri="{FF2B5EF4-FFF2-40B4-BE49-F238E27FC236}">
              <a16:creationId xmlns:a16="http://schemas.microsoft.com/office/drawing/2014/main" id="{2AE0EC52-7537-4D6D-837D-E096F035975B}"/>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DBB7182F-1E8D-4B14-9897-1BEA4180D4B2}"/>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a:extLst>
            <a:ext uri="{FF2B5EF4-FFF2-40B4-BE49-F238E27FC236}">
              <a16:creationId xmlns:a16="http://schemas.microsoft.com/office/drawing/2014/main" id="{28DA444D-537F-460F-BBEC-1B11F03BABDA}"/>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BB9F7765-3AC9-4E70-9371-E63555D59DDD}"/>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a:extLst>
            <a:ext uri="{FF2B5EF4-FFF2-40B4-BE49-F238E27FC236}">
              <a16:creationId xmlns:a16="http://schemas.microsoft.com/office/drawing/2014/main" id="{8CF94CFF-268A-4AF3-973C-6B4BE98F9186}"/>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14223C44-4A7A-4A57-8378-885C9C11BF25}"/>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a:extLst>
            <a:ext uri="{FF2B5EF4-FFF2-40B4-BE49-F238E27FC236}">
              <a16:creationId xmlns:a16="http://schemas.microsoft.com/office/drawing/2014/main" id="{5A04648C-DDB3-4F87-9111-1AAA5A9C999F}"/>
            </a:ext>
          </a:extLst>
        </xdr:cNvPr>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9C39AD68-D704-4091-9E64-E23983825772}"/>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a:extLst>
            <a:ext uri="{FF2B5EF4-FFF2-40B4-BE49-F238E27FC236}">
              <a16:creationId xmlns:a16="http://schemas.microsoft.com/office/drawing/2014/main" id="{6C3A9039-564D-48E9-89F3-B2DE589FA6C2}"/>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011ED7DA-2A1D-456D-A277-B6E64C18C1E8}"/>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4" name="直線コネクタ 123">
          <a:extLst>
            <a:ext uri="{FF2B5EF4-FFF2-40B4-BE49-F238E27FC236}">
              <a16:creationId xmlns:a16="http://schemas.microsoft.com/office/drawing/2014/main" id="{BC0B55B7-58DB-4BD7-9642-17EBAFF1CA8B}"/>
            </a:ext>
          </a:extLst>
        </xdr:cNvPr>
        <xdr:cNvCxnSpPr/>
      </xdr:nvCxnSpPr>
      <xdr:spPr>
        <a:xfrm flipV="1">
          <a:off x="14793595" y="4468502"/>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比率最小値テキスト">
          <a:extLst>
            <a:ext uri="{FF2B5EF4-FFF2-40B4-BE49-F238E27FC236}">
              <a16:creationId xmlns:a16="http://schemas.microsoft.com/office/drawing/2014/main" id="{46289D8C-9E71-45A0-8F80-768E11FBC42A}"/>
            </a:ext>
          </a:extLst>
        </xdr:cNvPr>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a:extLst>
            <a:ext uri="{FF2B5EF4-FFF2-40B4-BE49-F238E27FC236}">
              <a16:creationId xmlns:a16="http://schemas.microsoft.com/office/drawing/2014/main" id="{7CB10FC2-1CE8-4A25-A086-99C8CB4D5DA0}"/>
            </a:ext>
          </a:extLst>
        </xdr:cNvPr>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7" name="債務償還比率最大値テキスト">
          <a:extLst>
            <a:ext uri="{FF2B5EF4-FFF2-40B4-BE49-F238E27FC236}">
              <a16:creationId xmlns:a16="http://schemas.microsoft.com/office/drawing/2014/main" id="{4215886C-5459-4EAE-A26E-E40612230EC3}"/>
            </a:ext>
          </a:extLst>
        </xdr:cNvPr>
        <xdr:cNvSpPr txBox="1"/>
      </xdr:nvSpPr>
      <xdr:spPr>
        <a:xfrm>
          <a:off x="14846300" y="42437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8" name="直線コネクタ 127">
          <a:extLst>
            <a:ext uri="{FF2B5EF4-FFF2-40B4-BE49-F238E27FC236}">
              <a16:creationId xmlns:a16="http://schemas.microsoft.com/office/drawing/2014/main" id="{B630D7E7-3018-4BC5-A815-09BBC0C3E68B}"/>
            </a:ext>
          </a:extLst>
        </xdr:cNvPr>
        <xdr:cNvCxnSpPr/>
      </xdr:nvCxnSpPr>
      <xdr:spPr>
        <a:xfrm>
          <a:off x="14706600" y="4468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64484</xdr:rowOff>
    </xdr:from>
    <xdr:ext cx="469744" cy="259045"/>
    <xdr:sp macro="" textlink="">
      <xdr:nvSpPr>
        <xdr:cNvPr id="129" name="債務償還比率平均値テキスト">
          <a:extLst>
            <a:ext uri="{FF2B5EF4-FFF2-40B4-BE49-F238E27FC236}">
              <a16:creationId xmlns:a16="http://schemas.microsoft.com/office/drawing/2014/main" id="{91CFB0E0-82E5-4EB5-B9FB-AC6452ECFD8B}"/>
            </a:ext>
          </a:extLst>
        </xdr:cNvPr>
        <xdr:cNvSpPr txBox="1"/>
      </xdr:nvSpPr>
      <xdr:spPr>
        <a:xfrm>
          <a:off x="14846300" y="5036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30" name="フローチャート: 判断 129">
          <a:extLst>
            <a:ext uri="{FF2B5EF4-FFF2-40B4-BE49-F238E27FC236}">
              <a16:creationId xmlns:a16="http://schemas.microsoft.com/office/drawing/2014/main" id="{275D61A9-509A-4B0D-94D2-0BB78F4FF4CE}"/>
            </a:ext>
          </a:extLst>
        </xdr:cNvPr>
        <xdr:cNvSpPr/>
      </xdr:nvSpPr>
      <xdr:spPr>
        <a:xfrm>
          <a:off x="14744700" y="518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1" name="フローチャート: 判断 130">
          <a:extLst>
            <a:ext uri="{FF2B5EF4-FFF2-40B4-BE49-F238E27FC236}">
              <a16:creationId xmlns:a16="http://schemas.microsoft.com/office/drawing/2014/main" id="{31D485A0-D732-4574-A041-6B444A49E484}"/>
            </a:ext>
          </a:extLst>
        </xdr:cNvPr>
        <xdr:cNvSpPr/>
      </xdr:nvSpPr>
      <xdr:spPr>
        <a:xfrm>
          <a:off x="14033500" y="51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2A3F8E5E-4C2D-401D-AE1F-EE8BF5AB2EB8}"/>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CEF812F-959B-4361-A1D8-EEBAA8D666B2}"/>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C7FCFA78-E934-48BB-8246-B997633EA117}"/>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19CCD02E-FFDB-42FA-BBFC-15C96C04D16E}"/>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5AD582C4-4970-443D-AA9D-F9520D1BAADF}"/>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135625</xdr:rowOff>
    </xdr:from>
    <xdr:ext cx="469744" cy="259045"/>
    <xdr:sp macro="" textlink="">
      <xdr:nvSpPr>
        <xdr:cNvPr id="137" name="n_1aveValue債務償還比率">
          <a:extLst>
            <a:ext uri="{FF2B5EF4-FFF2-40B4-BE49-F238E27FC236}">
              <a16:creationId xmlns:a16="http://schemas.microsoft.com/office/drawing/2014/main" id="{DF1F7EE1-D760-4290-81C6-1AB35FC1B6F5}"/>
            </a:ext>
          </a:extLst>
        </xdr:cNvPr>
        <xdr:cNvSpPr txBox="1"/>
      </xdr:nvSpPr>
      <xdr:spPr>
        <a:xfrm>
          <a:off x="13836727" y="49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a:extLst>
            <a:ext uri="{FF2B5EF4-FFF2-40B4-BE49-F238E27FC236}">
              <a16:creationId xmlns:a16="http://schemas.microsoft.com/office/drawing/2014/main" id="{0982ADBB-7C37-4C19-ACA3-A233F01DDF9B}"/>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a:extLst>
            <a:ext uri="{FF2B5EF4-FFF2-40B4-BE49-F238E27FC236}">
              <a16:creationId xmlns:a16="http://schemas.microsoft.com/office/drawing/2014/main" id="{EA279D89-7D33-4EE1-AF1F-020456649BBE}"/>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a:extLst>
            <a:ext uri="{FF2B5EF4-FFF2-40B4-BE49-F238E27FC236}">
              <a16:creationId xmlns:a16="http://schemas.microsoft.com/office/drawing/2014/main" id="{221D5ED6-840B-4EBD-B4E9-10C2C713BE0D}"/>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a:extLst>
            <a:ext uri="{FF2B5EF4-FFF2-40B4-BE49-F238E27FC236}">
              <a16:creationId xmlns:a16="http://schemas.microsoft.com/office/drawing/2014/main" id="{8C1D7F1D-DF8B-49E4-BAA4-06E37839B369}"/>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a:extLst>
            <a:ext uri="{FF2B5EF4-FFF2-40B4-BE49-F238E27FC236}">
              <a16:creationId xmlns:a16="http://schemas.microsoft.com/office/drawing/2014/main" id="{07CE0B02-CC39-4709-8FD6-6CC29A20C8BE}"/>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a:extLst>
            <a:ext uri="{FF2B5EF4-FFF2-40B4-BE49-F238E27FC236}">
              <a16:creationId xmlns:a16="http://schemas.microsoft.com/office/drawing/2014/main" id="{99F657A6-2F3E-4E87-8B96-22C8E03855AB}"/>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1E48787-154C-45DB-8AFA-DC3BA81D918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E7DFD83-C4D2-4287-A627-3F9491BE773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44493FD-9CF3-4E7C-9E66-311AE47359F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0D56F48-87D0-4936-9BC7-1450AF7654B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FFBF93C-86E6-4739-B0D3-CA738AD1C58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40EC730-8CB6-4E22-8244-99F7FA524E9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1CA8930-819E-4209-9DD4-F2280044053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50389DB-894D-4319-83DB-B96A0F5B716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3F86347-3F61-41FA-B1DB-E697FCE084E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E5B65A7-9AAB-4DC3-BDF7-BD2A06FAD61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61,272
59,168
32.19
27,366,211
24,460,096
2,283,527
14,640,048
6,745,954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D67C1F8-1BFE-4EA7-A75A-E9EC8D20C88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EAA571E-1B02-4434-A9F3-B7DA5EEF78F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7E8C1D5-CC14-4F83-A65A-5B27C4B270C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F2323BC-1FA0-4CDF-AAD1-8D35E1642D8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A59B25A-01B0-4C01-AA6A-6CC706BFB53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AFB6B5D-939F-4123-BAF0-D8B54EC67D1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2B476A3-646E-4B28-810F-0A0A9A343FE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64DE7AC-5F92-4E7E-A357-E9C8099F3E6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BDA3A39-4C44-4688-98FF-C94AF7D5F29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E1103A4-2C64-41BE-AB0B-76C4CA2A5AA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0313E0E-2B55-4170-8BBC-C57CEB62751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8730B4C-A77D-436C-962E-78C325E28C7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DC6F054-0E76-44AC-9228-48BE34F0E59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523F55A-2317-400A-8584-1E99AAAF7C9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7DC0ACB-ED72-46D5-AB91-AD03C7CC7E4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C6A9D55-6826-478A-AC44-4E96B6730B4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85DC14A-B6D2-4B07-9EDE-650E45C88D5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C1795AB-E780-44E0-91CC-C7247246252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30D06A8-95FF-4D9C-95BF-447DC7F7458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86A0E3E-0306-4AA3-94DE-AF9CDC6C1E1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9CB13B66-AA26-4C04-9D06-6B707078742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746C308-8355-41DC-8447-97203069A2C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2EB189D0-DAB0-46A1-8F5F-1DF48D7DA91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BB53F16-D50A-4415-82AF-302F89B87A1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B0B04D30-0AB1-4EC8-997B-818971DA5EF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2C0EC4F3-0951-4719-AD20-8912A8DFFF7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E158A024-A3B7-41CB-B45B-88302807A56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76A673C2-016B-42E3-87AF-2322634064B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8D6813D3-C4CC-494E-8CCC-FB8938408BE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F428B1A3-1FFB-4D2F-A61B-9E934DAB2B9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D170B683-2DBF-45C9-9EB0-7B1D6CEFE79C}"/>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C0E1CB6C-B64F-4B92-B6A4-3C3C13BDD81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C7237458-BDDE-4D22-AC1C-5DE4022366EE}"/>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3B6D92A8-4694-40A0-9D1B-033248F038F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F6E0F67A-1599-4D91-ABF8-4F995FEA405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6116AA64-D1DC-4F04-B177-AE4E36D74FD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BFCB8796-9850-47C8-B539-177B623A700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D0464E02-223A-4ACD-BDEE-A86317BD932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495DB772-F0BC-43DC-A48A-B7E4B0B92B4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ECCF282C-5268-4FCD-A229-9CD82D7D499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F7C91C34-3560-4684-9C33-492AB63EA3F1}"/>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2CA2C247-7959-4C5F-A0B0-31095205428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45BCB4CF-7FE6-421E-88A1-088410CF44FB}"/>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95C2B476-657C-439C-876F-993CAC52B66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a:extLst>
            <a:ext uri="{FF2B5EF4-FFF2-40B4-BE49-F238E27FC236}">
              <a16:creationId xmlns:a16="http://schemas.microsoft.com/office/drawing/2014/main" id="{AA5045F6-4ECF-4B11-89A0-7F70C02EA9A9}"/>
            </a:ext>
          </a:extLst>
        </xdr:cNvPr>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a:extLst>
            <a:ext uri="{FF2B5EF4-FFF2-40B4-BE49-F238E27FC236}">
              <a16:creationId xmlns:a16="http://schemas.microsoft.com/office/drawing/2014/main" id="{EB43E0D8-4F9F-4265-97A8-7F550727BCFD}"/>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a:extLst>
            <a:ext uri="{FF2B5EF4-FFF2-40B4-BE49-F238E27FC236}">
              <a16:creationId xmlns:a16="http://schemas.microsoft.com/office/drawing/2014/main" id="{F9B026D9-0406-4481-9957-310EF1F38C27}"/>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a:extLst>
            <a:ext uri="{FF2B5EF4-FFF2-40B4-BE49-F238E27FC236}">
              <a16:creationId xmlns:a16="http://schemas.microsoft.com/office/drawing/2014/main" id="{31196115-F767-4C48-BDD9-D5B231230718}"/>
            </a:ext>
          </a:extLst>
        </xdr:cNvPr>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a:extLst>
            <a:ext uri="{FF2B5EF4-FFF2-40B4-BE49-F238E27FC236}">
              <a16:creationId xmlns:a16="http://schemas.microsoft.com/office/drawing/2014/main" id="{EB5C83D1-99D2-4A22-A9AD-BB8001F2E430}"/>
            </a:ext>
          </a:extLst>
        </xdr:cNvPr>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a:extLst>
            <a:ext uri="{FF2B5EF4-FFF2-40B4-BE49-F238E27FC236}">
              <a16:creationId xmlns:a16="http://schemas.microsoft.com/office/drawing/2014/main" id="{E8E19AEB-D4E5-4529-BFDC-D3E2E6748FEE}"/>
            </a:ext>
          </a:extLst>
        </xdr:cNvPr>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a:extLst>
            <a:ext uri="{FF2B5EF4-FFF2-40B4-BE49-F238E27FC236}">
              <a16:creationId xmlns:a16="http://schemas.microsoft.com/office/drawing/2014/main" id="{E4511567-AD85-483D-8E15-7583F99B53B0}"/>
            </a:ext>
          </a:extLst>
        </xdr:cNvPr>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a:extLst>
            <a:ext uri="{FF2B5EF4-FFF2-40B4-BE49-F238E27FC236}">
              <a16:creationId xmlns:a16="http://schemas.microsoft.com/office/drawing/2014/main" id="{C2CC105A-0A2C-4CFD-95D9-5E7F689E3563}"/>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a:extLst>
            <a:ext uri="{FF2B5EF4-FFF2-40B4-BE49-F238E27FC236}">
              <a16:creationId xmlns:a16="http://schemas.microsoft.com/office/drawing/2014/main" id="{1EFC0FFE-24EC-4088-8488-909D3037744F}"/>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a:extLst>
            <a:ext uri="{FF2B5EF4-FFF2-40B4-BE49-F238E27FC236}">
              <a16:creationId xmlns:a16="http://schemas.microsoft.com/office/drawing/2014/main" id="{77E01428-67D4-4BB2-A742-F3C4FF0D9784}"/>
            </a:ext>
          </a:extLst>
        </xdr:cNvPr>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26A04D26-80E1-4D88-96F1-5A866C3E1E2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23C13AB-9C44-490F-AE6F-7881A571B1E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C7BE04A-BA02-44EC-ACE9-9041CF420D4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3CD37E1-F93B-4CD6-A753-813B7158863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34B0FB6-5E4D-411A-BF33-84EF8D59998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82550</xdr:rowOff>
    </xdr:from>
    <xdr:to>
      <xdr:col>20</xdr:col>
      <xdr:colOff>38100</xdr:colOff>
      <xdr:row>39</xdr:row>
      <xdr:rowOff>12700</xdr:rowOff>
    </xdr:to>
    <xdr:sp macro="" textlink="">
      <xdr:nvSpPr>
        <xdr:cNvPr id="71" name="楕円 70">
          <a:extLst>
            <a:ext uri="{FF2B5EF4-FFF2-40B4-BE49-F238E27FC236}">
              <a16:creationId xmlns:a16="http://schemas.microsoft.com/office/drawing/2014/main" id="{585A61AB-3E8A-430C-BF16-BD089BC23E25}"/>
            </a:ext>
          </a:extLst>
        </xdr:cNvPr>
        <xdr:cNvSpPr/>
      </xdr:nvSpPr>
      <xdr:spPr>
        <a:xfrm>
          <a:off x="3746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93980</xdr:rowOff>
    </xdr:from>
    <xdr:to>
      <xdr:col>15</xdr:col>
      <xdr:colOff>101600</xdr:colOff>
      <xdr:row>39</xdr:row>
      <xdr:rowOff>24130</xdr:rowOff>
    </xdr:to>
    <xdr:sp macro="" textlink="">
      <xdr:nvSpPr>
        <xdr:cNvPr id="72" name="楕円 71">
          <a:extLst>
            <a:ext uri="{FF2B5EF4-FFF2-40B4-BE49-F238E27FC236}">
              <a16:creationId xmlns:a16="http://schemas.microsoft.com/office/drawing/2014/main" id="{AB0BC46C-AE31-4553-80FB-D735D803C56F}"/>
            </a:ext>
          </a:extLst>
        </xdr:cNvPr>
        <xdr:cNvSpPr/>
      </xdr:nvSpPr>
      <xdr:spPr>
        <a:xfrm>
          <a:off x="2857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133350</xdr:rowOff>
    </xdr:from>
    <xdr:to>
      <xdr:col>19</xdr:col>
      <xdr:colOff>177800</xdr:colOff>
      <xdr:row>38</xdr:row>
      <xdr:rowOff>144780</xdr:rowOff>
    </xdr:to>
    <xdr:cxnSp macro="">
      <xdr:nvCxnSpPr>
        <xdr:cNvPr id="73" name="直線コネクタ 72">
          <a:extLst>
            <a:ext uri="{FF2B5EF4-FFF2-40B4-BE49-F238E27FC236}">
              <a16:creationId xmlns:a16="http://schemas.microsoft.com/office/drawing/2014/main" id="{6BCB2850-F3B7-43C7-A8B6-57190044331D}"/>
            </a:ext>
          </a:extLst>
        </xdr:cNvPr>
        <xdr:cNvCxnSpPr/>
      </xdr:nvCxnSpPr>
      <xdr:spPr>
        <a:xfrm flipV="1">
          <a:off x="2908300" y="66484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74" name="n_1aveValue【道路】&#10;有形固定資産減価償却率">
          <a:extLst>
            <a:ext uri="{FF2B5EF4-FFF2-40B4-BE49-F238E27FC236}">
              <a16:creationId xmlns:a16="http://schemas.microsoft.com/office/drawing/2014/main" id="{F713F38A-8086-404B-A0D8-1AA491B00D1C}"/>
            </a:ext>
          </a:extLst>
        </xdr:cNvPr>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75" name="n_2aveValue【道路】&#10;有形固定資産減価償却率">
          <a:extLst>
            <a:ext uri="{FF2B5EF4-FFF2-40B4-BE49-F238E27FC236}">
              <a16:creationId xmlns:a16="http://schemas.microsoft.com/office/drawing/2014/main" id="{7B69B139-6A21-4BC5-9C08-54B6665CBC21}"/>
            </a:ext>
          </a:extLst>
        </xdr:cNvPr>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76" name="n_3aveValue【道路】&#10;有形固定資産減価償却率">
          <a:extLst>
            <a:ext uri="{FF2B5EF4-FFF2-40B4-BE49-F238E27FC236}">
              <a16:creationId xmlns:a16="http://schemas.microsoft.com/office/drawing/2014/main" id="{90E9BC1B-E505-403B-B65D-DE0F98D09C8A}"/>
            </a:ext>
          </a:extLst>
        </xdr:cNvPr>
        <xdr:cNvSpPr txBox="1"/>
      </xdr:nvSpPr>
      <xdr:spPr>
        <a:xfrm>
          <a:off x="1816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3827</xdr:rowOff>
    </xdr:from>
    <xdr:ext cx="405111" cy="259045"/>
    <xdr:sp macro="" textlink="">
      <xdr:nvSpPr>
        <xdr:cNvPr id="77" name="n_1mainValue【道路】&#10;有形固定資産減価償却率">
          <a:extLst>
            <a:ext uri="{FF2B5EF4-FFF2-40B4-BE49-F238E27FC236}">
              <a16:creationId xmlns:a16="http://schemas.microsoft.com/office/drawing/2014/main" id="{C2988356-7B4E-42A5-BE49-7EBAF57E257A}"/>
            </a:ext>
          </a:extLst>
        </xdr:cNvPr>
        <xdr:cNvSpPr txBox="1"/>
      </xdr:nvSpPr>
      <xdr:spPr>
        <a:xfrm>
          <a:off x="35820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15257</xdr:rowOff>
    </xdr:from>
    <xdr:ext cx="405111" cy="259045"/>
    <xdr:sp macro="" textlink="">
      <xdr:nvSpPr>
        <xdr:cNvPr id="78" name="n_2mainValue【道路】&#10;有形固定資産減価償却率">
          <a:extLst>
            <a:ext uri="{FF2B5EF4-FFF2-40B4-BE49-F238E27FC236}">
              <a16:creationId xmlns:a16="http://schemas.microsoft.com/office/drawing/2014/main" id="{7ED15481-5D19-4278-9613-0B7676F65272}"/>
            </a:ext>
          </a:extLst>
        </xdr:cNvPr>
        <xdr:cNvSpPr txBox="1"/>
      </xdr:nvSpPr>
      <xdr:spPr>
        <a:xfrm>
          <a:off x="2705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6554B480-40C3-48FE-A64A-A87EF79A084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439E45C6-41F5-492C-8206-BFDE39189FB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D68845E9-9AC8-49C2-84A6-2074EFDB438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71488A90-B48A-4E90-8A77-CBE41F51C7B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D4D5B8B3-29DB-49D1-89B5-90F0A210114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243B7FDE-EF52-4695-A181-5E435D61556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580DB3BF-037A-402D-921C-25DA73C8DCF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7430274F-92C0-4FA5-BF8F-BC070297CD2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a:extLst>
            <a:ext uri="{FF2B5EF4-FFF2-40B4-BE49-F238E27FC236}">
              <a16:creationId xmlns:a16="http://schemas.microsoft.com/office/drawing/2014/main" id="{21EF17E2-5C70-482C-8FF0-51E3D24B4AE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B0019842-4169-4D88-93A6-93D6BF8ECC2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a16="http://schemas.microsoft.com/office/drawing/2014/main" id="{7A03B6A8-330D-479F-9738-6F1DACE3CFB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a:extLst>
            <a:ext uri="{FF2B5EF4-FFF2-40B4-BE49-F238E27FC236}">
              <a16:creationId xmlns:a16="http://schemas.microsoft.com/office/drawing/2014/main" id="{599EF1DC-ECB4-48A9-89E9-A699494F0C1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a16="http://schemas.microsoft.com/office/drawing/2014/main" id="{0F8858BD-DC64-40A5-9CC1-5609EBB4F0B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a:extLst>
            <a:ext uri="{FF2B5EF4-FFF2-40B4-BE49-F238E27FC236}">
              <a16:creationId xmlns:a16="http://schemas.microsoft.com/office/drawing/2014/main" id="{EF517235-61F0-4574-AB7C-3EA0C5BE4C3E}"/>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08A3CD57-7E18-4309-89B5-A3F654B16C7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a:extLst>
            <a:ext uri="{FF2B5EF4-FFF2-40B4-BE49-F238E27FC236}">
              <a16:creationId xmlns:a16="http://schemas.microsoft.com/office/drawing/2014/main" id="{5219E71C-2A19-4EAD-AFA1-ED9C66A48937}"/>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a16="http://schemas.microsoft.com/office/drawing/2014/main" id="{E716293E-D278-4977-B68A-EE592A402B8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a:extLst>
            <a:ext uri="{FF2B5EF4-FFF2-40B4-BE49-F238E27FC236}">
              <a16:creationId xmlns:a16="http://schemas.microsoft.com/office/drawing/2014/main" id="{E949A671-6BD2-4B87-AEEA-130035ABA9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a16="http://schemas.microsoft.com/office/drawing/2014/main" id="{5CE118CC-D61D-4D96-AB13-CD3E3B34571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a:extLst>
            <a:ext uri="{FF2B5EF4-FFF2-40B4-BE49-F238E27FC236}">
              <a16:creationId xmlns:a16="http://schemas.microsoft.com/office/drawing/2014/main" id="{8F2FC924-5EB8-4AEB-A148-C01D451D9A69}"/>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F8ADA9F9-63AB-45F0-85F2-95748CAF6CE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a:extLst>
            <a:ext uri="{FF2B5EF4-FFF2-40B4-BE49-F238E27FC236}">
              <a16:creationId xmlns:a16="http://schemas.microsoft.com/office/drawing/2014/main" id="{F04726DC-EEFC-4B7A-BD05-ED9BAAF59557}"/>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id="{D10B7B68-8C1D-4AB3-ABE2-736EF51C05A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2" name="直線コネクタ 101">
          <a:extLst>
            <a:ext uri="{FF2B5EF4-FFF2-40B4-BE49-F238E27FC236}">
              <a16:creationId xmlns:a16="http://schemas.microsoft.com/office/drawing/2014/main" id="{0C3D3BC3-AD84-467D-8673-F5E04AA38229}"/>
            </a:ext>
          </a:extLst>
        </xdr:cNvPr>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3" name="【道路】&#10;一人当たり延長最小値テキスト">
          <a:extLst>
            <a:ext uri="{FF2B5EF4-FFF2-40B4-BE49-F238E27FC236}">
              <a16:creationId xmlns:a16="http://schemas.microsoft.com/office/drawing/2014/main" id="{409BD4F2-10FA-44A2-92A3-7A980035C612}"/>
            </a:ext>
          </a:extLst>
        </xdr:cNvPr>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04" name="直線コネクタ 103">
          <a:extLst>
            <a:ext uri="{FF2B5EF4-FFF2-40B4-BE49-F238E27FC236}">
              <a16:creationId xmlns:a16="http://schemas.microsoft.com/office/drawing/2014/main" id="{CAD819C4-A0D7-4ABE-B0BF-D3CF43B601D0}"/>
            </a:ext>
          </a:extLst>
        </xdr:cNvPr>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05" name="【道路】&#10;一人当たり延長最大値テキスト">
          <a:extLst>
            <a:ext uri="{FF2B5EF4-FFF2-40B4-BE49-F238E27FC236}">
              <a16:creationId xmlns:a16="http://schemas.microsoft.com/office/drawing/2014/main" id="{A7B1762E-C740-480A-8F57-B89BBBE34AF9}"/>
            </a:ext>
          </a:extLst>
        </xdr:cNvPr>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06" name="直線コネクタ 105">
          <a:extLst>
            <a:ext uri="{FF2B5EF4-FFF2-40B4-BE49-F238E27FC236}">
              <a16:creationId xmlns:a16="http://schemas.microsoft.com/office/drawing/2014/main" id="{24904AAD-4C9F-4236-85C5-0025D486A7F6}"/>
            </a:ext>
          </a:extLst>
        </xdr:cNvPr>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46880</xdr:rowOff>
    </xdr:from>
    <xdr:ext cx="534377" cy="259045"/>
    <xdr:sp macro="" textlink="">
      <xdr:nvSpPr>
        <xdr:cNvPr id="107" name="【道路】&#10;一人当たり延長平均値テキスト">
          <a:extLst>
            <a:ext uri="{FF2B5EF4-FFF2-40B4-BE49-F238E27FC236}">
              <a16:creationId xmlns:a16="http://schemas.microsoft.com/office/drawing/2014/main" id="{4C8031A7-41DD-4D33-8CE4-05DCE56F5960}"/>
            </a:ext>
          </a:extLst>
        </xdr:cNvPr>
        <xdr:cNvSpPr txBox="1"/>
      </xdr:nvSpPr>
      <xdr:spPr>
        <a:xfrm>
          <a:off x="10515600" y="6904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08" name="フローチャート: 判断 107">
          <a:extLst>
            <a:ext uri="{FF2B5EF4-FFF2-40B4-BE49-F238E27FC236}">
              <a16:creationId xmlns:a16="http://schemas.microsoft.com/office/drawing/2014/main" id="{B762170F-E707-44F2-BC94-3DEE8A2F3194}"/>
            </a:ext>
          </a:extLst>
        </xdr:cNvPr>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09" name="フローチャート: 判断 108">
          <a:extLst>
            <a:ext uri="{FF2B5EF4-FFF2-40B4-BE49-F238E27FC236}">
              <a16:creationId xmlns:a16="http://schemas.microsoft.com/office/drawing/2014/main" id="{91331A04-BE3A-4830-B8C2-C1EA04128D5B}"/>
            </a:ext>
          </a:extLst>
        </xdr:cNvPr>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0" name="フローチャート: 判断 109">
          <a:extLst>
            <a:ext uri="{FF2B5EF4-FFF2-40B4-BE49-F238E27FC236}">
              <a16:creationId xmlns:a16="http://schemas.microsoft.com/office/drawing/2014/main" id="{A33AE19C-2B07-4612-994F-900FCC5EDD95}"/>
            </a:ext>
          </a:extLst>
        </xdr:cNvPr>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1" name="フローチャート: 判断 110">
          <a:extLst>
            <a:ext uri="{FF2B5EF4-FFF2-40B4-BE49-F238E27FC236}">
              <a16:creationId xmlns:a16="http://schemas.microsoft.com/office/drawing/2014/main" id="{4825F73E-B516-4A31-85A5-242D83C3146B}"/>
            </a:ext>
          </a:extLst>
        </xdr:cNvPr>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9AF36C05-2D57-4F25-8431-07A5966D0FE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3621EB76-AD87-4716-BA2C-8B0AA15C6E8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BC7DD21D-3902-4BE9-9188-0C98BCCE8EB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EB7A8690-70AA-4E58-B8B8-1F9E7C297AF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6F9565D4-F53C-4063-BD8C-68E46B8C027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164941</xdr:rowOff>
    </xdr:from>
    <xdr:to>
      <xdr:col>50</xdr:col>
      <xdr:colOff>165100</xdr:colOff>
      <xdr:row>34</xdr:row>
      <xdr:rowOff>95091</xdr:rowOff>
    </xdr:to>
    <xdr:sp macro="" textlink="">
      <xdr:nvSpPr>
        <xdr:cNvPr id="117" name="楕円 116">
          <a:extLst>
            <a:ext uri="{FF2B5EF4-FFF2-40B4-BE49-F238E27FC236}">
              <a16:creationId xmlns:a16="http://schemas.microsoft.com/office/drawing/2014/main" id="{868DF3EA-1EEB-4B67-BB11-DDB51E8E7D8E}"/>
            </a:ext>
          </a:extLst>
        </xdr:cNvPr>
        <xdr:cNvSpPr/>
      </xdr:nvSpPr>
      <xdr:spPr>
        <a:xfrm>
          <a:off x="9588500" y="58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148730</xdr:rowOff>
    </xdr:from>
    <xdr:to>
      <xdr:col>46</xdr:col>
      <xdr:colOff>38100</xdr:colOff>
      <xdr:row>38</xdr:row>
      <xdr:rowOff>78880</xdr:rowOff>
    </xdr:to>
    <xdr:sp macro="" textlink="">
      <xdr:nvSpPr>
        <xdr:cNvPr id="118" name="楕円 117">
          <a:extLst>
            <a:ext uri="{FF2B5EF4-FFF2-40B4-BE49-F238E27FC236}">
              <a16:creationId xmlns:a16="http://schemas.microsoft.com/office/drawing/2014/main" id="{C0A53217-E2CF-4C2E-AA95-D849BA475CD9}"/>
            </a:ext>
          </a:extLst>
        </xdr:cNvPr>
        <xdr:cNvSpPr/>
      </xdr:nvSpPr>
      <xdr:spPr>
        <a:xfrm>
          <a:off x="8699500" y="649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44291</xdr:rowOff>
    </xdr:from>
    <xdr:to>
      <xdr:col>50</xdr:col>
      <xdr:colOff>114300</xdr:colOff>
      <xdr:row>38</xdr:row>
      <xdr:rowOff>28080</xdr:rowOff>
    </xdr:to>
    <xdr:cxnSp macro="">
      <xdr:nvCxnSpPr>
        <xdr:cNvPr id="119" name="直線コネクタ 118">
          <a:extLst>
            <a:ext uri="{FF2B5EF4-FFF2-40B4-BE49-F238E27FC236}">
              <a16:creationId xmlns:a16="http://schemas.microsoft.com/office/drawing/2014/main" id="{A593D922-E7B4-4D93-933A-CA2EF41D594E}"/>
            </a:ext>
          </a:extLst>
        </xdr:cNvPr>
        <xdr:cNvCxnSpPr/>
      </xdr:nvCxnSpPr>
      <xdr:spPr>
        <a:xfrm flipV="1">
          <a:off x="8750300" y="5873591"/>
          <a:ext cx="889000" cy="66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124127</xdr:rowOff>
    </xdr:from>
    <xdr:ext cx="534377" cy="259045"/>
    <xdr:sp macro="" textlink="">
      <xdr:nvSpPr>
        <xdr:cNvPr id="120" name="n_1aveValue【道路】&#10;一人当たり延長">
          <a:extLst>
            <a:ext uri="{FF2B5EF4-FFF2-40B4-BE49-F238E27FC236}">
              <a16:creationId xmlns:a16="http://schemas.microsoft.com/office/drawing/2014/main" id="{E1E47D09-BCC8-4551-8089-C96D2F265AEE}"/>
            </a:ext>
          </a:extLst>
        </xdr:cNvPr>
        <xdr:cNvSpPr txBox="1"/>
      </xdr:nvSpPr>
      <xdr:spPr>
        <a:xfrm>
          <a:off x="93594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157427</xdr:rowOff>
    </xdr:from>
    <xdr:ext cx="534377" cy="259045"/>
    <xdr:sp macro="" textlink="">
      <xdr:nvSpPr>
        <xdr:cNvPr id="121" name="n_2aveValue【道路】&#10;一人当たり延長">
          <a:extLst>
            <a:ext uri="{FF2B5EF4-FFF2-40B4-BE49-F238E27FC236}">
              <a16:creationId xmlns:a16="http://schemas.microsoft.com/office/drawing/2014/main" id="{16D1175F-D5D5-45E2-9EFB-2B3636892583}"/>
            </a:ext>
          </a:extLst>
        </xdr:cNvPr>
        <xdr:cNvSpPr txBox="1"/>
      </xdr:nvSpPr>
      <xdr:spPr>
        <a:xfrm>
          <a:off x="8483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22" name="n_3aveValue【道路】&#10;一人当たり延長">
          <a:extLst>
            <a:ext uri="{FF2B5EF4-FFF2-40B4-BE49-F238E27FC236}">
              <a16:creationId xmlns:a16="http://schemas.microsoft.com/office/drawing/2014/main" id="{6B52F915-863B-42E5-B473-98861426D5DE}"/>
            </a:ext>
          </a:extLst>
        </xdr:cNvPr>
        <xdr:cNvSpPr txBox="1"/>
      </xdr:nvSpPr>
      <xdr:spPr>
        <a:xfrm>
          <a:off x="7594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111618</xdr:rowOff>
    </xdr:from>
    <xdr:ext cx="534377" cy="259045"/>
    <xdr:sp macro="" textlink="">
      <xdr:nvSpPr>
        <xdr:cNvPr id="123" name="n_1mainValue【道路】&#10;一人当たり延長">
          <a:extLst>
            <a:ext uri="{FF2B5EF4-FFF2-40B4-BE49-F238E27FC236}">
              <a16:creationId xmlns:a16="http://schemas.microsoft.com/office/drawing/2014/main" id="{7241EC10-ACF9-4F01-B971-6F5E42651EE0}"/>
            </a:ext>
          </a:extLst>
        </xdr:cNvPr>
        <xdr:cNvSpPr txBox="1"/>
      </xdr:nvSpPr>
      <xdr:spPr>
        <a:xfrm>
          <a:off x="9359411" y="559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95407</xdr:rowOff>
    </xdr:from>
    <xdr:ext cx="534377" cy="259045"/>
    <xdr:sp macro="" textlink="">
      <xdr:nvSpPr>
        <xdr:cNvPr id="124" name="n_2mainValue【道路】&#10;一人当たり延長">
          <a:extLst>
            <a:ext uri="{FF2B5EF4-FFF2-40B4-BE49-F238E27FC236}">
              <a16:creationId xmlns:a16="http://schemas.microsoft.com/office/drawing/2014/main" id="{718BBB7E-3D69-4417-94AC-12E11FFD2208}"/>
            </a:ext>
          </a:extLst>
        </xdr:cNvPr>
        <xdr:cNvSpPr txBox="1"/>
      </xdr:nvSpPr>
      <xdr:spPr>
        <a:xfrm>
          <a:off x="8483111" y="626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id="{7A503D86-80D7-483C-A6A0-CB6375B61CB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id="{1610E1DD-5BA9-4DDF-9DF6-0AFE3D03D16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id="{DF0802DB-8CE2-4F34-9185-30782B72E32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id="{0639CEBF-9D17-4586-95D4-3B84CE0A6F2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id="{983DF263-D018-49A4-9A2F-77ACC02967C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id="{6E88AA97-1992-44BF-8047-A1A56EA3FDC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id="{444B3580-5372-4FAA-937F-E7B986F6FF6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7D8543A3-0E46-448C-B370-E3BE2AB0BF4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id="{F28DBE97-2FED-4456-A38E-7D839CA85F8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id="{E8615F77-8928-4D2D-BC1D-3BA26B65459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5" name="テキスト ボックス 134">
          <a:extLst>
            <a:ext uri="{FF2B5EF4-FFF2-40B4-BE49-F238E27FC236}">
              <a16:creationId xmlns:a16="http://schemas.microsoft.com/office/drawing/2014/main" id="{92E2D83A-2F2C-47A1-A7B2-01A24EC07561}"/>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6" name="直線コネクタ 135">
          <a:extLst>
            <a:ext uri="{FF2B5EF4-FFF2-40B4-BE49-F238E27FC236}">
              <a16:creationId xmlns:a16="http://schemas.microsoft.com/office/drawing/2014/main" id="{56FE9DCB-3E8E-453B-9F4F-97A7BE1AFC1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7" name="テキスト ボックス 136">
          <a:extLst>
            <a:ext uri="{FF2B5EF4-FFF2-40B4-BE49-F238E27FC236}">
              <a16:creationId xmlns:a16="http://schemas.microsoft.com/office/drawing/2014/main" id="{6252DA78-1593-43CD-93DB-533215DFB8E2}"/>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a:extLst>
            <a:ext uri="{FF2B5EF4-FFF2-40B4-BE49-F238E27FC236}">
              <a16:creationId xmlns:a16="http://schemas.microsoft.com/office/drawing/2014/main" id="{22E444A3-7ACD-49C9-9819-BCB979FE46B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a:extLst>
            <a:ext uri="{FF2B5EF4-FFF2-40B4-BE49-F238E27FC236}">
              <a16:creationId xmlns:a16="http://schemas.microsoft.com/office/drawing/2014/main" id="{5B49A559-2757-4BF5-B44B-1F3CEAE7D2C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a:extLst>
            <a:ext uri="{FF2B5EF4-FFF2-40B4-BE49-F238E27FC236}">
              <a16:creationId xmlns:a16="http://schemas.microsoft.com/office/drawing/2014/main" id="{6B294054-8E2D-4EC1-9FB8-D329DFFEC69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a:extLst>
            <a:ext uri="{FF2B5EF4-FFF2-40B4-BE49-F238E27FC236}">
              <a16:creationId xmlns:a16="http://schemas.microsoft.com/office/drawing/2014/main" id="{95AFDD95-AF2A-49ED-A1CD-4AE4D461B9D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a:extLst>
            <a:ext uri="{FF2B5EF4-FFF2-40B4-BE49-F238E27FC236}">
              <a16:creationId xmlns:a16="http://schemas.microsoft.com/office/drawing/2014/main" id="{5E89A6F5-D311-471C-AF13-13B5C4E1FF3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a:extLst>
            <a:ext uri="{FF2B5EF4-FFF2-40B4-BE49-F238E27FC236}">
              <a16:creationId xmlns:a16="http://schemas.microsoft.com/office/drawing/2014/main" id="{87B0231D-2411-4B5B-AF07-162E9A10EBF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a:extLst>
            <a:ext uri="{FF2B5EF4-FFF2-40B4-BE49-F238E27FC236}">
              <a16:creationId xmlns:a16="http://schemas.microsoft.com/office/drawing/2014/main" id="{924276FB-5580-45AF-8B99-B81F37985E2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5" name="テキスト ボックス 144">
          <a:extLst>
            <a:ext uri="{FF2B5EF4-FFF2-40B4-BE49-F238E27FC236}">
              <a16:creationId xmlns:a16="http://schemas.microsoft.com/office/drawing/2014/main" id="{3D61CD52-97AE-46B5-90F9-1B3AC83B6BAE}"/>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a:extLst>
            <a:ext uri="{FF2B5EF4-FFF2-40B4-BE49-F238E27FC236}">
              <a16:creationId xmlns:a16="http://schemas.microsoft.com/office/drawing/2014/main" id="{D92E7880-447B-43A2-8FA4-3AE32FCE380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a:extLst>
            <a:ext uri="{FF2B5EF4-FFF2-40B4-BE49-F238E27FC236}">
              <a16:creationId xmlns:a16="http://schemas.microsoft.com/office/drawing/2014/main" id="{F7B4831E-30DF-46F0-9F27-53838E326D2E}"/>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a:extLst>
            <a:ext uri="{FF2B5EF4-FFF2-40B4-BE49-F238E27FC236}">
              <a16:creationId xmlns:a16="http://schemas.microsoft.com/office/drawing/2014/main" id="{8F24E6C0-604F-4916-A9C0-65BDF3F7DF3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49" name="直線コネクタ 148">
          <a:extLst>
            <a:ext uri="{FF2B5EF4-FFF2-40B4-BE49-F238E27FC236}">
              <a16:creationId xmlns:a16="http://schemas.microsoft.com/office/drawing/2014/main" id="{552125A0-E975-4F9C-9176-6D4CB595D0DA}"/>
            </a:ext>
          </a:extLst>
        </xdr:cNvPr>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50" name="【橋りょう・トンネル】&#10;有形固定資産減価償却率最小値テキスト">
          <a:extLst>
            <a:ext uri="{FF2B5EF4-FFF2-40B4-BE49-F238E27FC236}">
              <a16:creationId xmlns:a16="http://schemas.microsoft.com/office/drawing/2014/main" id="{15E7754F-EEA4-4263-B2AF-D9197CB48155}"/>
            </a:ext>
          </a:extLst>
        </xdr:cNvPr>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51" name="直線コネクタ 150">
          <a:extLst>
            <a:ext uri="{FF2B5EF4-FFF2-40B4-BE49-F238E27FC236}">
              <a16:creationId xmlns:a16="http://schemas.microsoft.com/office/drawing/2014/main" id="{28EA8772-01E8-4CDB-B3B9-8AFC195C4981}"/>
            </a:ext>
          </a:extLst>
        </xdr:cNvPr>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52" name="【橋りょう・トンネル】&#10;有形固定資産減価償却率最大値テキスト">
          <a:extLst>
            <a:ext uri="{FF2B5EF4-FFF2-40B4-BE49-F238E27FC236}">
              <a16:creationId xmlns:a16="http://schemas.microsoft.com/office/drawing/2014/main" id="{2261EB44-462D-4CF2-B959-16B2006570B2}"/>
            </a:ext>
          </a:extLst>
        </xdr:cNvPr>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53" name="直線コネクタ 152">
          <a:extLst>
            <a:ext uri="{FF2B5EF4-FFF2-40B4-BE49-F238E27FC236}">
              <a16:creationId xmlns:a16="http://schemas.microsoft.com/office/drawing/2014/main" id="{CCA29601-25CE-4C58-ACF4-6FB6A2DE5920}"/>
            </a:ext>
          </a:extLst>
        </xdr:cNvPr>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54" name="【橋りょう・トンネル】&#10;有形固定資産減価償却率平均値テキスト">
          <a:extLst>
            <a:ext uri="{FF2B5EF4-FFF2-40B4-BE49-F238E27FC236}">
              <a16:creationId xmlns:a16="http://schemas.microsoft.com/office/drawing/2014/main" id="{8A9EA915-89B5-4A53-B1A5-39DDDB20C243}"/>
            </a:ext>
          </a:extLst>
        </xdr:cNvPr>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55" name="フローチャート: 判断 154">
          <a:extLst>
            <a:ext uri="{FF2B5EF4-FFF2-40B4-BE49-F238E27FC236}">
              <a16:creationId xmlns:a16="http://schemas.microsoft.com/office/drawing/2014/main" id="{E76789C8-72AD-4A5D-88F5-83C51151EAA4}"/>
            </a:ext>
          </a:extLst>
        </xdr:cNvPr>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56" name="フローチャート: 判断 155">
          <a:extLst>
            <a:ext uri="{FF2B5EF4-FFF2-40B4-BE49-F238E27FC236}">
              <a16:creationId xmlns:a16="http://schemas.microsoft.com/office/drawing/2014/main" id="{2A824DFA-0E19-4CF0-A51F-D83364680F13}"/>
            </a:ext>
          </a:extLst>
        </xdr:cNvPr>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57" name="フローチャート: 判断 156">
          <a:extLst>
            <a:ext uri="{FF2B5EF4-FFF2-40B4-BE49-F238E27FC236}">
              <a16:creationId xmlns:a16="http://schemas.microsoft.com/office/drawing/2014/main" id="{44C2F994-9FD1-4CCA-BB29-9C9CECE04C88}"/>
            </a:ext>
          </a:extLst>
        </xdr:cNvPr>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58" name="フローチャート: 判断 157">
          <a:extLst>
            <a:ext uri="{FF2B5EF4-FFF2-40B4-BE49-F238E27FC236}">
              <a16:creationId xmlns:a16="http://schemas.microsoft.com/office/drawing/2014/main" id="{10F1FF92-1094-4BB5-AAAC-499010D3D3FD}"/>
            </a:ext>
          </a:extLst>
        </xdr:cNvPr>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DC45C058-907E-4AF4-858C-3491BF45DFD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5A1F6587-FBCF-4A82-93F2-95F1AC25405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5A447A37-A758-4FE0-9067-7F7328691CC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E2145051-B47D-4595-AFBC-92B55C7F9B7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85DEF00B-EB8C-415D-9372-E6110C14F10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13970</xdr:rowOff>
    </xdr:from>
    <xdr:to>
      <xdr:col>20</xdr:col>
      <xdr:colOff>38100</xdr:colOff>
      <xdr:row>61</xdr:row>
      <xdr:rowOff>115570</xdr:rowOff>
    </xdr:to>
    <xdr:sp macro="" textlink="">
      <xdr:nvSpPr>
        <xdr:cNvPr id="164" name="楕円 163">
          <a:extLst>
            <a:ext uri="{FF2B5EF4-FFF2-40B4-BE49-F238E27FC236}">
              <a16:creationId xmlns:a16="http://schemas.microsoft.com/office/drawing/2014/main" id="{735D8C1F-0DD7-4F66-9A2F-EA0EC2302EEA}"/>
            </a:ext>
          </a:extLst>
        </xdr:cNvPr>
        <xdr:cNvSpPr/>
      </xdr:nvSpPr>
      <xdr:spPr>
        <a:xfrm>
          <a:off x="3746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36830</xdr:rowOff>
    </xdr:from>
    <xdr:to>
      <xdr:col>15</xdr:col>
      <xdr:colOff>101600</xdr:colOff>
      <xdr:row>61</xdr:row>
      <xdr:rowOff>138430</xdr:rowOff>
    </xdr:to>
    <xdr:sp macro="" textlink="">
      <xdr:nvSpPr>
        <xdr:cNvPr id="165" name="楕円 164">
          <a:extLst>
            <a:ext uri="{FF2B5EF4-FFF2-40B4-BE49-F238E27FC236}">
              <a16:creationId xmlns:a16="http://schemas.microsoft.com/office/drawing/2014/main" id="{3D8F8DD5-1A51-429D-8950-33EFC7A5D14D}"/>
            </a:ext>
          </a:extLst>
        </xdr:cNvPr>
        <xdr:cNvSpPr/>
      </xdr:nvSpPr>
      <xdr:spPr>
        <a:xfrm>
          <a:off x="2857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64770</xdr:rowOff>
    </xdr:from>
    <xdr:to>
      <xdr:col>19</xdr:col>
      <xdr:colOff>177800</xdr:colOff>
      <xdr:row>61</xdr:row>
      <xdr:rowOff>87630</xdr:rowOff>
    </xdr:to>
    <xdr:cxnSp macro="">
      <xdr:nvCxnSpPr>
        <xdr:cNvPr id="166" name="直線コネクタ 165">
          <a:extLst>
            <a:ext uri="{FF2B5EF4-FFF2-40B4-BE49-F238E27FC236}">
              <a16:creationId xmlns:a16="http://schemas.microsoft.com/office/drawing/2014/main" id="{E07B25B7-9B2A-4ECE-A4BD-72761D077A85}"/>
            </a:ext>
          </a:extLst>
        </xdr:cNvPr>
        <xdr:cNvCxnSpPr/>
      </xdr:nvCxnSpPr>
      <xdr:spPr>
        <a:xfrm flipV="1">
          <a:off x="2908300" y="10523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122572</xdr:rowOff>
    </xdr:from>
    <xdr:ext cx="405111" cy="259045"/>
    <xdr:sp macro="" textlink="">
      <xdr:nvSpPr>
        <xdr:cNvPr id="167" name="n_1aveValue【橋りょう・トンネル】&#10;有形固定資産減価償却率">
          <a:extLst>
            <a:ext uri="{FF2B5EF4-FFF2-40B4-BE49-F238E27FC236}">
              <a16:creationId xmlns:a16="http://schemas.microsoft.com/office/drawing/2014/main" id="{B4504DE9-23EE-4491-B379-09B02A8FADC9}"/>
            </a:ext>
          </a:extLst>
        </xdr:cNvPr>
        <xdr:cNvSpPr txBox="1"/>
      </xdr:nvSpPr>
      <xdr:spPr>
        <a:xfrm>
          <a:off x="35820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149242</xdr:rowOff>
    </xdr:from>
    <xdr:ext cx="405111" cy="259045"/>
    <xdr:sp macro="" textlink="">
      <xdr:nvSpPr>
        <xdr:cNvPr id="168" name="n_2aveValue【橋りょう・トンネル】&#10;有形固定資産減価償却率">
          <a:extLst>
            <a:ext uri="{FF2B5EF4-FFF2-40B4-BE49-F238E27FC236}">
              <a16:creationId xmlns:a16="http://schemas.microsoft.com/office/drawing/2014/main" id="{D11CA7E1-BBC9-42C2-A5EC-AFA9A22A0FB0}"/>
            </a:ext>
          </a:extLst>
        </xdr:cNvPr>
        <xdr:cNvSpPr txBox="1"/>
      </xdr:nvSpPr>
      <xdr:spPr>
        <a:xfrm>
          <a:off x="2705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169" name="n_3aveValue【橋りょう・トンネル】&#10;有形固定資産減価償却率">
          <a:extLst>
            <a:ext uri="{FF2B5EF4-FFF2-40B4-BE49-F238E27FC236}">
              <a16:creationId xmlns:a16="http://schemas.microsoft.com/office/drawing/2014/main" id="{B67AAB21-9A91-48EF-8283-6E66A170692E}"/>
            </a:ext>
          </a:extLst>
        </xdr:cNvPr>
        <xdr:cNvSpPr txBox="1"/>
      </xdr:nvSpPr>
      <xdr:spPr>
        <a:xfrm>
          <a:off x="1816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106697</xdr:rowOff>
    </xdr:from>
    <xdr:ext cx="405111" cy="259045"/>
    <xdr:sp macro="" textlink="">
      <xdr:nvSpPr>
        <xdr:cNvPr id="170" name="n_1mainValue【橋りょう・トンネル】&#10;有形固定資産減価償却率">
          <a:extLst>
            <a:ext uri="{FF2B5EF4-FFF2-40B4-BE49-F238E27FC236}">
              <a16:creationId xmlns:a16="http://schemas.microsoft.com/office/drawing/2014/main" id="{EA143B28-BDA3-4159-A790-09A727E2473E}"/>
            </a:ext>
          </a:extLst>
        </xdr:cNvPr>
        <xdr:cNvSpPr txBox="1"/>
      </xdr:nvSpPr>
      <xdr:spPr>
        <a:xfrm>
          <a:off x="3582044"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129557</xdr:rowOff>
    </xdr:from>
    <xdr:ext cx="405111" cy="259045"/>
    <xdr:sp macro="" textlink="">
      <xdr:nvSpPr>
        <xdr:cNvPr id="171" name="n_2mainValue【橋りょう・トンネル】&#10;有形固定資産減価償却率">
          <a:extLst>
            <a:ext uri="{FF2B5EF4-FFF2-40B4-BE49-F238E27FC236}">
              <a16:creationId xmlns:a16="http://schemas.microsoft.com/office/drawing/2014/main" id="{0D22B8DA-90B7-4C18-851A-DCCFE9928981}"/>
            </a:ext>
          </a:extLst>
        </xdr:cNvPr>
        <xdr:cNvSpPr txBox="1"/>
      </xdr:nvSpPr>
      <xdr:spPr>
        <a:xfrm>
          <a:off x="27057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a:extLst>
            <a:ext uri="{FF2B5EF4-FFF2-40B4-BE49-F238E27FC236}">
              <a16:creationId xmlns:a16="http://schemas.microsoft.com/office/drawing/2014/main" id="{C97054C4-93C4-4EDA-A45F-831DC930B23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a:extLst>
            <a:ext uri="{FF2B5EF4-FFF2-40B4-BE49-F238E27FC236}">
              <a16:creationId xmlns:a16="http://schemas.microsoft.com/office/drawing/2014/main" id="{D18400D0-56D7-4795-A3D8-E1C1EA765FF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a:extLst>
            <a:ext uri="{FF2B5EF4-FFF2-40B4-BE49-F238E27FC236}">
              <a16:creationId xmlns:a16="http://schemas.microsoft.com/office/drawing/2014/main" id="{7C3860C0-8D91-48BE-97C8-FE15D788868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a:extLst>
            <a:ext uri="{FF2B5EF4-FFF2-40B4-BE49-F238E27FC236}">
              <a16:creationId xmlns:a16="http://schemas.microsoft.com/office/drawing/2014/main" id="{44188CCD-40F3-4CAB-B209-2CFA4674512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a:extLst>
            <a:ext uri="{FF2B5EF4-FFF2-40B4-BE49-F238E27FC236}">
              <a16:creationId xmlns:a16="http://schemas.microsoft.com/office/drawing/2014/main" id="{1528035D-1181-457D-A5AE-741CD0ADBEB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a:extLst>
            <a:ext uri="{FF2B5EF4-FFF2-40B4-BE49-F238E27FC236}">
              <a16:creationId xmlns:a16="http://schemas.microsoft.com/office/drawing/2014/main" id="{F3A91ADD-0901-4AB9-B33A-D34EFBAFF64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a:extLst>
            <a:ext uri="{FF2B5EF4-FFF2-40B4-BE49-F238E27FC236}">
              <a16:creationId xmlns:a16="http://schemas.microsoft.com/office/drawing/2014/main" id="{9799CA12-733A-4F03-8A41-EA586B8A042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a:extLst>
            <a:ext uri="{FF2B5EF4-FFF2-40B4-BE49-F238E27FC236}">
              <a16:creationId xmlns:a16="http://schemas.microsoft.com/office/drawing/2014/main" id="{92E110BD-3215-4525-9EAC-3E7C79E1E4C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a:extLst>
            <a:ext uri="{FF2B5EF4-FFF2-40B4-BE49-F238E27FC236}">
              <a16:creationId xmlns:a16="http://schemas.microsoft.com/office/drawing/2014/main" id="{3CF01930-E3D3-43F6-90E5-5BF4858C343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a:extLst>
            <a:ext uri="{FF2B5EF4-FFF2-40B4-BE49-F238E27FC236}">
              <a16:creationId xmlns:a16="http://schemas.microsoft.com/office/drawing/2014/main" id="{632438D0-E8B4-4FD3-A32A-D2512B99395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2" name="直線コネクタ 181">
          <a:extLst>
            <a:ext uri="{FF2B5EF4-FFF2-40B4-BE49-F238E27FC236}">
              <a16:creationId xmlns:a16="http://schemas.microsoft.com/office/drawing/2014/main" id="{3EACB81F-AC1E-41A3-949D-A52874BA32D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3" name="テキスト ボックス 182">
          <a:extLst>
            <a:ext uri="{FF2B5EF4-FFF2-40B4-BE49-F238E27FC236}">
              <a16:creationId xmlns:a16="http://schemas.microsoft.com/office/drawing/2014/main" id="{CADC1F23-7155-4CD0-8002-B88E9A26AE98}"/>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4" name="直線コネクタ 183">
          <a:extLst>
            <a:ext uri="{FF2B5EF4-FFF2-40B4-BE49-F238E27FC236}">
              <a16:creationId xmlns:a16="http://schemas.microsoft.com/office/drawing/2014/main" id="{13801B1A-9745-4501-97B1-65D059D17CF6}"/>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5" name="テキスト ボックス 184">
          <a:extLst>
            <a:ext uri="{FF2B5EF4-FFF2-40B4-BE49-F238E27FC236}">
              <a16:creationId xmlns:a16="http://schemas.microsoft.com/office/drawing/2014/main" id="{C57AE8B6-6A28-4DFE-990A-5360F92E7274}"/>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6" name="直線コネクタ 185">
          <a:extLst>
            <a:ext uri="{FF2B5EF4-FFF2-40B4-BE49-F238E27FC236}">
              <a16:creationId xmlns:a16="http://schemas.microsoft.com/office/drawing/2014/main" id="{2E7DF74A-5D21-42FF-BB2D-9F81A90200C2}"/>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7" name="テキスト ボックス 186">
          <a:extLst>
            <a:ext uri="{FF2B5EF4-FFF2-40B4-BE49-F238E27FC236}">
              <a16:creationId xmlns:a16="http://schemas.microsoft.com/office/drawing/2014/main" id="{919D1528-FB6A-401A-9B05-BE1DA0CFCCC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8" name="直線コネクタ 187">
          <a:extLst>
            <a:ext uri="{FF2B5EF4-FFF2-40B4-BE49-F238E27FC236}">
              <a16:creationId xmlns:a16="http://schemas.microsoft.com/office/drawing/2014/main" id="{1159A702-34FD-415D-A3EC-DA9EB9A6F565}"/>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9" name="テキスト ボックス 188">
          <a:extLst>
            <a:ext uri="{FF2B5EF4-FFF2-40B4-BE49-F238E27FC236}">
              <a16:creationId xmlns:a16="http://schemas.microsoft.com/office/drawing/2014/main" id="{F564DE52-7B87-478F-9BB9-7C33B7F4B0EE}"/>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a:extLst>
            <a:ext uri="{FF2B5EF4-FFF2-40B4-BE49-F238E27FC236}">
              <a16:creationId xmlns:a16="http://schemas.microsoft.com/office/drawing/2014/main" id="{8223CF64-FCA2-498D-B898-17E6355C12A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1" name="テキスト ボックス 190">
          <a:extLst>
            <a:ext uri="{FF2B5EF4-FFF2-40B4-BE49-F238E27FC236}">
              <a16:creationId xmlns:a16="http://schemas.microsoft.com/office/drawing/2014/main" id="{7FC6ABE0-9670-4410-858D-C78D31307552}"/>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a:extLst>
            <a:ext uri="{FF2B5EF4-FFF2-40B4-BE49-F238E27FC236}">
              <a16:creationId xmlns:a16="http://schemas.microsoft.com/office/drawing/2014/main" id="{F23E0295-FB40-4910-9E6B-480E7021244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193" name="直線コネクタ 192">
          <a:extLst>
            <a:ext uri="{FF2B5EF4-FFF2-40B4-BE49-F238E27FC236}">
              <a16:creationId xmlns:a16="http://schemas.microsoft.com/office/drawing/2014/main" id="{CA5E753F-C2CC-4864-8FA4-0B6C365F8262}"/>
            </a:ext>
          </a:extLst>
        </xdr:cNvPr>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194" name="【橋りょう・トンネル】&#10;一人当たり有形固定資産（償却資産）額最小値テキスト">
          <a:extLst>
            <a:ext uri="{FF2B5EF4-FFF2-40B4-BE49-F238E27FC236}">
              <a16:creationId xmlns:a16="http://schemas.microsoft.com/office/drawing/2014/main" id="{37FDBFDC-E9C2-4E6D-82BB-39C0FFBE023D}"/>
            </a:ext>
          </a:extLst>
        </xdr:cNvPr>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195" name="直線コネクタ 194">
          <a:extLst>
            <a:ext uri="{FF2B5EF4-FFF2-40B4-BE49-F238E27FC236}">
              <a16:creationId xmlns:a16="http://schemas.microsoft.com/office/drawing/2014/main" id="{30CBCD2F-E230-4061-955B-E3E9467440CE}"/>
            </a:ext>
          </a:extLst>
        </xdr:cNvPr>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196" name="【橋りょう・トンネル】&#10;一人当たり有形固定資産（償却資産）額最大値テキスト">
          <a:extLst>
            <a:ext uri="{FF2B5EF4-FFF2-40B4-BE49-F238E27FC236}">
              <a16:creationId xmlns:a16="http://schemas.microsoft.com/office/drawing/2014/main" id="{06F50586-8309-4E62-A2ED-B0408DCE3B73}"/>
            </a:ext>
          </a:extLst>
        </xdr:cNvPr>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197" name="直線コネクタ 196">
          <a:extLst>
            <a:ext uri="{FF2B5EF4-FFF2-40B4-BE49-F238E27FC236}">
              <a16:creationId xmlns:a16="http://schemas.microsoft.com/office/drawing/2014/main" id="{5ADD3FCC-AD07-4448-A31D-EE55E7452390}"/>
            </a:ext>
          </a:extLst>
        </xdr:cNvPr>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138147</xdr:rowOff>
    </xdr:from>
    <xdr:ext cx="599010" cy="259045"/>
    <xdr:sp macro="" textlink="">
      <xdr:nvSpPr>
        <xdr:cNvPr id="198" name="【橋りょう・トンネル】&#10;一人当たり有形固定資産（償却資産）額平均値テキスト">
          <a:extLst>
            <a:ext uri="{FF2B5EF4-FFF2-40B4-BE49-F238E27FC236}">
              <a16:creationId xmlns:a16="http://schemas.microsoft.com/office/drawing/2014/main" id="{B29A5B4B-A07B-4AE1-8B62-2DC49B5763F9}"/>
            </a:ext>
          </a:extLst>
        </xdr:cNvPr>
        <xdr:cNvSpPr txBox="1"/>
      </xdr:nvSpPr>
      <xdr:spPr>
        <a:xfrm>
          <a:off x="10515600" y="10425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199" name="フローチャート: 判断 198">
          <a:extLst>
            <a:ext uri="{FF2B5EF4-FFF2-40B4-BE49-F238E27FC236}">
              <a16:creationId xmlns:a16="http://schemas.microsoft.com/office/drawing/2014/main" id="{3DEDE75B-29B7-4178-835F-55EE56AE102C}"/>
            </a:ext>
          </a:extLst>
        </xdr:cNvPr>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00" name="フローチャート: 判断 199">
          <a:extLst>
            <a:ext uri="{FF2B5EF4-FFF2-40B4-BE49-F238E27FC236}">
              <a16:creationId xmlns:a16="http://schemas.microsoft.com/office/drawing/2014/main" id="{5A6770B6-E8A2-41D2-8949-F152F635CE44}"/>
            </a:ext>
          </a:extLst>
        </xdr:cNvPr>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01" name="フローチャート: 判断 200">
          <a:extLst>
            <a:ext uri="{FF2B5EF4-FFF2-40B4-BE49-F238E27FC236}">
              <a16:creationId xmlns:a16="http://schemas.microsoft.com/office/drawing/2014/main" id="{ABBED513-73F1-40B7-A3FC-076D7B23F317}"/>
            </a:ext>
          </a:extLst>
        </xdr:cNvPr>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02" name="フローチャート: 判断 201">
          <a:extLst>
            <a:ext uri="{FF2B5EF4-FFF2-40B4-BE49-F238E27FC236}">
              <a16:creationId xmlns:a16="http://schemas.microsoft.com/office/drawing/2014/main" id="{22C01F56-6E22-44D3-B5EB-E0D2DC09138D}"/>
            </a:ext>
          </a:extLst>
        </xdr:cNvPr>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45FE18E8-A22A-4CDD-B7CB-89D0431CD07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D225B4CC-7843-45BC-9264-8531415BFC9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387171E7-126A-4D26-BF99-F498A9F85AA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20C5BDCE-5B50-462F-902E-0B89D0DE7ED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DC99BAD0-7B9E-43FB-8630-5121EC11A4F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53777</xdr:rowOff>
    </xdr:from>
    <xdr:to>
      <xdr:col>50</xdr:col>
      <xdr:colOff>165100</xdr:colOff>
      <xdr:row>62</xdr:row>
      <xdr:rowOff>155377</xdr:rowOff>
    </xdr:to>
    <xdr:sp macro="" textlink="">
      <xdr:nvSpPr>
        <xdr:cNvPr id="208" name="楕円 207">
          <a:extLst>
            <a:ext uri="{FF2B5EF4-FFF2-40B4-BE49-F238E27FC236}">
              <a16:creationId xmlns:a16="http://schemas.microsoft.com/office/drawing/2014/main" id="{3F6D9F44-2327-42E4-8202-B04EB71CFFBF}"/>
            </a:ext>
          </a:extLst>
        </xdr:cNvPr>
        <xdr:cNvSpPr/>
      </xdr:nvSpPr>
      <xdr:spPr>
        <a:xfrm>
          <a:off x="9588500" y="1068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55087</xdr:rowOff>
    </xdr:from>
    <xdr:to>
      <xdr:col>46</xdr:col>
      <xdr:colOff>38100</xdr:colOff>
      <xdr:row>62</xdr:row>
      <xdr:rowOff>156687</xdr:rowOff>
    </xdr:to>
    <xdr:sp macro="" textlink="">
      <xdr:nvSpPr>
        <xdr:cNvPr id="209" name="楕円 208">
          <a:extLst>
            <a:ext uri="{FF2B5EF4-FFF2-40B4-BE49-F238E27FC236}">
              <a16:creationId xmlns:a16="http://schemas.microsoft.com/office/drawing/2014/main" id="{DF6AFE02-CDD4-4BC9-931D-990C06479587}"/>
            </a:ext>
          </a:extLst>
        </xdr:cNvPr>
        <xdr:cNvSpPr/>
      </xdr:nvSpPr>
      <xdr:spPr>
        <a:xfrm>
          <a:off x="8699500" y="1068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104577</xdr:rowOff>
    </xdr:from>
    <xdr:to>
      <xdr:col>50</xdr:col>
      <xdr:colOff>114300</xdr:colOff>
      <xdr:row>62</xdr:row>
      <xdr:rowOff>105887</xdr:rowOff>
    </xdr:to>
    <xdr:cxnSp macro="">
      <xdr:nvCxnSpPr>
        <xdr:cNvPr id="210" name="直線コネクタ 209">
          <a:extLst>
            <a:ext uri="{FF2B5EF4-FFF2-40B4-BE49-F238E27FC236}">
              <a16:creationId xmlns:a16="http://schemas.microsoft.com/office/drawing/2014/main" id="{26572827-E4C8-4E51-AF53-80C67C0BA532}"/>
            </a:ext>
          </a:extLst>
        </xdr:cNvPr>
        <xdr:cNvCxnSpPr/>
      </xdr:nvCxnSpPr>
      <xdr:spPr>
        <a:xfrm flipV="1">
          <a:off x="8750300" y="10734477"/>
          <a:ext cx="889000" cy="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11" name="n_1aveValue【橋りょう・トンネル】&#10;一人当たり有形固定資産（償却資産）額">
          <a:extLst>
            <a:ext uri="{FF2B5EF4-FFF2-40B4-BE49-F238E27FC236}">
              <a16:creationId xmlns:a16="http://schemas.microsoft.com/office/drawing/2014/main" id="{A609353D-FC38-40F0-9680-7F2F8629C7B6}"/>
            </a:ext>
          </a:extLst>
        </xdr:cNvPr>
        <xdr:cNvSpPr txBox="1"/>
      </xdr:nvSpPr>
      <xdr:spPr>
        <a:xfrm>
          <a:off x="93270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12" name="n_2aveValue【橋りょう・トンネル】&#10;一人当たり有形固定資産（償却資産）額">
          <a:extLst>
            <a:ext uri="{FF2B5EF4-FFF2-40B4-BE49-F238E27FC236}">
              <a16:creationId xmlns:a16="http://schemas.microsoft.com/office/drawing/2014/main" id="{BB3DBD49-04EB-4C12-8BD9-87BB45BDB424}"/>
            </a:ext>
          </a:extLst>
        </xdr:cNvPr>
        <xdr:cNvSpPr txBox="1"/>
      </xdr:nvSpPr>
      <xdr:spPr>
        <a:xfrm>
          <a:off x="8450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13" name="n_3aveValue【橋りょう・トンネル】&#10;一人当たり有形固定資産（償却資産）額">
          <a:extLst>
            <a:ext uri="{FF2B5EF4-FFF2-40B4-BE49-F238E27FC236}">
              <a16:creationId xmlns:a16="http://schemas.microsoft.com/office/drawing/2014/main" id="{45E52142-818A-49FB-A3E6-9328669797FC}"/>
            </a:ext>
          </a:extLst>
        </xdr:cNvPr>
        <xdr:cNvSpPr txBox="1"/>
      </xdr:nvSpPr>
      <xdr:spPr>
        <a:xfrm>
          <a:off x="7561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146504</xdr:rowOff>
    </xdr:from>
    <xdr:ext cx="599010" cy="259045"/>
    <xdr:sp macro="" textlink="">
      <xdr:nvSpPr>
        <xdr:cNvPr id="214" name="n_1mainValue【橋りょう・トンネル】&#10;一人当たり有形固定資産（償却資産）額">
          <a:extLst>
            <a:ext uri="{FF2B5EF4-FFF2-40B4-BE49-F238E27FC236}">
              <a16:creationId xmlns:a16="http://schemas.microsoft.com/office/drawing/2014/main" id="{1D5F05B5-EB4B-4895-9357-552328E2C847}"/>
            </a:ext>
          </a:extLst>
        </xdr:cNvPr>
        <xdr:cNvSpPr txBox="1"/>
      </xdr:nvSpPr>
      <xdr:spPr>
        <a:xfrm>
          <a:off x="9327095" y="1077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147814</xdr:rowOff>
    </xdr:from>
    <xdr:ext cx="599010" cy="259045"/>
    <xdr:sp macro="" textlink="">
      <xdr:nvSpPr>
        <xdr:cNvPr id="215" name="n_2mainValue【橋りょう・トンネル】&#10;一人当たり有形固定資産（償却資産）額">
          <a:extLst>
            <a:ext uri="{FF2B5EF4-FFF2-40B4-BE49-F238E27FC236}">
              <a16:creationId xmlns:a16="http://schemas.microsoft.com/office/drawing/2014/main" id="{80E21738-82A6-4862-8297-FE3FDF9F2D8C}"/>
            </a:ext>
          </a:extLst>
        </xdr:cNvPr>
        <xdr:cNvSpPr txBox="1"/>
      </xdr:nvSpPr>
      <xdr:spPr>
        <a:xfrm>
          <a:off x="8450795" y="10777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6" name="正方形/長方形 215">
          <a:extLst>
            <a:ext uri="{FF2B5EF4-FFF2-40B4-BE49-F238E27FC236}">
              <a16:creationId xmlns:a16="http://schemas.microsoft.com/office/drawing/2014/main" id="{F3C84500-B299-440A-99D6-00160FF1F31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7" name="正方形/長方形 216">
          <a:extLst>
            <a:ext uri="{FF2B5EF4-FFF2-40B4-BE49-F238E27FC236}">
              <a16:creationId xmlns:a16="http://schemas.microsoft.com/office/drawing/2014/main" id="{200E91F8-B5B3-401E-B677-48A19C47A3F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8" name="正方形/長方形 217">
          <a:extLst>
            <a:ext uri="{FF2B5EF4-FFF2-40B4-BE49-F238E27FC236}">
              <a16:creationId xmlns:a16="http://schemas.microsoft.com/office/drawing/2014/main" id="{8F07DD94-CFC8-4310-A856-42D5AD0D1F6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9" name="正方形/長方形 218">
          <a:extLst>
            <a:ext uri="{FF2B5EF4-FFF2-40B4-BE49-F238E27FC236}">
              <a16:creationId xmlns:a16="http://schemas.microsoft.com/office/drawing/2014/main" id="{8692E0FA-BF20-48B9-8146-16158CE38D9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0" name="正方形/長方形 219">
          <a:extLst>
            <a:ext uri="{FF2B5EF4-FFF2-40B4-BE49-F238E27FC236}">
              <a16:creationId xmlns:a16="http://schemas.microsoft.com/office/drawing/2014/main" id="{2566E447-AB36-45CA-9E89-A11438AC0C8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1" name="正方形/長方形 220">
          <a:extLst>
            <a:ext uri="{FF2B5EF4-FFF2-40B4-BE49-F238E27FC236}">
              <a16:creationId xmlns:a16="http://schemas.microsoft.com/office/drawing/2014/main" id="{12830DCF-7690-4BCE-AAD3-08601588C14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2" name="正方形/長方形 221">
          <a:extLst>
            <a:ext uri="{FF2B5EF4-FFF2-40B4-BE49-F238E27FC236}">
              <a16:creationId xmlns:a16="http://schemas.microsoft.com/office/drawing/2014/main" id="{53F8F521-AFC5-427B-A3BE-2C328816A7A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a:extLst>
            <a:ext uri="{FF2B5EF4-FFF2-40B4-BE49-F238E27FC236}">
              <a16:creationId xmlns:a16="http://schemas.microsoft.com/office/drawing/2014/main" id="{AB62AA92-EE35-42FA-AC38-20B4BFC2246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a:extLst>
            <a:ext uri="{FF2B5EF4-FFF2-40B4-BE49-F238E27FC236}">
              <a16:creationId xmlns:a16="http://schemas.microsoft.com/office/drawing/2014/main" id="{C513B18E-BCD4-45E4-AD86-57B7F854FB7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a:extLst>
            <a:ext uri="{FF2B5EF4-FFF2-40B4-BE49-F238E27FC236}">
              <a16:creationId xmlns:a16="http://schemas.microsoft.com/office/drawing/2014/main" id="{BAC2EBD9-91E2-4C87-8F0D-91042D726E9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6" name="直線コネクタ 225">
          <a:extLst>
            <a:ext uri="{FF2B5EF4-FFF2-40B4-BE49-F238E27FC236}">
              <a16:creationId xmlns:a16="http://schemas.microsoft.com/office/drawing/2014/main" id="{7FADA5C7-F4CA-4E48-B467-02CB44FEF5C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7" name="テキスト ボックス 226">
          <a:extLst>
            <a:ext uri="{FF2B5EF4-FFF2-40B4-BE49-F238E27FC236}">
              <a16:creationId xmlns:a16="http://schemas.microsoft.com/office/drawing/2014/main" id="{414B9564-7975-4D07-9B94-B9D49B5D36BA}"/>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8" name="直線コネクタ 227">
          <a:extLst>
            <a:ext uri="{FF2B5EF4-FFF2-40B4-BE49-F238E27FC236}">
              <a16:creationId xmlns:a16="http://schemas.microsoft.com/office/drawing/2014/main" id="{7B42762F-CD5E-44D0-BB5C-7087212AC4A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9" name="テキスト ボックス 228">
          <a:extLst>
            <a:ext uri="{FF2B5EF4-FFF2-40B4-BE49-F238E27FC236}">
              <a16:creationId xmlns:a16="http://schemas.microsoft.com/office/drawing/2014/main" id="{C325BD6F-07C3-4B1F-8349-6401ED9DB8E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0" name="直線コネクタ 229">
          <a:extLst>
            <a:ext uri="{FF2B5EF4-FFF2-40B4-BE49-F238E27FC236}">
              <a16:creationId xmlns:a16="http://schemas.microsoft.com/office/drawing/2014/main" id="{49646585-BF8F-40C6-A2C3-DC2A31D13E59}"/>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1" name="テキスト ボックス 230">
          <a:extLst>
            <a:ext uri="{FF2B5EF4-FFF2-40B4-BE49-F238E27FC236}">
              <a16:creationId xmlns:a16="http://schemas.microsoft.com/office/drawing/2014/main" id="{C8F5B041-7558-4BBF-9CD7-EB59AAEA5AA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2" name="直線コネクタ 231">
          <a:extLst>
            <a:ext uri="{FF2B5EF4-FFF2-40B4-BE49-F238E27FC236}">
              <a16:creationId xmlns:a16="http://schemas.microsoft.com/office/drawing/2014/main" id="{10B278B8-67A0-4107-990D-46BA292FAD0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3" name="テキスト ボックス 232">
          <a:extLst>
            <a:ext uri="{FF2B5EF4-FFF2-40B4-BE49-F238E27FC236}">
              <a16:creationId xmlns:a16="http://schemas.microsoft.com/office/drawing/2014/main" id="{36864FAC-77C0-4297-BF9F-7745534AE09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4" name="直線コネクタ 233">
          <a:extLst>
            <a:ext uri="{FF2B5EF4-FFF2-40B4-BE49-F238E27FC236}">
              <a16:creationId xmlns:a16="http://schemas.microsoft.com/office/drawing/2014/main" id="{54367ED0-8877-44CB-ADAE-EA633CC5E15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5" name="テキスト ボックス 234">
          <a:extLst>
            <a:ext uri="{FF2B5EF4-FFF2-40B4-BE49-F238E27FC236}">
              <a16:creationId xmlns:a16="http://schemas.microsoft.com/office/drawing/2014/main" id="{1737E772-C9F6-42E0-B573-252B772C387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6" name="直線コネクタ 235">
          <a:extLst>
            <a:ext uri="{FF2B5EF4-FFF2-40B4-BE49-F238E27FC236}">
              <a16:creationId xmlns:a16="http://schemas.microsoft.com/office/drawing/2014/main" id="{77ECD196-0FF8-4164-B206-C9B838EA8E6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7" name="テキスト ボックス 236">
          <a:extLst>
            <a:ext uri="{FF2B5EF4-FFF2-40B4-BE49-F238E27FC236}">
              <a16:creationId xmlns:a16="http://schemas.microsoft.com/office/drawing/2014/main" id="{04646725-AA6C-4B06-AFAB-C63E8552E7BE}"/>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a:extLst>
            <a:ext uri="{FF2B5EF4-FFF2-40B4-BE49-F238E27FC236}">
              <a16:creationId xmlns:a16="http://schemas.microsoft.com/office/drawing/2014/main" id="{44870105-BA1D-4B14-98A1-EE76AF8F4B2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a:extLst>
            <a:ext uri="{FF2B5EF4-FFF2-40B4-BE49-F238E27FC236}">
              <a16:creationId xmlns:a16="http://schemas.microsoft.com/office/drawing/2014/main" id="{DEFDCF60-04AD-47B2-AD4C-A49FCE925BE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公営住宅】&#10;有形固定資産減価償却率グラフ枠">
          <a:extLst>
            <a:ext uri="{FF2B5EF4-FFF2-40B4-BE49-F238E27FC236}">
              <a16:creationId xmlns:a16="http://schemas.microsoft.com/office/drawing/2014/main" id="{9D40ED63-3519-46C6-9F3E-14255489DC8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41" name="直線コネクタ 240">
          <a:extLst>
            <a:ext uri="{FF2B5EF4-FFF2-40B4-BE49-F238E27FC236}">
              <a16:creationId xmlns:a16="http://schemas.microsoft.com/office/drawing/2014/main" id="{46E60C54-A0EA-4FD9-81B3-1175EBC285AA}"/>
            </a:ext>
          </a:extLst>
        </xdr:cNvPr>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42" name="【公営住宅】&#10;有形固定資産減価償却率最小値テキスト">
          <a:extLst>
            <a:ext uri="{FF2B5EF4-FFF2-40B4-BE49-F238E27FC236}">
              <a16:creationId xmlns:a16="http://schemas.microsoft.com/office/drawing/2014/main" id="{6F0E4185-FE9F-476F-90B1-CCF24B99540D}"/>
            </a:ext>
          </a:extLst>
        </xdr:cNvPr>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43" name="直線コネクタ 242">
          <a:extLst>
            <a:ext uri="{FF2B5EF4-FFF2-40B4-BE49-F238E27FC236}">
              <a16:creationId xmlns:a16="http://schemas.microsoft.com/office/drawing/2014/main" id="{47527521-123E-4C5C-9438-45E6D284732D}"/>
            </a:ext>
          </a:extLst>
        </xdr:cNvPr>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44" name="【公営住宅】&#10;有形固定資産減価償却率最大値テキスト">
          <a:extLst>
            <a:ext uri="{FF2B5EF4-FFF2-40B4-BE49-F238E27FC236}">
              <a16:creationId xmlns:a16="http://schemas.microsoft.com/office/drawing/2014/main" id="{42F8805A-39E9-4461-9BFA-18A5592B08FB}"/>
            </a:ext>
          </a:extLst>
        </xdr:cNvPr>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45" name="直線コネクタ 244">
          <a:extLst>
            <a:ext uri="{FF2B5EF4-FFF2-40B4-BE49-F238E27FC236}">
              <a16:creationId xmlns:a16="http://schemas.microsoft.com/office/drawing/2014/main" id="{1750CD98-5C49-4D14-A3C9-7F969A7DC2CB}"/>
            </a:ext>
          </a:extLst>
        </xdr:cNvPr>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47370</xdr:rowOff>
    </xdr:from>
    <xdr:ext cx="405111" cy="259045"/>
    <xdr:sp macro="" textlink="">
      <xdr:nvSpPr>
        <xdr:cNvPr id="246" name="【公営住宅】&#10;有形固定資産減価償却率平均値テキスト">
          <a:extLst>
            <a:ext uri="{FF2B5EF4-FFF2-40B4-BE49-F238E27FC236}">
              <a16:creationId xmlns:a16="http://schemas.microsoft.com/office/drawing/2014/main" id="{03B8E3ED-6B86-4D30-8F55-3795813A4499}"/>
            </a:ext>
          </a:extLst>
        </xdr:cNvPr>
        <xdr:cNvSpPr txBox="1"/>
      </xdr:nvSpPr>
      <xdr:spPr>
        <a:xfrm>
          <a:off x="4673600" y="13763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47" name="フローチャート: 判断 246">
          <a:extLst>
            <a:ext uri="{FF2B5EF4-FFF2-40B4-BE49-F238E27FC236}">
              <a16:creationId xmlns:a16="http://schemas.microsoft.com/office/drawing/2014/main" id="{43F23AB5-4CD0-4F97-BC41-873C7AD614EC}"/>
            </a:ext>
          </a:extLst>
        </xdr:cNvPr>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48" name="フローチャート: 判断 247">
          <a:extLst>
            <a:ext uri="{FF2B5EF4-FFF2-40B4-BE49-F238E27FC236}">
              <a16:creationId xmlns:a16="http://schemas.microsoft.com/office/drawing/2014/main" id="{9AFEF8A2-28EF-4CC7-8DB0-B11FBBC1455D}"/>
            </a:ext>
          </a:extLst>
        </xdr:cNvPr>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49" name="フローチャート: 判断 248">
          <a:extLst>
            <a:ext uri="{FF2B5EF4-FFF2-40B4-BE49-F238E27FC236}">
              <a16:creationId xmlns:a16="http://schemas.microsoft.com/office/drawing/2014/main" id="{7C307AAC-DD29-4ECA-B94E-E4B090149893}"/>
            </a:ext>
          </a:extLst>
        </xdr:cNvPr>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50" name="フローチャート: 判断 249">
          <a:extLst>
            <a:ext uri="{FF2B5EF4-FFF2-40B4-BE49-F238E27FC236}">
              <a16:creationId xmlns:a16="http://schemas.microsoft.com/office/drawing/2014/main" id="{521ECAC4-B710-4CA6-8BAD-2DFBA1A2CC74}"/>
            </a:ext>
          </a:extLst>
        </xdr:cNvPr>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84A70C7D-6C55-4A6C-9726-8877C1A0CE7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82133F5C-23A9-4949-9A4F-9B53F198DD0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A6872D34-B400-4BD5-9392-BF44DB26917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FA246DA3-953C-4A0D-B302-C57CD79A46E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6DB9F171-E595-4563-AC48-2310D8E8B1B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117929</xdr:rowOff>
    </xdr:from>
    <xdr:to>
      <xdr:col>20</xdr:col>
      <xdr:colOff>38100</xdr:colOff>
      <xdr:row>82</xdr:row>
      <xdr:rowOff>48079</xdr:rowOff>
    </xdr:to>
    <xdr:sp macro="" textlink="">
      <xdr:nvSpPr>
        <xdr:cNvPr id="256" name="楕円 255">
          <a:extLst>
            <a:ext uri="{FF2B5EF4-FFF2-40B4-BE49-F238E27FC236}">
              <a16:creationId xmlns:a16="http://schemas.microsoft.com/office/drawing/2014/main" id="{10CE5757-B0DC-4D42-8C51-6FF6EF97F794}"/>
            </a:ext>
          </a:extLst>
        </xdr:cNvPr>
        <xdr:cNvSpPr/>
      </xdr:nvSpPr>
      <xdr:spPr>
        <a:xfrm>
          <a:off x="3746500" y="14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121194</xdr:rowOff>
    </xdr:from>
    <xdr:to>
      <xdr:col>15</xdr:col>
      <xdr:colOff>101600</xdr:colOff>
      <xdr:row>82</xdr:row>
      <xdr:rowOff>51344</xdr:rowOff>
    </xdr:to>
    <xdr:sp macro="" textlink="">
      <xdr:nvSpPr>
        <xdr:cNvPr id="257" name="楕円 256">
          <a:extLst>
            <a:ext uri="{FF2B5EF4-FFF2-40B4-BE49-F238E27FC236}">
              <a16:creationId xmlns:a16="http://schemas.microsoft.com/office/drawing/2014/main" id="{6225409A-CED4-4349-B3A0-99AA771B7243}"/>
            </a:ext>
          </a:extLst>
        </xdr:cNvPr>
        <xdr:cNvSpPr/>
      </xdr:nvSpPr>
      <xdr:spPr>
        <a:xfrm>
          <a:off x="28575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168729</xdr:rowOff>
    </xdr:from>
    <xdr:to>
      <xdr:col>19</xdr:col>
      <xdr:colOff>177800</xdr:colOff>
      <xdr:row>82</xdr:row>
      <xdr:rowOff>544</xdr:rowOff>
    </xdr:to>
    <xdr:cxnSp macro="">
      <xdr:nvCxnSpPr>
        <xdr:cNvPr id="258" name="直線コネクタ 257">
          <a:extLst>
            <a:ext uri="{FF2B5EF4-FFF2-40B4-BE49-F238E27FC236}">
              <a16:creationId xmlns:a16="http://schemas.microsoft.com/office/drawing/2014/main" id="{17AA3B9B-522C-47BE-BF17-921858C285D1}"/>
            </a:ext>
          </a:extLst>
        </xdr:cNvPr>
        <xdr:cNvCxnSpPr/>
      </xdr:nvCxnSpPr>
      <xdr:spPr>
        <a:xfrm flipV="1">
          <a:off x="2908300" y="1405617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43378</xdr:rowOff>
    </xdr:from>
    <xdr:ext cx="405111" cy="259045"/>
    <xdr:sp macro="" textlink="">
      <xdr:nvSpPr>
        <xdr:cNvPr id="259" name="n_1aveValue【公営住宅】&#10;有形固定資産減価償却率">
          <a:extLst>
            <a:ext uri="{FF2B5EF4-FFF2-40B4-BE49-F238E27FC236}">
              <a16:creationId xmlns:a16="http://schemas.microsoft.com/office/drawing/2014/main" id="{87F9687A-FDE4-4596-8A2C-4BAC6E59C8A4}"/>
            </a:ext>
          </a:extLst>
        </xdr:cNvPr>
        <xdr:cNvSpPr txBox="1"/>
      </xdr:nvSpPr>
      <xdr:spPr>
        <a:xfrm>
          <a:off x="35820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49909</xdr:rowOff>
    </xdr:from>
    <xdr:ext cx="405111" cy="259045"/>
    <xdr:sp macro="" textlink="">
      <xdr:nvSpPr>
        <xdr:cNvPr id="260" name="n_2aveValue【公営住宅】&#10;有形固定資産減価償却率">
          <a:extLst>
            <a:ext uri="{FF2B5EF4-FFF2-40B4-BE49-F238E27FC236}">
              <a16:creationId xmlns:a16="http://schemas.microsoft.com/office/drawing/2014/main" id="{7C9A9307-02ED-4FD7-BFD7-6A1F3D9721E7}"/>
            </a:ext>
          </a:extLst>
        </xdr:cNvPr>
        <xdr:cNvSpPr txBox="1"/>
      </xdr:nvSpPr>
      <xdr:spPr>
        <a:xfrm>
          <a:off x="27057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261" name="n_3aveValue【公営住宅】&#10;有形固定資産減価償却率">
          <a:extLst>
            <a:ext uri="{FF2B5EF4-FFF2-40B4-BE49-F238E27FC236}">
              <a16:creationId xmlns:a16="http://schemas.microsoft.com/office/drawing/2014/main" id="{D3620C0C-7D16-4D88-8ACD-433863BE3F20}"/>
            </a:ext>
          </a:extLst>
        </xdr:cNvPr>
        <xdr:cNvSpPr txBox="1"/>
      </xdr:nvSpPr>
      <xdr:spPr>
        <a:xfrm>
          <a:off x="1816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39206</xdr:rowOff>
    </xdr:from>
    <xdr:ext cx="405111" cy="259045"/>
    <xdr:sp macro="" textlink="">
      <xdr:nvSpPr>
        <xdr:cNvPr id="262" name="n_1mainValue【公営住宅】&#10;有形固定資産減価償却率">
          <a:extLst>
            <a:ext uri="{FF2B5EF4-FFF2-40B4-BE49-F238E27FC236}">
              <a16:creationId xmlns:a16="http://schemas.microsoft.com/office/drawing/2014/main" id="{31E6E63B-387F-4BF0-A1A2-E263A7681F9D}"/>
            </a:ext>
          </a:extLst>
        </xdr:cNvPr>
        <xdr:cNvSpPr txBox="1"/>
      </xdr:nvSpPr>
      <xdr:spPr>
        <a:xfrm>
          <a:off x="3582044" y="1409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42471</xdr:rowOff>
    </xdr:from>
    <xdr:ext cx="405111" cy="259045"/>
    <xdr:sp macro="" textlink="">
      <xdr:nvSpPr>
        <xdr:cNvPr id="263" name="n_2mainValue【公営住宅】&#10;有形固定資産減価償却率">
          <a:extLst>
            <a:ext uri="{FF2B5EF4-FFF2-40B4-BE49-F238E27FC236}">
              <a16:creationId xmlns:a16="http://schemas.microsoft.com/office/drawing/2014/main" id="{2C068781-4819-42EE-8F1D-D7B1221BAC61}"/>
            </a:ext>
          </a:extLst>
        </xdr:cNvPr>
        <xdr:cNvSpPr txBox="1"/>
      </xdr:nvSpPr>
      <xdr:spPr>
        <a:xfrm>
          <a:off x="2705744"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a:extLst>
            <a:ext uri="{FF2B5EF4-FFF2-40B4-BE49-F238E27FC236}">
              <a16:creationId xmlns:a16="http://schemas.microsoft.com/office/drawing/2014/main" id="{77A8D806-A900-44C6-BCD6-41AB0D65F62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a:extLst>
            <a:ext uri="{FF2B5EF4-FFF2-40B4-BE49-F238E27FC236}">
              <a16:creationId xmlns:a16="http://schemas.microsoft.com/office/drawing/2014/main" id="{324170EE-6081-4698-98C7-D967D9D4464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a:extLst>
            <a:ext uri="{FF2B5EF4-FFF2-40B4-BE49-F238E27FC236}">
              <a16:creationId xmlns:a16="http://schemas.microsoft.com/office/drawing/2014/main" id="{12D093BA-1C3E-4C3E-B18E-66069242255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a:extLst>
            <a:ext uri="{FF2B5EF4-FFF2-40B4-BE49-F238E27FC236}">
              <a16:creationId xmlns:a16="http://schemas.microsoft.com/office/drawing/2014/main" id="{3269B3F2-0651-4456-8E91-611B576B601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a:extLst>
            <a:ext uri="{FF2B5EF4-FFF2-40B4-BE49-F238E27FC236}">
              <a16:creationId xmlns:a16="http://schemas.microsoft.com/office/drawing/2014/main" id="{935EBA56-833A-4D76-9F2C-B6D44EA320D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a:extLst>
            <a:ext uri="{FF2B5EF4-FFF2-40B4-BE49-F238E27FC236}">
              <a16:creationId xmlns:a16="http://schemas.microsoft.com/office/drawing/2014/main" id="{D8D0D314-C2D6-4BA5-892F-17DCBC37371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a:extLst>
            <a:ext uri="{FF2B5EF4-FFF2-40B4-BE49-F238E27FC236}">
              <a16:creationId xmlns:a16="http://schemas.microsoft.com/office/drawing/2014/main" id="{A82CE3C4-7512-4D43-A97C-2FA36B52B3F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a:extLst>
            <a:ext uri="{FF2B5EF4-FFF2-40B4-BE49-F238E27FC236}">
              <a16:creationId xmlns:a16="http://schemas.microsoft.com/office/drawing/2014/main" id="{52F9F03D-7A79-4054-9EF5-2C04A8EF385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a:extLst>
            <a:ext uri="{FF2B5EF4-FFF2-40B4-BE49-F238E27FC236}">
              <a16:creationId xmlns:a16="http://schemas.microsoft.com/office/drawing/2014/main" id="{3370CD43-0077-4800-AC26-5F7504BB89F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a:extLst>
            <a:ext uri="{FF2B5EF4-FFF2-40B4-BE49-F238E27FC236}">
              <a16:creationId xmlns:a16="http://schemas.microsoft.com/office/drawing/2014/main" id="{E9EF6CD8-AE79-41AE-943D-6D0B3EBE670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4" name="直線コネクタ 273">
          <a:extLst>
            <a:ext uri="{FF2B5EF4-FFF2-40B4-BE49-F238E27FC236}">
              <a16:creationId xmlns:a16="http://schemas.microsoft.com/office/drawing/2014/main" id="{DBB02EE4-1CD7-461E-BE82-577729CA6EF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4B7B5C0F-77E0-48D3-99A1-CF131AD8A68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6" name="直線コネクタ 275">
          <a:extLst>
            <a:ext uri="{FF2B5EF4-FFF2-40B4-BE49-F238E27FC236}">
              <a16:creationId xmlns:a16="http://schemas.microsoft.com/office/drawing/2014/main" id="{6A6F014E-1D44-4162-AA65-59B5CD18AEC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7" name="テキスト ボックス 276">
          <a:extLst>
            <a:ext uri="{FF2B5EF4-FFF2-40B4-BE49-F238E27FC236}">
              <a16:creationId xmlns:a16="http://schemas.microsoft.com/office/drawing/2014/main" id="{9BDEF6F2-D738-410D-9CC5-5D00A82895D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8" name="直線コネクタ 277">
          <a:extLst>
            <a:ext uri="{FF2B5EF4-FFF2-40B4-BE49-F238E27FC236}">
              <a16:creationId xmlns:a16="http://schemas.microsoft.com/office/drawing/2014/main" id="{E2FBE0EA-694C-44B5-88F8-B26F878650C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9" name="テキスト ボックス 278">
          <a:extLst>
            <a:ext uri="{FF2B5EF4-FFF2-40B4-BE49-F238E27FC236}">
              <a16:creationId xmlns:a16="http://schemas.microsoft.com/office/drawing/2014/main" id="{25B48106-331F-477B-9912-ECC129D00EC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0" name="直線コネクタ 279">
          <a:extLst>
            <a:ext uri="{FF2B5EF4-FFF2-40B4-BE49-F238E27FC236}">
              <a16:creationId xmlns:a16="http://schemas.microsoft.com/office/drawing/2014/main" id="{A6810AB9-4109-424B-A16F-0CA44EBB459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1" name="テキスト ボックス 280">
          <a:extLst>
            <a:ext uri="{FF2B5EF4-FFF2-40B4-BE49-F238E27FC236}">
              <a16:creationId xmlns:a16="http://schemas.microsoft.com/office/drawing/2014/main" id="{0455F635-AA7A-4E73-A7BD-EF2C4AC258F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2" name="直線コネクタ 281">
          <a:extLst>
            <a:ext uri="{FF2B5EF4-FFF2-40B4-BE49-F238E27FC236}">
              <a16:creationId xmlns:a16="http://schemas.microsoft.com/office/drawing/2014/main" id="{FDE8D020-7BE3-47FA-92C3-7CCFE8E2550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3" name="テキスト ボックス 282">
          <a:extLst>
            <a:ext uri="{FF2B5EF4-FFF2-40B4-BE49-F238E27FC236}">
              <a16:creationId xmlns:a16="http://schemas.microsoft.com/office/drawing/2014/main" id="{D1F2584F-F80C-4C21-9EF7-059D9E47D2F2}"/>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a:extLst>
            <a:ext uri="{FF2B5EF4-FFF2-40B4-BE49-F238E27FC236}">
              <a16:creationId xmlns:a16="http://schemas.microsoft.com/office/drawing/2014/main" id="{A3290466-19DF-4847-BD72-4B200BBB487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a:extLst>
            <a:ext uri="{FF2B5EF4-FFF2-40B4-BE49-F238E27FC236}">
              <a16:creationId xmlns:a16="http://schemas.microsoft.com/office/drawing/2014/main" id="{06DA2B7C-01E4-4FF2-B19C-74720E2F3B9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公営住宅】&#10;一人当たり面積グラフ枠">
          <a:extLst>
            <a:ext uri="{FF2B5EF4-FFF2-40B4-BE49-F238E27FC236}">
              <a16:creationId xmlns:a16="http://schemas.microsoft.com/office/drawing/2014/main" id="{A1CD84AF-A3D1-4F11-8AF4-63F349920A9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287" name="直線コネクタ 286">
          <a:extLst>
            <a:ext uri="{FF2B5EF4-FFF2-40B4-BE49-F238E27FC236}">
              <a16:creationId xmlns:a16="http://schemas.microsoft.com/office/drawing/2014/main" id="{17763784-F063-4CC3-B519-B9E92CF23330}"/>
            </a:ext>
          </a:extLst>
        </xdr:cNvPr>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88" name="【公営住宅】&#10;一人当たり面積最小値テキスト">
          <a:extLst>
            <a:ext uri="{FF2B5EF4-FFF2-40B4-BE49-F238E27FC236}">
              <a16:creationId xmlns:a16="http://schemas.microsoft.com/office/drawing/2014/main" id="{38AD4B0E-C79B-4C79-9D98-28AAA46C9904}"/>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89" name="直線コネクタ 288">
          <a:extLst>
            <a:ext uri="{FF2B5EF4-FFF2-40B4-BE49-F238E27FC236}">
              <a16:creationId xmlns:a16="http://schemas.microsoft.com/office/drawing/2014/main" id="{4EA214B5-280A-4D2F-9952-FBCBA127EBEE}"/>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290" name="【公営住宅】&#10;一人当たり面積最大値テキスト">
          <a:extLst>
            <a:ext uri="{FF2B5EF4-FFF2-40B4-BE49-F238E27FC236}">
              <a16:creationId xmlns:a16="http://schemas.microsoft.com/office/drawing/2014/main" id="{6F5F1142-6427-484C-BAF3-54E76C8CFCAB}"/>
            </a:ext>
          </a:extLst>
        </xdr:cNvPr>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291" name="直線コネクタ 290">
          <a:extLst>
            <a:ext uri="{FF2B5EF4-FFF2-40B4-BE49-F238E27FC236}">
              <a16:creationId xmlns:a16="http://schemas.microsoft.com/office/drawing/2014/main" id="{F49683E7-3F3F-4280-A4A5-018CF93CED3C}"/>
            </a:ext>
          </a:extLst>
        </xdr:cNvPr>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292" name="【公営住宅】&#10;一人当たり面積平均値テキスト">
          <a:extLst>
            <a:ext uri="{FF2B5EF4-FFF2-40B4-BE49-F238E27FC236}">
              <a16:creationId xmlns:a16="http://schemas.microsoft.com/office/drawing/2014/main" id="{9D37B1FE-B7B2-4E64-8DE6-E4496F565B30}"/>
            </a:ext>
          </a:extLst>
        </xdr:cNvPr>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293" name="フローチャート: 判断 292">
          <a:extLst>
            <a:ext uri="{FF2B5EF4-FFF2-40B4-BE49-F238E27FC236}">
              <a16:creationId xmlns:a16="http://schemas.microsoft.com/office/drawing/2014/main" id="{DF1A7E29-85F4-4512-A997-66E1BA7E4DA9}"/>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294" name="フローチャート: 判断 293">
          <a:extLst>
            <a:ext uri="{FF2B5EF4-FFF2-40B4-BE49-F238E27FC236}">
              <a16:creationId xmlns:a16="http://schemas.microsoft.com/office/drawing/2014/main" id="{70C53887-CF8B-4884-AAE0-96E9E6AB1DA4}"/>
            </a:ext>
          </a:extLst>
        </xdr:cNvPr>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295" name="フローチャート: 判断 294">
          <a:extLst>
            <a:ext uri="{FF2B5EF4-FFF2-40B4-BE49-F238E27FC236}">
              <a16:creationId xmlns:a16="http://schemas.microsoft.com/office/drawing/2014/main" id="{44138F62-52B1-4CC0-B695-232E32375132}"/>
            </a:ext>
          </a:extLst>
        </xdr:cNvPr>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296" name="フローチャート: 判断 295">
          <a:extLst>
            <a:ext uri="{FF2B5EF4-FFF2-40B4-BE49-F238E27FC236}">
              <a16:creationId xmlns:a16="http://schemas.microsoft.com/office/drawing/2014/main" id="{ED3A8FCC-EB22-48A3-B2A8-3E957720B40D}"/>
            </a:ext>
          </a:extLst>
        </xdr:cNvPr>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81928E07-93BF-41D1-AA5A-D23F09B8844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D02C92B6-1923-4A16-9402-54C6FFEF58B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B062EBC-B791-4F65-958C-C1FCA93E930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B39043A-9EBF-4A31-A03C-D5023DFF2DE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9B95F81-BA73-4633-85E8-7FB9C9CA607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20065</xdr:rowOff>
    </xdr:from>
    <xdr:to>
      <xdr:col>50</xdr:col>
      <xdr:colOff>165100</xdr:colOff>
      <xdr:row>85</xdr:row>
      <xdr:rowOff>121665</xdr:rowOff>
    </xdr:to>
    <xdr:sp macro="" textlink="">
      <xdr:nvSpPr>
        <xdr:cNvPr id="302" name="楕円 301">
          <a:extLst>
            <a:ext uri="{FF2B5EF4-FFF2-40B4-BE49-F238E27FC236}">
              <a16:creationId xmlns:a16="http://schemas.microsoft.com/office/drawing/2014/main" id="{78FE97D4-6335-48CB-A19A-64E59358C5FC}"/>
            </a:ext>
          </a:extLst>
        </xdr:cNvPr>
        <xdr:cNvSpPr/>
      </xdr:nvSpPr>
      <xdr:spPr>
        <a:xfrm>
          <a:off x="9588500" y="1459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35306</xdr:rowOff>
    </xdr:from>
    <xdr:to>
      <xdr:col>46</xdr:col>
      <xdr:colOff>38100</xdr:colOff>
      <xdr:row>85</xdr:row>
      <xdr:rowOff>136906</xdr:rowOff>
    </xdr:to>
    <xdr:sp macro="" textlink="">
      <xdr:nvSpPr>
        <xdr:cNvPr id="303" name="楕円 302">
          <a:extLst>
            <a:ext uri="{FF2B5EF4-FFF2-40B4-BE49-F238E27FC236}">
              <a16:creationId xmlns:a16="http://schemas.microsoft.com/office/drawing/2014/main" id="{F430FD8D-5EEF-4EF3-994A-009B356E19C6}"/>
            </a:ext>
          </a:extLst>
        </xdr:cNvPr>
        <xdr:cNvSpPr/>
      </xdr:nvSpPr>
      <xdr:spPr>
        <a:xfrm>
          <a:off x="8699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70865</xdr:rowOff>
    </xdr:from>
    <xdr:to>
      <xdr:col>50</xdr:col>
      <xdr:colOff>114300</xdr:colOff>
      <xdr:row>85</xdr:row>
      <xdr:rowOff>86106</xdr:rowOff>
    </xdr:to>
    <xdr:cxnSp macro="">
      <xdr:nvCxnSpPr>
        <xdr:cNvPr id="304" name="直線コネクタ 303">
          <a:extLst>
            <a:ext uri="{FF2B5EF4-FFF2-40B4-BE49-F238E27FC236}">
              <a16:creationId xmlns:a16="http://schemas.microsoft.com/office/drawing/2014/main" id="{1FCC2FC2-3253-44AB-B1EA-DF2891BED810}"/>
            </a:ext>
          </a:extLst>
        </xdr:cNvPr>
        <xdr:cNvCxnSpPr/>
      </xdr:nvCxnSpPr>
      <xdr:spPr>
        <a:xfrm flipV="1">
          <a:off x="8750300" y="1464411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117619</xdr:rowOff>
    </xdr:from>
    <xdr:ext cx="469744" cy="259045"/>
    <xdr:sp macro="" textlink="">
      <xdr:nvSpPr>
        <xdr:cNvPr id="305" name="n_1aveValue【公営住宅】&#10;一人当たり面積">
          <a:extLst>
            <a:ext uri="{FF2B5EF4-FFF2-40B4-BE49-F238E27FC236}">
              <a16:creationId xmlns:a16="http://schemas.microsoft.com/office/drawing/2014/main" id="{8A4F7FBE-1C6B-464D-8C60-56885454B7D0}"/>
            </a:ext>
          </a:extLst>
        </xdr:cNvPr>
        <xdr:cNvSpPr txBox="1"/>
      </xdr:nvSpPr>
      <xdr:spPr>
        <a:xfrm>
          <a:off x="93917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06" name="n_2aveValue【公営住宅】&#10;一人当たり面積">
          <a:extLst>
            <a:ext uri="{FF2B5EF4-FFF2-40B4-BE49-F238E27FC236}">
              <a16:creationId xmlns:a16="http://schemas.microsoft.com/office/drawing/2014/main" id="{031402D3-2114-4F78-ACAA-0EEE3A8580C9}"/>
            </a:ext>
          </a:extLst>
        </xdr:cNvPr>
        <xdr:cNvSpPr txBox="1"/>
      </xdr:nvSpPr>
      <xdr:spPr>
        <a:xfrm>
          <a:off x="8515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07" name="n_3aveValue【公営住宅】&#10;一人当たり面積">
          <a:extLst>
            <a:ext uri="{FF2B5EF4-FFF2-40B4-BE49-F238E27FC236}">
              <a16:creationId xmlns:a16="http://schemas.microsoft.com/office/drawing/2014/main" id="{D451E6B8-8477-4DD0-B6B4-0B59EB08511B}"/>
            </a:ext>
          </a:extLst>
        </xdr:cNvPr>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112792</xdr:rowOff>
    </xdr:from>
    <xdr:ext cx="469744" cy="259045"/>
    <xdr:sp macro="" textlink="">
      <xdr:nvSpPr>
        <xdr:cNvPr id="308" name="n_1mainValue【公営住宅】&#10;一人当たり面積">
          <a:extLst>
            <a:ext uri="{FF2B5EF4-FFF2-40B4-BE49-F238E27FC236}">
              <a16:creationId xmlns:a16="http://schemas.microsoft.com/office/drawing/2014/main" id="{925DDEEA-50A7-4F7E-B594-A019A8AC2A4E}"/>
            </a:ext>
          </a:extLst>
        </xdr:cNvPr>
        <xdr:cNvSpPr txBox="1"/>
      </xdr:nvSpPr>
      <xdr:spPr>
        <a:xfrm>
          <a:off x="9391727" y="1468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128033</xdr:rowOff>
    </xdr:from>
    <xdr:ext cx="469744" cy="259045"/>
    <xdr:sp macro="" textlink="">
      <xdr:nvSpPr>
        <xdr:cNvPr id="309" name="n_2mainValue【公営住宅】&#10;一人当たり面積">
          <a:extLst>
            <a:ext uri="{FF2B5EF4-FFF2-40B4-BE49-F238E27FC236}">
              <a16:creationId xmlns:a16="http://schemas.microsoft.com/office/drawing/2014/main" id="{319C3484-4DFF-407A-849A-400C0AFA2BD2}"/>
            </a:ext>
          </a:extLst>
        </xdr:cNvPr>
        <xdr:cNvSpPr txBox="1"/>
      </xdr:nvSpPr>
      <xdr:spPr>
        <a:xfrm>
          <a:off x="8515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a:extLst>
            <a:ext uri="{FF2B5EF4-FFF2-40B4-BE49-F238E27FC236}">
              <a16:creationId xmlns:a16="http://schemas.microsoft.com/office/drawing/2014/main" id="{64639AD5-6C9A-4911-AD62-CED9A63226F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a:extLst>
            <a:ext uri="{FF2B5EF4-FFF2-40B4-BE49-F238E27FC236}">
              <a16:creationId xmlns:a16="http://schemas.microsoft.com/office/drawing/2014/main" id="{4B1EFC5D-0306-4E2A-A358-7F73CBC9DEF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a:extLst>
            <a:ext uri="{FF2B5EF4-FFF2-40B4-BE49-F238E27FC236}">
              <a16:creationId xmlns:a16="http://schemas.microsoft.com/office/drawing/2014/main" id="{F11B3576-46B9-4931-A9FF-0C77DD67C17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a:extLst>
            <a:ext uri="{FF2B5EF4-FFF2-40B4-BE49-F238E27FC236}">
              <a16:creationId xmlns:a16="http://schemas.microsoft.com/office/drawing/2014/main" id="{09096A32-06CB-45E2-B6DD-F69A7FFC813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a:extLst>
            <a:ext uri="{FF2B5EF4-FFF2-40B4-BE49-F238E27FC236}">
              <a16:creationId xmlns:a16="http://schemas.microsoft.com/office/drawing/2014/main" id="{B56A4B5E-0A2F-4A76-B5E0-1DA129ACC87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a:extLst>
            <a:ext uri="{FF2B5EF4-FFF2-40B4-BE49-F238E27FC236}">
              <a16:creationId xmlns:a16="http://schemas.microsoft.com/office/drawing/2014/main" id="{96468944-453E-4A28-8B01-6B6545C8552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a:extLst>
            <a:ext uri="{FF2B5EF4-FFF2-40B4-BE49-F238E27FC236}">
              <a16:creationId xmlns:a16="http://schemas.microsoft.com/office/drawing/2014/main" id="{5ED2C79E-78D8-4FB0-96B2-45D20FA321C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a:extLst>
            <a:ext uri="{FF2B5EF4-FFF2-40B4-BE49-F238E27FC236}">
              <a16:creationId xmlns:a16="http://schemas.microsoft.com/office/drawing/2014/main" id="{C8B219EC-1AE5-434F-BB16-6DBCE4AB34E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8" name="正方形/長方形 317">
          <a:extLst>
            <a:ext uri="{FF2B5EF4-FFF2-40B4-BE49-F238E27FC236}">
              <a16:creationId xmlns:a16="http://schemas.microsoft.com/office/drawing/2014/main" id="{F856D89A-3084-4525-A7E6-11EA26135BB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9" name="正方形/長方形 318">
          <a:extLst>
            <a:ext uri="{FF2B5EF4-FFF2-40B4-BE49-F238E27FC236}">
              <a16:creationId xmlns:a16="http://schemas.microsoft.com/office/drawing/2014/main" id="{C926D383-4B3B-4B94-8B64-EAB952C431D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0" name="正方形/長方形 319">
          <a:extLst>
            <a:ext uri="{FF2B5EF4-FFF2-40B4-BE49-F238E27FC236}">
              <a16:creationId xmlns:a16="http://schemas.microsoft.com/office/drawing/2014/main" id="{329916AD-4258-4179-A46E-2AF63C13517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1" name="正方形/長方形 320">
          <a:extLst>
            <a:ext uri="{FF2B5EF4-FFF2-40B4-BE49-F238E27FC236}">
              <a16:creationId xmlns:a16="http://schemas.microsoft.com/office/drawing/2014/main" id="{5D344054-BB25-467A-8EE1-7A29A966100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2" name="正方形/長方形 321">
          <a:extLst>
            <a:ext uri="{FF2B5EF4-FFF2-40B4-BE49-F238E27FC236}">
              <a16:creationId xmlns:a16="http://schemas.microsoft.com/office/drawing/2014/main" id="{F3825779-C449-4411-8088-C24571FEFCD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3" name="正方形/長方形 322">
          <a:extLst>
            <a:ext uri="{FF2B5EF4-FFF2-40B4-BE49-F238E27FC236}">
              <a16:creationId xmlns:a16="http://schemas.microsoft.com/office/drawing/2014/main" id="{9812ADF5-6601-49AD-9F70-0DB32732ACC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4" name="正方形/長方形 323">
          <a:extLst>
            <a:ext uri="{FF2B5EF4-FFF2-40B4-BE49-F238E27FC236}">
              <a16:creationId xmlns:a16="http://schemas.microsoft.com/office/drawing/2014/main" id="{08A46BDB-8DD1-4D3D-AE0C-EFEBBD0E34F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5" name="正方形/長方形 324">
          <a:extLst>
            <a:ext uri="{FF2B5EF4-FFF2-40B4-BE49-F238E27FC236}">
              <a16:creationId xmlns:a16="http://schemas.microsoft.com/office/drawing/2014/main" id="{054D2E00-BCE8-4A48-91FD-34C118DD411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6" name="正方形/長方形 325">
          <a:extLst>
            <a:ext uri="{FF2B5EF4-FFF2-40B4-BE49-F238E27FC236}">
              <a16:creationId xmlns:a16="http://schemas.microsoft.com/office/drawing/2014/main" id="{E04B0E87-8E35-4262-B721-458213A061C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7" name="正方形/長方形 326">
          <a:extLst>
            <a:ext uri="{FF2B5EF4-FFF2-40B4-BE49-F238E27FC236}">
              <a16:creationId xmlns:a16="http://schemas.microsoft.com/office/drawing/2014/main" id="{480363BD-45CF-4F33-AEED-75A9B140A69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8" name="正方形/長方形 327">
          <a:extLst>
            <a:ext uri="{FF2B5EF4-FFF2-40B4-BE49-F238E27FC236}">
              <a16:creationId xmlns:a16="http://schemas.microsoft.com/office/drawing/2014/main" id="{E3C4891F-0A62-417C-AD20-D16841610D7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9" name="正方形/長方形 328">
          <a:extLst>
            <a:ext uri="{FF2B5EF4-FFF2-40B4-BE49-F238E27FC236}">
              <a16:creationId xmlns:a16="http://schemas.microsoft.com/office/drawing/2014/main" id="{6A41CDE8-E0F8-405E-BBE8-4564575235C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0" name="正方形/長方形 329">
          <a:extLst>
            <a:ext uri="{FF2B5EF4-FFF2-40B4-BE49-F238E27FC236}">
              <a16:creationId xmlns:a16="http://schemas.microsoft.com/office/drawing/2014/main" id="{91895E32-9002-438E-A5CB-44C8167E9FE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1" name="正方形/長方形 330">
          <a:extLst>
            <a:ext uri="{FF2B5EF4-FFF2-40B4-BE49-F238E27FC236}">
              <a16:creationId xmlns:a16="http://schemas.microsoft.com/office/drawing/2014/main" id="{6ADDE2AF-BFA4-47F0-94D0-581067F771F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2" name="正方形/長方形 331">
          <a:extLst>
            <a:ext uri="{FF2B5EF4-FFF2-40B4-BE49-F238E27FC236}">
              <a16:creationId xmlns:a16="http://schemas.microsoft.com/office/drawing/2014/main" id="{B16E2C9C-2270-4417-90FE-0015E0E2146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3" name="正方形/長方形 332">
          <a:extLst>
            <a:ext uri="{FF2B5EF4-FFF2-40B4-BE49-F238E27FC236}">
              <a16:creationId xmlns:a16="http://schemas.microsoft.com/office/drawing/2014/main" id="{071F3BFB-4733-4D55-A2A7-26A7BDE5456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4" name="テキスト ボックス 333">
          <a:extLst>
            <a:ext uri="{FF2B5EF4-FFF2-40B4-BE49-F238E27FC236}">
              <a16:creationId xmlns:a16="http://schemas.microsoft.com/office/drawing/2014/main" id="{86D5CE15-BA3C-488E-8092-0CB57B85A36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5" name="直線コネクタ 334">
          <a:extLst>
            <a:ext uri="{FF2B5EF4-FFF2-40B4-BE49-F238E27FC236}">
              <a16:creationId xmlns:a16="http://schemas.microsoft.com/office/drawing/2014/main" id="{4928A259-6D6A-41BD-8807-B59E85EF136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6" name="テキスト ボックス 335">
          <a:extLst>
            <a:ext uri="{FF2B5EF4-FFF2-40B4-BE49-F238E27FC236}">
              <a16:creationId xmlns:a16="http://schemas.microsoft.com/office/drawing/2014/main" id="{9F6BE66B-C397-4F6D-8927-4B6EB50EBF85}"/>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7" name="直線コネクタ 336">
          <a:extLst>
            <a:ext uri="{FF2B5EF4-FFF2-40B4-BE49-F238E27FC236}">
              <a16:creationId xmlns:a16="http://schemas.microsoft.com/office/drawing/2014/main" id="{51BD4C46-65AF-45F4-B375-BB4D8FDF330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8" name="テキスト ボックス 337">
          <a:extLst>
            <a:ext uri="{FF2B5EF4-FFF2-40B4-BE49-F238E27FC236}">
              <a16:creationId xmlns:a16="http://schemas.microsoft.com/office/drawing/2014/main" id="{E07116E2-A0F6-458A-B8F1-61EF14D5C406}"/>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9" name="直線コネクタ 338">
          <a:extLst>
            <a:ext uri="{FF2B5EF4-FFF2-40B4-BE49-F238E27FC236}">
              <a16:creationId xmlns:a16="http://schemas.microsoft.com/office/drawing/2014/main" id="{436D8EBA-C425-40B9-9B7F-E662B9919CD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0" name="テキスト ボックス 339">
          <a:extLst>
            <a:ext uri="{FF2B5EF4-FFF2-40B4-BE49-F238E27FC236}">
              <a16:creationId xmlns:a16="http://schemas.microsoft.com/office/drawing/2014/main" id="{E7B71EB7-94C2-47C8-AF97-F3005592A26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1" name="直線コネクタ 340">
          <a:extLst>
            <a:ext uri="{FF2B5EF4-FFF2-40B4-BE49-F238E27FC236}">
              <a16:creationId xmlns:a16="http://schemas.microsoft.com/office/drawing/2014/main" id="{96B820C5-4FFE-4152-8A37-6350F657FA8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2" name="テキスト ボックス 341">
          <a:extLst>
            <a:ext uri="{FF2B5EF4-FFF2-40B4-BE49-F238E27FC236}">
              <a16:creationId xmlns:a16="http://schemas.microsoft.com/office/drawing/2014/main" id="{5ACCE85F-B8AE-43AD-B216-09C7EEC6B0B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3" name="直線コネクタ 342">
          <a:extLst>
            <a:ext uri="{FF2B5EF4-FFF2-40B4-BE49-F238E27FC236}">
              <a16:creationId xmlns:a16="http://schemas.microsoft.com/office/drawing/2014/main" id="{AB1FEEF0-5144-4CCB-851D-B1AB30B218B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4" name="テキスト ボックス 343">
          <a:extLst>
            <a:ext uri="{FF2B5EF4-FFF2-40B4-BE49-F238E27FC236}">
              <a16:creationId xmlns:a16="http://schemas.microsoft.com/office/drawing/2014/main" id="{83C65C7F-77E0-456E-BC8F-7106AD4C303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5" name="直線コネクタ 344">
          <a:extLst>
            <a:ext uri="{FF2B5EF4-FFF2-40B4-BE49-F238E27FC236}">
              <a16:creationId xmlns:a16="http://schemas.microsoft.com/office/drawing/2014/main" id="{B2E6BFA9-8631-4240-A194-410245ACC3B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6" name="テキスト ボックス 345">
          <a:extLst>
            <a:ext uri="{FF2B5EF4-FFF2-40B4-BE49-F238E27FC236}">
              <a16:creationId xmlns:a16="http://schemas.microsoft.com/office/drawing/2014/main" id="{1E08BB46-DA21-4BFF-8A99-CCE952E43A0A}"/>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7" name="直線コネクタ 346">
          <a:extLst>
            <a:ext uri="{FF2B5EF4-FFF2-40B4-BE49-F238E27FC236}">
              <a16:creationId xmlns:a16="http://schemas.microsoft.com/office/drawing/2014/main" id="{239F347D-2E6A-4FC3-B33A-F96C112A30C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8" name="テキスト ボックス 347">
          <a:extLst>
            <a:ext uri="{FF2B5EF4-FFF2-40B4-BE49-F238E27FC236}">
              <a16:creationId xmlns:a16="http://schemas.microsoft.com/office/drawing/2014/main" id="{8C60DF8A-38DB-4E39-BEFA-1688B8BCDAA7}"/>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9" name="【認定こども園・幼稚園・保育所】&#10;有形固定資産減価償却率グラフ枠">
          <a:extLst>
            <a:ext uri="{FF2B5EF4-FFF2-40B4-BE49-F238E27FC236}">
              <a16:creationId xmlns:a16="http://schemas.microsoft.com/office/drawing/2014/main" id="{C973DDA3-4377-4F57-8CA4-27FB5A405C4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50" name="直線コネクタ 349">
          <a:extLst>
            <a:ext uri="{FF2B5EF4-FFF2-40B4-BE49-F238E27FC236}">
              <a16:creationId xmlns:a16="http://schemas.microsoft.com/office/drawing/2014/main" id="{BCDDCE1C-A8D5-4016-9C88-3FE3D3A8F07C}"/>
            </a:ext>
          </a:extLst>
        </xdr:cNvPr>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51" name="【認定こども園・幼稚園・保育所】&#10;有形固定資産減価償却率最小値テキスト">
          <a:extLst>
            <a:ext uri="{FF2B5EF4-FFF2-40B4-BE49-F238E27FC236}">
              <a16:creationId xmlns:a16="http://schemas.microsoft.com/office/drawing/2014/main" id="{D4C8B739-804C-4121-8AF2-55F0F0BDA815}"/>
            </a:ext>
          </a:extLst>
        </xdr:cNvPr>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52" name="直線コネクタ 351">
          <a:extLst>
            <a:ext uri="{FF2B5EF4-FFF2-40B4-BE49-F238E27FC236}">
              <a16:creationId xmlns:a16="http://schemas.microsoft.com/office/drawing/2014/main" id="{3E82BD60-6F7D-4A3B-B5C6-FDEF8CA55006}"/>
            </a:ext>
          </a:extLst>
        </xdr:cNvPr>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53" name="【認定こども園・幼稚園・保育所】&#10;有形固定資産減価償却率最大値テキスト">
          <a:extLst>
            <a:ext uri="{FF2B5EF4-FFF2-40B4-BE49-F238E27FC236}">
              <a16:creationId xmlns:a16="http://schemas.microsoft.com/office/drawing/2014/main" id="{A628EFD1-651B-4C96-9D2A-4CBB0BA32969}"/>
            </a:ext>
          </a:extLst>
        </xdr:cNvPr>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54" name="直線コネクタ 353">
          <a:extLst>
            <a:ext uri="{FF2B5EF4-FFF2-40B4-BE49-F238E27FC236}">
              <a16:creationId xmlns:a16="http://schemas.microsoft.com/office/drawing/2014/main" id="{FD4CB693-683A-4E8C-AD93-81AAB8838D1F}"/>
            </a:ext>
          </a:extLst>
        </xdr:cNvPr>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55" name="【認定こども園・幼稚園・保育所】&#10;有形固定資産減価償却率平均値テキスト">
          <a:extLst>
            <a:ext uri="{FF2B5EF4-FFF2-40B4-BE49-F238E27FC236}">
              <a16:creationId xmlns:a16="http://schemas.microsoft.com/office/drawing/2014/main" id="{A8FE915B-CD72-49C7-B974-DBD3B921AF9C}"/>
            </a:ext>
          </a:extLst>
        </xdr:cNvPr>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56" name="フローチャート: 判断 355">
          <a:extLst>
            <a:ext uri="{FF2B5EF4-FFF2-40B4-BE49-F238E27FC236}">
              <a16:creationId xmlns:a16="http://schemas.microsoft.com/office/drawing/2014/main" id="{979F8ACC-AA44-49AE-A92C-45254A385753}"/>
            </a:ext>
          </a:extLst>
        </xdr:cNvPr>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57" name="フローチャート: 判断 356">
          <a:extLst>
            <a:ext uri="{FF2B5EF4-FFF2-40B4-BE49-F238E27FC236}">
              <a16:creationId xmlns:a16="http://schemas.microsoft.com/office/drawing/2014/main" id="{8387D83C-68DB-4FC4-B91D-6996DCE01A53}"/>
            </a:ext>
          </a:extLst>
        </xdr:cNvPr>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58" name="フローチャート: 判断 357">
          <a:extLst>
            <a:ext uri="{FF2B5EF4-FFF2-40B4-BE49-F238E27FC236}">
              <a16:creationId xmlns:a16="http://schemas.microsoft.com/office/drawing/2014/main" id="{8FC0D205-6186-40A6-AF96-15B088B9B6F5}"/>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59" name="フローチャート: 判断 358">
          <a:extLst>
            <a:ext uri="{FF2B5EF4-FFF2-40B4-BE49-F238E27FC236}">
              <a16:creationId xmlns:a16="http://schemas.microsoft.com/office/drawing/2014/main" id="{FF48B2EE-7705-421B-884F-0DAD06ED8665}"/>
            </a:ext>
          </a:extLst>
        </xdr:cNvPr>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AEDA86C7-8D0A-4389-9C0A-012469BDA57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8B91603A-70E7-49EE-A43E-5C4A0D80B2B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C4F6E8D9-E7FA-43DC-BC02-A7D90480F4D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B8A1C5AD-BC02-4294-A8FB-C60CFFE5798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4A9758D7-EE2C-4CD3-8A31-6A90B64FA93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149225</xdr:rowOff>
    </xdr:from>
    <xdr:to>
      <xdr:col>81</xdr:col>
      <xdr:colOff>101600</xdr:colOff>
      <xdr:row>40</xdr:row>
      <xdr:rowOff>79375</xdr:rowOff>
    </xdr:to>
    <xdr:sp macro="" textlink="">
      <xdr:nvSpPr>
        <xdr:cNvPr id="365" name="楕円 364">
          <a:extLst>
            <a:ext uri="{FF2B5EF4-FFF2-40B4-BE49-F238E27FC236}">
              <a16:creationId xmlns:a16="http://schemas.microsoft.com/office/drawing/2014/main" id="{49C012CE-B173-444F-A26D-F5F2FD40D561}"/>
            </a:ext>
          </a:extLst>
        </xdr:cNvPr>
        <xdr:cNvSpPr/>
      </xdr:nvSpPr>
      <xdr:spPr>
        <a:xfrm>
          <a:off x="154305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635</xdr:rowOff>
    </xdr:from>
    <xdr:to>
      <xdr:col>76</xdr:col>
      <xdr:colOff>165100</xdr:colOff>
      <xdr:row>40</xdr:row>
      <xdr:rowOff>102235</xdr:rowOff>
    </xdr:to>
    <xdr:sp macro="" textlink="">
      <xdr:nvSpPr>
        <xdr:cNvPr id="366" name="楕円 365">
          <a:extLst>
            <a:ext uri="{FF2B5EF4-FFF2-40B4-BE49-F238E27FC236}">
              <a16:creationId xmlns:a16="http://schemas.microsoft.com/office/drawing/2014/main" id="{DD6B557B-56EB-45BC-97E1-8E449B4D41B5}"/>
            </a:ext>
          </a:extLst>
        </xdr:cNvPr>
        <xdr:cNvSpPr/>
      </xdr:nvSpPr>
      <xdr:spPr>
        <a:xfrm>
          <a:off x="14541500" y="68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28575</xdr:rowOff>
    </xdr:from>
    <xdr:to>
      <xdr:col>81</xdr:col>
      <xdr:colOff>50800</xdr:colOff>
      <xdr:row>40</xdr:row>
      <xdr:rowOff>51435</xdr:rowOff>
    </xdr:to>
    <xdr:cxnSp macro="">
      <xdr:nvCxnSpPr>
        <xdr:cNvPr id="367" name="直線コネクタ 366">
          <a:extLst>
            <a:ext uri="{FF2B5EF4-FFF2-40B4-BE49-F238E27FC236}">
              <a16:creationId xmlns:a16="http://schemas.microsoft.com/office/drawing/2014/main" id="{C92B1BA0-6BD2-4C98-8F19-22CAEE4C6E30}"/>
            </a:ext>
          </a:extLst>
        </xdr:cNvPr>
        <xdr:cNvCxnSpPr/>
      </xdr:nvCxnSpPr>
      <xdr:spPr>
        <a:xfrm flipV="1">
          <a:off x="14592300" y="68865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23512</xdr:rowOff>
    </xdr:from>
    <xdr:ext cx="405111" cy="259045"/>
    <xdr:sp macro="" textlink="">
      <xdr:nvSpPr>
        <xdr:cNvPr id="368" name="n_1aveValue【認定こども園・幼稚園・保育所】&#10;有形固定資産減価償却率">
          <a:extLst>
            <a:ext uri="{FF2B5EF4-FFF2-40B4-BE49-F238E27FC236}">
              <a16:creationId xmlns:a16="http://schemas.microsoft.com/office/drawing/2014/main" id="{5CB69F03-1FB0-4F19-A1CD-C89B3A42A85D}"/>
            </a:ext>
          </a:extLst>
        </xdr:cNvPr>
        <xdr:cNvSpPr txBox="1"/>
      </xdr:nvSpPr>
      <xdr:spPr>
        <a:xfrm>
          <a:off x="152660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369" name="n_2aveValue【認定こども園・幼稚園・保育所】&#10;有形固定資産減価償却率">
          <a:extLst>
            <a:ext uri="{FF2B5EF4-FFF2-40B4-BE49-F238E27FC236}">
              <a16:creationId xmlns:a16="http://schemas.microsoft.com/office/drawing/2014/main" id="{CD944634-15E4-4955-900A-1A276E47EBCC}"/>
            </a:ext>
          </a:extLst>
        </xdr:cNvPr>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370" name="n_3aveValue【認定こども園・幼稚園・保育所】&#10;有形固定資産減価償却率">
          <a:extLst>
            <a:ext uri="{FF2B5EF4-FFF2-40B4-BE49-F238E27FC236}">
              <a16:creationId xmlns:a16="http://schemas.microsoft.com/office/drawing/2014/main" id="{9324CDBC-F7E1-4760-B9C6-ACA2304D1500}"/>
            </a:ext>
          </a:extLst>
        </xdr:cNvPr>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70502</xdr:rowOff>
    </xdr:from>
    <xdr:ext cx="405111" cy="259045"/>
    <xdr:sp macro="" textlink="">
      <xdr:nvSpPr>
        <xdr:cNvPr id="371" name="n_1mainValue【認定こども園・幼稚園・保育所】&#10;有形固定資産減価償却率">
          <a:extLst>
            <a:ext uri="{FF2B5EF4-FFF2-40B4-BE49-F238E27FC236}">
              <a16:creationId xmlns:a16="http://schemas.microsoft.com/office/drawing/2014/main" id="{311AD1F9-1AEB-4492-A4F3-50A50DC34B22}"/>
            </a:ext>
          </a:extLst>
        </xdr:cNvPr>
        <xdr:cNvSpPr txBox="1"/>
      </xdr:nvSpPr>
      <xdr:spPr>
        <a:xfrm>
          <a:off x="15266044"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93362</xdr:rowOff>
    </xdr:from>
    <xdr:ext cx="405111" cy="259045"/>
    <xdr:sp macro="" textlink="">
      <xdr:nvSpPr>
        <xdr:cNvPr id="372" name="n_2mainValue【認定こども園・幼稚園・保育所】&#10;有形固定資産減価償却率">
          <a:extLst>
            <a:ext uri="{FF2B5EF4-FFF2-40B4-BE49-F238E27FC236}">
              <a16:creationId xmlns:a16="http://schemas.microsoft.com/office/drawing/2014/main" id="{778DB103-4158-4EAC-B918-BD882F5FDC74}"/>
            </a:ext>
          </a:extLst>
        </xdr:cNvPr>
        <xdr:cNvSpPr txBox="1"/>
      </xdr:nvSpPr>
      <xdr:spPr>
        <a:xfrm>
          <a:off x="14389744" y="695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3" name="正方形/長方形 372">
          <a:extLst>
            <a:ext uri="{FF2B5EF4-FFF2-40B4-BE49-F238E27FC236}">
              <a16:creationId xmlns:a16="http://schemas.microsoft.com/office/drawing/2014/main" id="{F1314C00-5A76-4758-A79B-240641BA783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4" name="正方形/長方形 373">
          <a:extLst>
            <a:ext uri="{FF2B5EF4-FFF2-40B4-BE49-F238E27FC236}">
              <a16:creationId xmlns:a16="http://schemas.microsoft.com/office/drawing/2014/main" id="{27D8BF14-C437-42D9-95D9-F409C7D1514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5" name="正方形/長方形 374">
          <a:extLst>
            <a:ext uri="{FF2B5EF4-FFF2-40B4-BE49-F238E27FC236}">
              <a16:creationId xmlns:a16="http://schemas.microsoft.com/office/drawing/2014/main" id="{02FA86CE-E256-4627-AB84-0811BA829BF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6" name="正方形/長方形 375">
          <a:extLst>
            <a:ext uri="{FF2B5EF4-FFF2-40B4-BE49-F238E27FC236}">
              <a16:creationId xmlns:a16="http://schemas.microsoft.com/office/drawing/2014/main" id="{7CFF6919-293B-40C8-BC9F-7E5FEADF4F3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7" name="正方形/長方形 376">
          <a:extLst>
            <a:ext uri="{FF2B5EF4-FFF2-40B4-BE49-F238E27FC236}">
              <a16:creationId xmlns:a16="http://schemas.microsoft.com/office/drawing/2014/main" id="{AE339EBE-BEBC-4A87-B50E-7FE58FB5E3A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8" name="正方形/長方形 377">
          <a:extLst>
            <a:ext uri="{FF2B5EF4-FFF2-40B4-BE49-F238E27FC236}">
              <a16:creationId xmlns:a16="http://schemas.microsoft.com/office/drawing/2014/main" id="{9498DBF4-6093-4FBA-BAFF-780468EAF06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9" name="正方形/長方形 378">
          <a:extLst>
            <a:ext uri="{FF2B5EF4-FFF2-40B4-BE49-F238E27FC236}">
              <a16:creationId xmlns:a16="http://schemas.microsoft.com/office/drawing/2014/main" id="{15F7D48A-3C26-4596-8A4F-54ECA0132FC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0" name="正方形/長方形 379">
          <a:extLst>
            <a:ext uri="{FF2B5EF4-FFF2-40B4-BE49-F238E27FC236}">
              <a16:creationId xmlns:a16="http://schemas.microsoft.com/office/drawing/2014/main" id="{959A62A4-E637-453D-8814-2B42E12B61A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1" name="テキスト ボックス 380">
          <a:extLst>
            <a:ext uri="{FF2B5EF4-FFF2-40B4-BE49-F238E27FC236}">
              <a16:creationId xmlns:a16="http://schemas.microsoft.com/office/drawing/2014/main" id="{5F0579AB-FB12-4E75-9901-E9734E07252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2" name="直線コネクタ 381">
          <a:extLst>
            <a:ext uri="{FF2B5EF4-FFF2-40B4-BE49-F238E27FC236}">
              <a16:creationId xmlns:a16="http://schemas.microsoft.com/office/drawing/2014/main" id="{D48D017C-8DC2-480B-AB2D-1C5E5539F74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3" name="直線コネクタ 382">
          <a:extLst>
            <a:ext uri="{FF2B5EF4-FFF2-40B4-BE49-F238E27FC236}">
              <a16:creationId xmlns:a16="http://schemas.microsoft.com/office/drawing/2014/main" id="{1B723DE8-974A-42B1-9EBA-516B2A75595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4" name="テキスト ボックス 383">
          <a:extLst>
            <a:ext uri="{FF2B5EF4-FFF2-40B4-BE49-F238E27FC236}">
              <a16:creationId xmlns:a16="http://schemas.microsoft.com/office/drawing/2014/main" id="{04552822-96C4-4F71-B394-9E4FBFE0DFF9}"/>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5" name="直線コネクタ 384">
          <a:extLst>
            <a:ext uri="{FF2B5EF4-FFF2-40B4-BE49-F238E27FC236}">
              <a16:creationId xmlns:a16="http://schemas.microsoft.com/office/drawing/2014/main" id="{7FC3209C-1882-460A-AB2B-C1D33302618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86" name="テキスト ボックス 385">
          <a:extLst>
            <a:ext uri="{FF2B5EF4-FFF2-40B4-BE49-F238E27FC236}">
              <a16:creationId xmlns:a16="http://schemas.microsoft.com/office/drawing/2014/main" id="{D824C7CF-1144-457B-9B84-D47549B858C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7" name="直線コネクタ 386">
          <a:extLst>
            <a:ext uri="{FF2B5EF4-FFF2-40B4-BE49-F238E27FC236}">
              <a16:creationId xmlns:a16="http://schemas.microsoft.com/office/drawing/2014/main" id="{4000AA27-ACE0-4894-B1FB-06975F27C5B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88" name="テキスト ボックス 387">
          <a:extLst>
            <a:ext uri="{FF2B5EF4-FFF2-40B4-BE49-F238E27FC236}">
              <a16:creationId xmlns:a16="http://schemas.microsoft.com/office/drawing/2014/main" id="{701CD0BA-D241-46B3-B22C-17533FD12D6A}"/>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89" name="直線コネクタ 388">
          <a:extLst>
            <a:ext uri="{FF2B5EF4-FFF2-40B4-BE49-F238E27FC236}">
              <a16:creationId xmlns:a16="http://schemas.microsoft.com/office/drawing/2014/main" id="{15628581-165E-4B13-BD4D-461D80864B54}"/>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0" name="テキスト ボックス 389">
          <a:extLst>
            <a:ext uri="{FF2B5EF4-FFF2-40B4-BE49-F238E27FC236}">
              <a16:creationId xmlns:a16="http://schemas.microsoft.com/office/drawing/2014/main" id="{9EA96B13-EDD0-4457-A2A4-B5BD622B8B89}"/>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1" name="直線コネクタ 390">
          <a:extLst>
            <a:ext uri="{FF2B5EF4-FFF2-40B4-BE49-F238E27FC236}">
              <a16:creationId xmlns:a16="http://schemas.microsoft.com/office/drawing/2014/main" id="{6591B7AE-06C3-4472-AE51-31AA46090B7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2" name="テキスト ボックス 391">
          <a:extLst>
            <a:ext uri="{FF2B5EF4-FFF2-40B4-BE49-F238E27FC236}">
              <a16:creationId xmlns:a16="http://schemas.microsoft.com/office/drawing/2014/main" id="{38E26A1E-00AE-4B10-A29E-F3B672D9709D}"/>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3" name="直線コネクタ 392">
          <a:extLst>
            <a:ext uri="{FF2B5EF4-FFF2-40B4-BE49-F238E27FC236}">
              <a16:creationId xmlns:a16="http://schemas.microsoft.com/office/drawing/2014/main" id="{28847386-55CB-431A-A68F-63602BCE2C3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4" name="テキスト ボックス 393">
          <a:extLst>
            <a:ext uri="{FF2B5EF4-FFF2-40B4-BE49-F238E27FC236}">
              <a16:creationId xmlns:a16="http://schemas.microsoft.com/office/drawing/2014/main" id="{95711E0C-76EF-452B-B07A-174077851BD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5" name="【認定こども園・幼稚園・保育所】&#10;一人当たり面積グラフ枠">
          <a:extLst>
            <a:ext uri="{FF2B5EF4-FFF2-40B4-BE49-F238E27FC236}">
              <a16:creationId xmlns:a16="http://schemas.microsoft.com/office/drawing/2014/main" id="{0845A22B-0B29-4E51-BFC9-C74768DAF44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396" name="直線コネクタ 395">
          <a:extLst>
            <a:ext uri="{FF2B5EF4-FFF2-40B4-BE49-F238E27FC236}">
              <a16:creationId xmlns:a16="http://schemas.microsoft.com/office/drawing/2014/main" id="{69784214-D643-45E8-8A2F-409F2C5C5878}"/>
            </a:ext>
          </a:extLst>
        </xdr:cNvPr>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397" name="【認定こども園・幼稚園・保育所】&#10;一人当たり面積最小値テキスト">
          <a:extLst>
            <a:ext uri="{FF2B5EF4-FFF2-40B4-BE49-F238E27FC236}">
              <a16:creationId xmlns:a16="http://schemas.microsoft.com/office/drawing/2014/main" id="{9AC23A1B-B7B4-4BA9-8626-FEB5EB846A6E}"/>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398" name="直線コネクタ 397">
          <a:extLst>
            <a:ext uri="{FF2B5EF4-FFF2-40B4-BE49-F238E27FC236}">
              <a16:creationId xmlns:a16="http://schemas.microsoft.com/office/drawing/2014/main" id="{52E4D208-5C23-43CD-AFFB-C69F3F1B03EE}"/>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399" name="【認定こども園・幼稚園・保育所】&#10;一人当たり面積最大値テキスト">
          <a:extLst>
            <a:ext uri="{FF2B5EF4-FFF2-40B4-BE49-F238E27FC236}">
              <a16:creationId xmlns:a16="http://schemas.microsoft.com/office/drawing/2014/main" id="{2B11DDCF-1F2F-4E7C-85E2-7737A89B0029}"/>
            </a:ext>
          </a:extLst>
        </xdr:cNvPr>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00" name="直線コネクタ 399">
          <a:extLst>
            <a:ext uri="{FF2B5EF4-FFF2-40B4-BE49-F238E27FC236}">
              <a16:creationId xmlns:a16="http://schemas.microsoft.com/office/drawing/2014/main" id="{17E1F209-D47E-4DFD-82C4-5C6E85066CA6}"/>
            </a:ext>
          </a:extLst>
        </xdr:cNvPr>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401" name="【認定こども園・幼稚園・保育所】&#10;一人当たり面積平均値テキスト">
          <a:extLst>
            <a:ext uri="{FF2B5EF4-FFF2-40B4-BE49-F238E27FC236}">
              <a16:creationId xmlns:a16="http://schemas.microsoft.com/office/drawing/2014/main" id="{9F08033C-E974-4F5F-94CC-84D6BF99BAB3}"/>
            </a:ext>
          </a:extLst>
        </xdr:cNvPr>
        <xdr:cNvSpPr txBox="1"/>
      </xdr:nvSpPr>
      <xdr:spPr>
        <a:xfrm>
          <a:off x="221996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02" name="フローチャート: 判断 401">
          <a:extLst>
            <a:ext uri="{FF2B5EF4-FFF2-40B4-BE49-F238E27FC236}">
              <a16:creationId xmlns:a16="http://schemas.microsoft.com/office/drawing/2014/main" id="{05C2A1D8-C0CE-4E6F-B5E2-FF98445E5B19}"/>
            </a:ext>
          </a:extLst>
        </xdr:cNvPr>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03" name="フローチャート: 判断 402">
          <a:extLst>
            <a:ext uri="{FF2B5EF4-FFF2-40B4-BE49-F238E27FC236}">
              <a16:creationId xmlns:a16="http://schemas.microsoft.com/office/drawing/2014/main" id="{DA549A8B-44A4-4B9D-BBD7-D2EAB192A024}"/>
            </a:ext>
          </a:extLst>
        </xdr:cNvPr>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04" name="フローチャート: 判断 403">
          <a:extLst>
            <a:ext uri="{FF2B5EF4-FFF2-40B4-BE49-F238E27FC236}">
              <a16:creationId xmlns:a16="http://schemas.microsoft.com/office/drawing/2014/main" id="{DAE7CBBC-7069-44AF-A30D-DB436EAA7D03}"/>
            </a:ext>
          </a:extLst>
        </xdr:cNvPr>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05" name="フローチャート: 判断 404">
          <a:extLst>
            <a:ext uri="{FF2B5EF4-FFF2-40B4-BE49-F238E27FC236}">
              <a16:creationId xmlns:a16="http://schemas.microsoft.com/office/drawing/2014/main" id="{5EA36DF0-783D-487D-B323-A71DBF194A4D}"/>
            </a:ext>
          </a:extLst>
        </xdr:cNvPr>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B8314ED0-4714-42CE-85BE-F35706FFD37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364C9066-9FAF-4CB9-8210-FABC6ED7D4A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EBECE116-DD78-41D5-868B-7B408E02414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E669CDA3-76F5-4514-B0B5-AA55DE0D6D4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C523C81A-0E21-4477-A97E-9FC51E48C29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116840</xdr:rowOff>
    </xdr:from>
    <xdr:to>
      <xdr:col>112</xdr:col>
      <xdr:colOff>38100</xdr:colOff>
      <xdr:row>37</xdr:row>
      <xdr:rowOff>46990</xdr:rowOff>
    </xdr:to>
    <xdr:sp macro="" textlink="">
      <xdr:nvSpPr>
        <xdr:cNvPr id="411" name="楕円 410">
          <a:extLst>
            <a:ext uri="{FF2B5EF4-FFF2-40B4-BE49-F238E27FC236}">
              <a16:creationId xmlns:a16="http://schemas.microsoft.com/office/drawing/2014/main" id="{F6D99BBA-BD8A-4AD5-9DE9-615335DE3E78}"/>
            </a:ext>
          </a:extLst>
        </xdr:cNvPr>
        <xdr:cNvSpPr/>
      </xdr:nvSpPr>
      <xdr:spPr>
        <a:xfrm>
          <a:off x="21272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2540</xdr:rowOff>
    </xdr:from>
    <xdr:to>
      <xdr:col>107</xdr:col>
      <xdr:colOff>101600</xdr:colOff>
      <xdr:row>37</xdr:row>
      <xdr:rowOff>104140</xdr:rowOff>
    </xdr:to>
    <xdr:sp macro="" textlink="">
      <xdr:nvSpPr>
        <xdr:cNvPr id="412" name="楕円 411">
          <a:extLst>
            <a:ext uri="{FF2B5EF4-FFF2-40B4-BE49-F238E27FC236}">
              <a16:creationId xmlns:a16="http://schemas.microsoft.com/office/drawing/2014/main" id="{9C9793E1-F22D-47BC-97F3-D03FC252B56E}"/>
            </a:ext>
          </a:extLst>
        </xdr:cNvPr>
        <xdr:cNvSpPr/>
      </xdr:nvSpPr>
      <xdr:spPr>
        <a:xfrm>
          <a:off x="20383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167640</xdr:rowOff>
    </xdr:from>
    <xdr:to>
      <xdr:col>111</xdr:col>
      <xdr:colOff>177800</xdr:colOff>
      <xdr:row>37</xdr:row>
      <xdr:rowOff>53340</xdr:rowOff>
    </xdr:to>
    <xdr:cxnSp macro="">
      <xdr:nvCxnSpPr>
        <xdr:cNvPr id="413" name="直線コネクタ 412">
          <a:extLst>
            <a:ext uri="{FF2B5EF4-FFF2-40B4-BE49-F238E27FC236}">
              <a16:creationId xmlns:a16="http://schemas.microsoft.com/office/drawing/2014/main" id="{7560393C-3577-4682-BC77-25F8E8D27A29}"/>
            </a:ext>
          </a:extLst>
        </xdr:cNvPr>
        <xdr:cNvCxnSpPr/>
      </xdr:nvCxnSpPr>
      <xdr:spPr>
        <a:xfrm flipV="1">
          <a:off x="20434300" y="63398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15257</xdr:rowOff>
    </xdr:from>
    <xdr:ext cx="469744" cy="259045"/>
    <xdr:sp macro="" textlink="">
      <xdr:nvSpPr>
        <xdr:cNvPr id="414" name="n_1aveValue【認定こども園・幼稚園・保育所】&#10;一人当たり面積">
          <a:extLst>
            <a:ext uri="{FF2B5EF4-FFF2-40B4-BE49-F238E27FC236}">
              <a16:creationId xmlns:a16="http://schemas.microsoft.com/office/drawing/2014/main" id="{4D468609-1818-4B01-BB6D-362AB505CC4A}"/>
            </a:ext>
          </a:extLst>
        </xdr:cNvPr>
        <xdr:cNvSpPr txBox="1"/>
      </xdr:nvSpPr>
      <xdr:spPr>
        <a:xfrm>
          <a:off x="21075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34307</xdr:rowOff>
    </xdr:from>
    <xdr:ext cx="469744" cy="259045"/>
    <xdr:sp macro="" textlink="">
      <xdr:nvSpPr>
        <xdr:cNvPr id="415" name="n_2aveValue【認定こども園・幼稚園・保育所】&#10;一人当たり面積">
          <a:extLst>
            <a:ext uri="{FF2B5EF4-FFF2-40B4-BE49-F238E27FC236}">
              <a16:creationId xmlns:a16="http://schemas.microsoft.com/office/drawing/2014/main" id="{D32D93E7-4FB7-4287-A396-B9D66F6F0222}"/>
            </a:ext>
          </a:extLst>
        </xdr:cNvPr>
        <xdr:cNvSpPr txBox="1"/>
      </xdr:nvSpPr>
      <xdr:spPr>
        <a:xfrm>
          <a:off x="20199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16" name="n_3aveValue【認定こども園・幼稚園・保育所】&#10;一人当たり面積">
          <a:extLst>
            <a:ext uri="{FF2B5EF4-FFF2-40B4-BE49-F238E27FC236}">
              <a16:creationId xmlns:a16="http://schemas.microsoft.com/office/drawing/2014/main" id="{323A1D3E-CDCB-42A5-816F-E204D858BEC3}"/>
            </a:ext>
          </a:extLst>
        </xdr:cNvPr>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63517</xdr:rowOff>
    </xdr:from>
    <xdr:ext cx="469744" cy="259045"/>
    <xdr:sp macro="" textlink="">
      <xdr:nvSpPr>
        <xdr:cNvPr id="417" name="n_1mainValue【認定こども園・幼稚園・保育所】&#10;一人当たり面積">
          <a:extLst>
            <a:ext uri="{FF2B5EF4-FFF2-40B4-BE49-F238E27FC236}">
              <a16:creationId xmlns:a16="http://schemas.microsoft.com/office/drawing/2014/main" id="{71423132-2FA8-414C-A385-60099CA3981B}"/>
            </a:ext>
          </a:extLst>
        </xdr:cNvPr>
        <xdr:cNvSpPr txBox="1"/>
      </xdr:nvSpPr>
      <xdr:spPr>
        <a:xfrm>
          <a:off x="210757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120667</xdr:rowOff>
    </xdr:from>
    <xdr:ext cx="469744" cy="259045"/>
    <xdr:sp macro="" textlink="">
      <xdr:nvSpPr>
        <xdr:cNvPr id="418" name="n_2mainValue【認定こども園・幼稚園・保育所】&#10;一人当たり面積">
          <a:extLst>
            <a:ext uri="{FF2B5EF4-FFF2-40B4-BE49-F238E27FC236}">
              <a16:creationId xmlns:a16="http://schemas.microsoft.com/office/drawing/2014/main" id="{DB9F2422-3A2A-490C-9963-71C0BCF0DE22}"/>
            </a:ext>
          </a:extLst>
        </xdr:cNvPr>
        <xdr:cNvSpPr txBox="1"/>
      </xdr:nvSpPr>
      <xdr:spPr>
        <a:xfrm>
          <a:off x="20199427"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9" name="正方形/長方形 418">
          <a:extLst>
            <a:ext uri="{FF2B5EF4-FFF2-40B4-BE49-F238E27FC236}">
              <a16:creationId xmlns:a16="http://schemas.microsoft.com/office/drawing/2014/main" id="{9C0C0DCE-1EC0-4CCA-9C67-65AABE5112F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0" name="正方形/長方形 419">
          <a:extLst>
            <a:ext uri="{FF2B5EF4-FFF2-40B4-BE49-F238E27FC236}">
              <a16:creationId xmlns:a16="http://schemas.microsoft.com/office/drawing/2014/main" id="{0889E1DE-4B05-4A97-A928-3DB8BDCC8F1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1" name="正方形/長方形 420">
          <a:extLst>
            <a:ext uri="{FF2B5EF4-FFF2-40B4-BE49-F238E27FC236}">
              <a16:creationId xmlns:a16="http://schemas.microsoft.com/office/drawing/2014/main" id="{B85C4FB9-A41C-4665-96B4-3F7303AFF35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2" name="正方形/長方形 421">
          <a:extLst>
            <a:ext uri="{FF2B5EF4-FFF2-40B4-BE49-F238E27FC236}">
              <a16:creationId xmlns:a16="http://schemas.microsoft.com/office/drawing/2014/main" id="{26D5E521-9B2B-4666-8C86-BE1F9A42B94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3" name="正方形/長方形 422">
          <a:extLst>
            <a:ext uri="{FF2B5EF4-FFF2-40B4-BE49-F238E27FC236}">
              <a16:creationId xmlns:a16="http://schemas.microsoft.com/office/drawing/2014/main" id="{2FFC859A-2831-423C-9947-9F080DAE43A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4" name="正方形/長方形 423">
          <a:extLst>
            <a:ext uri="{FF2B5EF4-FFF2-40B4-BE49-F238E27FC236}">
              <a16:creationId xmlns:a16="http://schemas.microsoft.com/office/drawing/2014/main" id="{2FCDBD9D-FACE-4CC8-BD2D-637F1A44C70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5" name="正方形/長方形 424">
          <a:extLst>
            <a:ext uri="{FF2B5EF4-FFF2-40B4-BE49-F238E27FC236}">
              <a16:creationId xmlns:a16="http://schemas.microsoft.com/office/drawing/2014/main" id="{7A72EEDF-E55E-4286-BBB4-C0283B3EC05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6" name="正方形/長方形 425">
          <a:extLst>
            <a:ext uri="{FF2B5EF4-FFF2-40B4-BE49-F238E27FC236}">
              <a16:creationId xmlns:a16="http://schemas.microsoft.com/office/drawing/2014/main" id="{488892E5-805E-48E0-862D-F21A9D119C9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7" name="テキスト ボックス 426">
          <a:extLst>
            <a:ext uri="{FF2B5EF4-FFF2-40B4-BE49-F238E27FC236}">
              <a16:creationId xmlns:a16="http://schemas.microsoft.com/office/drawing/2014/main" id="{6665C189-4C6C-4A8E-B35B-10BFE5351DC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8" name="直線コネクタ 427">
          <a:extLst>
            <a:ext uri="{FF2B5EF4-FFF2-40B4-BE49-F238E27FC236}">
              <a16:creationId xmlns:a16="http://schemas.microsoft.com/office/drawing/2014/main" id="{60DDB9F6-596A-47B9-91EC-7F85F186353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9" name="テキスト ボックス 428">
          <a:extLst>
            <a:ext uri="{FF2B5EF4-FFF2-40B4-BE49-F238E27FC236}">
              <a16:creationId xmlns:a16="http://schemas.microsoft.com/office/drawing/2014/main" id="{C8DBC784-1ABF-4159-B9ED-7EA547CA6B5B}"/>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30" name="直線コネクタ 429">
          <a:extLst>
            <a:ext uri="{FF2B5EF4-FFF2-40B4-BE49-F238E27FC236}">
              <a16:creationId xmlns:a16="http://schemas.microsoft.com/office/drawing/2014/main" id="{124537A9-0A22-4D54-8B50-01567F7BCE1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31" name="テキスト ボックス 430">
          <a:extLst>
            <a:ext uri="{FF2B5EF4-FFF2-40B4-BE49-F238E27FC236}">
              <a16:creationId xmlns:a16="http://schemas.microsoft.com/office/drawing/2014/main" id="{C7D5A409-751A-4082-BAAF-C5483932D679}"/>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2" name="直線コネクタ 431">
          <a:extLst>
            <a:ext uri="{FF2B5EF4-FFF2-40B4-BE49-F238E27FC236}">
              <a16:creationId xmlns:a16="http://schemas.microsoft.com/office/drawing/2014/main" id="{7CCCA800-C2C0-479D-BDE1-9B49BE425C0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3" name="テキスト ボックス 432">
          <a:extLst>
            <a:ext uri="{FF2B5EF4-FFF2-40B4-BE49-F238E27FC236}">
              <a16:creationId xmlns:a16="http://schemas.microsoft.com/office/drawing/2014/main" id="{6673F544-CC61-4097-A05A-143E46BDC9B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4" name="直線コネクタ 433">
          <a:extLst>
            <a:ext uri="{FF2B5EF4-FFF2-40B4-BE49-F238E27FC236}">
              <a16:creationId xmlns:a16="http://schemas.microsoft.com/office/drawing/2014/main" id="{56968BFA-DC55-497D-95B9-72CA01F21A3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5" name="テキスト ボックス 434">
          <a:extLst>
            <a:ext uri="{FF2B5EF4-FFF2-40B4-BE49-F238E27FC236}">
              <a16:creationId xmlns:a16="http://schemas.microsoft.com/office/drawing/2014/main" id="{B05F76B1-ECA6-47B5-8852-68A39162185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6" name="直線コネクタ 435">
          <a:extLst>
            <a:ext uri="{FF2B5EF4-FFF2-40B4-BE49-F238E27FC236}">
              <a16:creationId xmlns:a16="http://schemas.microsoft.com/office/drawing/2014/main" id="{56A0C9F8-23A2-4872-B759-EF311E64475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7" name="テキスト ボックス 436">
          <a:extLst>
            <a:ext uri="{FF2B5EF4-FFF2-40B4-BE49-F238E27FC236}">
              <a16:creationId xmlns:a16="http://schemas.microsoft.com/office/drawing/2014/main" id="{A01179CA-553D-4298-92BA-92E80A019C8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8" name="直線コネクタ 437">
          <a:extLst>
            <a:ext uri="{FF2B5EF4-FFF2-40B4-BE49-F238E27FC236}">
              <a16:creationId xmlns:a16="http://schemas.microsoft.com/office/drawing/2014/main" id="{6B0833F8-5EB3-44D4-A37C-B3C4FEC7357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9" name="テキスト ボックス 438">
          <a:extLst>
            <a:ext uri="{FF2B5EF4-FFF2-40B4-BE49-F238E27FC236}">
              <a16:creationId xmlns:a16="http://schemas.microsoft.com/office/drawing/2014/main" id="{85EF83C4-4032-407A-89BB-068A3C5FC71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0" name="直線コネクタ 439">
          <a:extLst>
            <a:ext uri="{FF2B5EF4-FFF2-40B4-BE49-F238E27FC236}">
              <a16:creationId xmlns:a16="http://schemas.microsoft.com/office/drawing/2014/main" id="{4E6C73E6-4436-42BE-9967-C31FD98E313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41" name="テキスト ボックス 440">
          <a:extLst>
            <a:ext uri="{FF2B5EF4-FFF2-40B4-BE49-F238E27FC236}">
              <a16:creationId xmlns:a16="http://schemas.microsoft.com/office/drawing/2014/main" id="{083B5083-1257-422C-ACFF-427BDB993347}"/>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2" name="直線コネクタ 441">
          <a:extLst>
            <a:ext uri="{FF2B5EF4-FFF2-40B4-BE49-F238E27FC236}">
              <a16:creationId xmlns:a16="http://schemas.microsoft.com/office/drawing/2014/main" id="{8D5C5CD6-2ACE-45DC-BCA8-6BFD7AF6138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3" name="テキスト ボックス 442">
          <a:extLst>
            <a:ext uri="{FF2B5EF4-FFF2-40B4-BE49-F238E27FC236}">
              <a16:creationId xmlns:a16="http://schemas.microsoft.com/office/drawing/2014/main" id="{5E869F4A-E4D5-49E5-96C7-024DF2537137}"/>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4" name="【学校施設】&#10;有形固定資産減価償却率グラフ枠">
          <a:extLst>
            <a:ext uri="{FF2B5EF4-FFF2-40B4-BE49-F238E27FC236}">
              <a16:creationId xmlns:a16="http://schemas.microsoft.com/office/drawing/2014/main" id="{70D777BF-568E-47DA-8DE6-07BB8DCCF10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45" name="直線コネクタ 444">
          <a:extLst>
            <a:ext uri="{FF2B5EF4-FFF2-40B4-BE49-F238E27FC236}">
              <a16:creationId xmlns:a16="http://schemas.microsoft.com/office/drawing/2014/main" id="{B2A9AD91-0488-49DE-9FE2-2C2E3A0B0752}"/>
            </a:ext>
          </a:extLst>
        </xdr:cNvPr>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46" name="【学校施設】&#10;有形固定資産減価償却率最小値テキスト">
          <a:extLst>
            <a:ext uri="{FF2B5EF4-FFF2-40B4-BE49-F238E27FC236}">
              <a16:creationId xmlns:a16="http://schemas.microsoft.com/office/drawing/2014/main" id="{6A259FA9-4CB8-4F61-89D8-6C6AB6A2E502}"/>
            </a:ext>
          </a:extLst>
        </xdr:cNvPr>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47" name="直線コネクタ 446">
          <a:extLst>
            <a:ext uri="{FF2B5EF4-FFF2-40B4-BE49-F238E27FC236}">
              <a16:creationId xmlns:a16="http://schemas.microsoft.com/office/drawing/2014/main" id="{0C316610-9838-4823-BCFB-4F0457987A1C}"/>
            </a:ext>
          </a:extLst>
        </xdr:cNvPr>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48" name="【学校施設】&#10;有形固定資産減価償却率最大値テキスト">
          <a:extLst>
            <a:ext uri="{FF2B5EF4-FFF2-40B4-BE49-F238E27FC236}">
              <a16:creationId xmlns:a16="http://schemas.microsoft.com/office/drawing/2014/main" id="{61F27BA7-B6C2-45DA-8CF1-E3CC0BA2C407}"/>
            </a:ext>
          </a:extLst>
        </xdr:cNvPr>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49" name="直線コネクタ 448">
          <a:extLst>
            <a:ext uri="{FF2B5EF4-FFF2-40B4-BE49-F238E27FC236}">
              <a16:creationId xmlns:a16="http://schemas.microsoft.com/office/drawing/2014/main" id="{E70FF898-CDB6-448B-B0A6-A3320AEA8420}"/>
            </a:ext>
          </a:extLst>
        </xdr:cNvPr>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450" name="【学校施設】&#10;有形固定資産減価償却率平均値テキスト">
          <a:extLst>
            <a:ext uri="{FF2B5EF4-FFF2-40B4-BE49-F238E27FC236}">
              <a16:creationId xmlns:a16="http://schemas.microsoft.com/office/drawing/2014/main" id="{D3119FCA-E583-4BBB-8830-C415032D226C}"/>
            </a:ext>
          </a:extLst>
        </xdr:cNvPr>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51" name="フローチャート: 判断 450">
          <a:extLst>
            <a:ext uri="{FF2B5EF4-FFF2-40B4-BE49-F238E27FC236}">
              <a16:creationId xmlns:a16="http://schemas.microsoft.com/office/drawing/2014/main" id="{8AC6F00F-D1F6-43A3-87C4-8CEC4EF45C84}"/>
            </a:ext>
          </a:extLst>
        </xdr:cNvPr>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52" name="フローチャート: 判断 451">
          <a:extLst>
            <a:ext uri="{FF2B5EF4-FFF2-40B4-BE49-F238E27FC236}">
              <a16:creationId xmlns:a16="http://schemas.microsoft.com/office/drawing/2014/main" id="{6B50C5AD-B122-443C-ABD9-C1197DC76210}"/>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453" name="フローチャート: 判断 452">
          <a:extLst>
            <a:ext uri="{FF2B5EF4-FFF2-40B4-BE49-F238E27FC236}">
              <a16:creationId xmlns:a16="http://schemas.microsoft.com/office/drawing/2014/main" id="{563E7A8D-F8BE-4F42-B232-77CB17DA2692}"/>
            </a:ext>
          </a:extLst>
        </xdr:cNvPr>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454" name="フローチャート: 判断 453">
          <a:extLst>
            <a:ext uri="{FF2B5EF4-FFF2-40B4-BE49-F238E27FC236}">
              <a16:creationId xmlns:a16="http://schemas.microsoft.com/office/drawing/2014/main" id="{65CCFD17-E1AF-4A05-93D6-B8ED9B62AE4B}"/>
            </a:ext>
          </a:extLst>
        </xdr:cNvPr>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441C8AFE-B9AE-4A3D-89B9-0D0107EACBA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2CD010C0-908C-4C17-8AD3-8B17DE5797C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7" name="テキスト ボックス 456">
          <a:extLst>
            <a:ext uri="{FF2B5EF4-FFF2-40B4-BE49-F238E27FC236}">
              <a16:creationId xmlns:a16="http://schemas.microsoft.com/office/drawing/2014/main" id="{AD5AF6C8-19A3-4A29-81DC-411309E7FF6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id="{F75B8556-EB9A-40B7-8702-F6465F23254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F8989A97-A6A4-408C-B8DC-27731A71F08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158206</xdr:rowOff>
    </xdr:from>
    <xdr:to>
      <xdr:col>81</xdr:col>
      <xdr:colOff>101600</xdr:colOff>
      <xdr:row>61</xdr:row>
      <xdr:rowOff>88356</xdr:rowOff>
    </xdr:to>
    <xdr:sp macro="" textlink="">
      <xdr:nvSpPr>
        <xdr:cNvPr id="460" name="楕円 459">
          <a:extLst>
            <a:ext uri="{FF2B5EF4-FFF2-40B4-BE49-F238E27FC236}">
              <a16:creationId xmlns:a16="http://schemas.microsoft.com/office/drawing/2014/main" id="{402CB0E7-DA89-493C-A2BB-80C42E2F01E5}"/>
            </a:ext>
          </a:extLst>
        </xdr:cNvPr>
        <xdr:cNvSpPr/>
      </xdr:nvSpPr>
      <xdr:spPr>
        <a:xfrm>
          <a:off x="15430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25944</xdr:rowOff>
    </xdr:from>
    <xdr:to>
      <xdr:col>76</xdr:col>
      <xdr:colOff>165100</xdr:colOff>
      <xdr:row>61</xdr:row>
      <xdr:rowOff>127544</xdr:rowOff>
    </xdr:to>
    <xdr:sp macro="" textlink="">
      <xdr:nvSpPr>
        <xdr:cNvPr id="461" name="楕円 460">
          <a:extLst>
            <a:ext uri="{FF2B5EF4-FFF2-40B4-BE49-F238E27FC236}">
              <a16:creationId xmlns:a16="http://schemas.microsoft.com/office/drawing/2014/main" id="{18320059-5386-4BCD-9CED-B92A727CFFC6}"/>
            </a:ext>
          </a:extLst>
        </xdr:cNvPr>
        <xdr:cNvSpPr/>
      </xdr:nvSpPr>
      <xdr:spPr>
        <a:xfrm>
          <a:off x="14541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37556</xdr:rowOff>
    </xdr:from>
    <xdr:to>
      <xdr:col>81</xdr:col>
      <xdr:colOff>50800</xdr:colOff>
      <xdr:row>61</xdr:row>
      <xdr:rowOff>76744</xdr:rowOff>
    </xdr:to>
    <xdr:cxnSp macro="">
      <xdr:nvCxnSpPr>
        <xdr:cNvPr id="462" name="直線コネクタ 461">
          <a:extLst>
            <a:ext uri="{FF2B5EF4-FFF2-40B4-BE49-F238E27FC236}">
              <a16:creationId xmlns:a16="http://schemas.microsoft.com/office/drawing/2014/main" id="{A67CE2C7-D1AF-4BF1-87B1-D0C68EADA7ED}"/>
            </a:ext>
          </a:extLst>
        </xdr:cNvPr>
        <xdr:cNvCxnSpPr/>
      </xdr:nvCxnSpPr>
      <xdr:spPr>
        <a:xfrm flipV="1">
          <a:off x="14592300" y="104960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463" name="n_1aveValue【学校施設】&#10;有形固定資産減価償却率">
          <a:extLst>
            <a:ext uri="{FF2B5EF4-FFF2-40B4-BE49-F238E27FC236}">
              <a16:creationId xmlns:a16="http://schemas.microsoft.com/office/drawing/2014/main" id="{E26622B3-7914-42AD-BAA7-9599C48AC6E0}"/>
            </a:ext>
          </a:extLst>
        </xdr:cNvPr>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152236</xdr:rowOff>
    </xdr:from>
    <xdr:ext cx="405111" cy="259045"/>
    <xdr:sp macro="" textlink="">
      <xdr:nvSpPr>
        <xdr:cNvPr id="464" name="n_2aveValue【学校施設】&#10;有形固定資産減価償却率">
          <a:extLst>
            <a:ext uri="{FF2B5EF4-FFF2-40B4-BE49-F238E27FC236}">
              <a16:creationId xmlns:a16="http://schemas.microsoft.com/office/drawing/2014/main" id="{05770BAA-6D06-4D51-BC5D-801EF6F4CBC8}"/>
            </a:ext>
          </a:extLst>
        </xdr:cNvPr>
        <xdr:cNvSpPr txBox="1"/>
      </xdr:nvSpPr>
      <xdr:spPr>
        <a:xfrm>
          <a:off x="14389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68960</xdr:rowOff>
    </xdr:from>
    <xdr:ext cx="405111" cy="259045"/>
    <xdr:sp macro="" textlink="">
      <xdr:nvSpPr>
        <xdr:cNvPr id="465" name="n_3aveValue【学校施設】&#10;有形固定資産減価償却率">
          <a:extLst>
            <a:ext uri="{FF2B5EF4-FFF2-40B4-BE49-F238E27FC236}">
              <a16:creationId xmlns:a16="http://schemas.microsoft.com/office/drawing/2014/main" id="{8599C008-405F-4AB2-B5D9-1932FC3D9632}"/>
            </a:ext>
          </a:extLst>
        </xdr:cNvPr>
        <xdr:cNvSpPr txBox="1"/>
      </xdr:nvSpPr>
      <xdr:spPr>
        <a:xfrm>
          <a:off x="13500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79483</xdr:rowOff>
    </xdr:from>
    <xdr:ext cx="405111" cy="259045"/>
    <xdr:sp macro="" textlink="">
      <xdr:nvSpPr>
        <xdr:cNvPr id="466" name="n_1mainValue【学校施設】&#10;有形固定資産減価償却率">
          <a:extLst>
            <a:ext uri="{FF2B5EF4-FFF2-40B4-BE49-F238E27FC236}">
              <a16:creationId xmlns:a16="http://schemas.microsoft.com/office/drawing/2014/main" id="{4FDB886E-3688-4CBC-B428-F194D96F24F6}"/>
            </a:ext>
          </a:extLst>
        </xdr:cNvPr>
        <xdr:cNvSpPr txBox="1"/>
      </xdr:nvSpPr>
      <xdr:spPr>
        <a:xfrm>
          <a:off x="152660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118671</xdr:rowOff>
    </xdr:from>
    <xdr:ext cx="405111" cy="259045"/>
    <xdr:sp macro="" textlink="">
      <xdr:nvSpPr>
        <xdr:cNvPr id="467" name="n_2mainValue【学校施設】&#10;有形固定資産減価償却率">
          <a:extLst>
            <a:ext uri="{FF2B5EF4-FFF2-40B4-BE49-F238E27FC236}">
              <a16:creationId xmlns:a16="http://schemas.microsoft.com/office/drawing/2014/main" id="{C7D94FC6-E6FF-42ED-85E2-069098A0732F}"/>
            </a:ext>
          </a:extLst>
        </xdr:cNvPr>
        <xdr:cNvSpPr txBox="1"/>
      </xdr:nvSpPr>
      <xdr:spPr>
        <a:xfrm>
          <a:off x="143897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a16="http://schemas.microsoft.com/office/drawing/2014/main" id="{FE90FCC9-37ED-4476-B915-D283E0B9738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a:extLst>
            <a:ext uri="{FF2B5EF4-FFF2-40B4-BE49-F238E27FC236}">
              <a16:creationId xmlns:a16="http://schemas.microsoft.com/office/drawing/2014/main" id="{16D7F5A3-9D32-4BD2-83A2-E22DB962D4A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a:extLst>
            <a:ext uri="{FF2B5EF4-FFF2-40B4-BE49-F238E27FC236}">
              <a16:creationId xmlns:a16="http://schemas.microsoft.com/office/drawing/2014/main" id="{1AD305EA-EDDC-478B-B7D1-F4489BD2651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a:extLst>
            <a:ext uri="{FF2B5EF4-FFF2-40B4-BE49-F238E27FC236}">
              <a16:creationId xmlns:a16="http://schemas.microsoft.com/office/drawing/2014/main" id="{60643D96-89F2-4ACF-B593-AD66D515681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a:extLst>
            <a:ext uri="{FF2B5EF4-FFF2-40B4-BE49-F238E27FC236}">
              <a16:creationId xmlns:a16="http://schemas.microsoft.com/office/drawing/2014/main" id="{39C030DF-8EF4-4297-95CB-3DD41FDAEC1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a:extLst>
            <a:ext uri="{FF2B5EF4-FFF2-40B4-BE49-F238E27FC236}">
              <a16:creationId xmlns:a16="http://schemas.microsoft.com/office/drawing/2014/main" id="{91935856-29DA-416D-99A8-6F79CED4ECA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a:extLst>
            <a:ext uri="{FF2B5EF4-FFF2-40B4-BE49-F238E27FC236}">
              <a16:creationId xmlns:a16="http://schemas.microsoft.com/office/drawing/2014/main" id="{37655E28-5D43-4F40-8CAD-EEA1168DE34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a:extLst>
            <a:ext uri="{FF2B5EF4-FFF2-40B4-BE49-F238E27FC236}">
              <a16:creationId xmlns:a16="http://schemas.microsoft.com/office/drawing/2014/main" id="{CEE57024-B1A0-4A96-9117-F8EFB52556B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a:extLst>
            <a:ext uri="{FF2B5EF4-FFF2-40B4-BE49-F238E27FC236}">
              <a16:creationId xmlns:a16="http://schemas.microsoft.com/office/drawing/2014/main" id="{50E3E8DC-3B4A-4AB6-A4FD-82B0B7BE01C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a16="http://schemas.microsoft.com/office/drawing/2014/main" id="{47E39A6F-FF3C-4AC7-99BD-7B671F9DC35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8" name="テキスト ボックス 477">
          <a:extLst>
            <a:ext uri="{FF2B5EF4-FFF2-40B4-BE49-F238E27FC236}">
              <a16:creationId xmlns:a16="http://schemas.microsoft.com/office/drawing/2014/main" id="{D4F07357-F2FE-4F1B-BC50-5244B01658F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479" name="直線コネクタ 478">
          <a:extLst>
            <a:ext uri="{FF2B5EF4-FFF2-40B4-BE49-F238E27FC236}">
              <a16:creationId xmlns:a16="http://schemas.microsoft.com/office/drawing/2014/main" id="{2F36CE66-2240-4F3D-9F3D-7CBAFAB21557}"/>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480" name="テキスト ボックス 479">
          <a:extLst>
            <a:ext uri="{FF2B5EF4-FFF2-40B4-BE49-F238E27FC236}">
              <a16:creationId xmlns:a16="http://schemas.microsoft.com/office/drawing/2014/main" id="{BB95C169-1664-453D-8A17-75E3EE1CE1C7}"/>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81" name="直線コネクタ 480">
          <a:extLst>
            <a:ext uri="{FF2B5EF4-FFF2-40B4-BE49-F238E27FC236}">
              <a16:creationId xmlns:a16="http://schemas.microsoft.com/office/drawing/2014/main" id="{357E8ADF-600B-4427-862E-D922ADED52D4}"/>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82" name="テキスト ボックス 481">
          <a:extLst>
            <a:ext uri="{FF2B5EF4-FFF2-40B4-BE49-F238E27FC236}">
              <a16:creationId xmlns:a16="http://schemas.microsoft.com/office/drawing/2014/main" id="{5D341D23-B346-48C5-82D0-F0E9BEBC2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483" name="直線コネクタ 482">
          <a:extLst>
            <a:ext uri="{FF2B5EF4-FFF2-40B4-BE49-F238E27FC236}">
              <a16:creationId xmlns:a16="http://schemas.microsoft.com/office/drawing/2014/main" id="{8157303E-4DF0-4CB4-88E7-3082CB6CD3D8}"/>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484" name="テキスト ボックス 483">
          <a:extLst>
            <a:ext uri="{FF2B5EF4-FFF2-40B4-BE49-F238E27FC236}">
              <a16:creationId xmlns:a16="http://schemas.microsoft.com/office/drawing/2014/main" id="{EFC77E24-53C5-4976-861F-4CC0456E52E2}"/>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a:extLst>
            <a:ext uri="{FF2B5EF4-FFF2-40B4-BE49-F238E27FC236}">
              <a16:creationId xmlns:a16="http://schemas.microsoft.com/office/drawing/2014/main" id="{14B91E0E-EF02-42E9-90CE-2AE354FE783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6" name="テキスト ボックス 485">
          <a:extLst>
            <a:ext uri="{FF2B5EF4-FFF2-40B4-BE49-F238E27FC236}">
              <a16:creationId xmlns:a16="http://schemas.microsoft.com/office/drawing/2014/main" id="{073506A7-6278-40A7-9991-42B399D5275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487" name="直線コネクタ 486">
          <a:extLst>
            <a:ext uri="{FF2B5EF4-FFF2-40B4-BE49-F238E27FC236}">
              <a16:creationId xmlns:a16="http://schemas.microsoft.com/office/drawing/2014/main" id="{DF800348-E255-462A-AA6E-F008A10407F4}"/>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488" name="テキスト ボックス 487">
          <a:extLst>
            <a:ext uri="{FF2B5EF4-FFF2-40B4-BE49-F238E27FC236}">
              <a16:creationId xmlns:a16="http://schemas.microsoft.com/office/drawing/2014/main" id="{150D93B6-28F1-4B03-8B84-9C8D6E33DF8B}"/>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9" name="直線コネクタ 488">
          <a:extLst>
            <a:ext uri="{FF2B5EF4-FFF2-40B4-BE49-F238E27FC236}">
              <a16:creationId xmlns:a16="http://schemas.microsoft.com/office/drawing/2014/main" id="{F6E6823B-04BA-42B8-B4DD-FDDD4661D981}"/>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90" name="テキスト ボックス 489">
          <a:extLst>
            <a:ext uri="{FF2B5EF4-FFF2-40B4-BE49-F238E27FC236}">
              <a16:creationId xmlns:a16="http://schemas.microsoft.com/office/drawing/2014/main" id="{46489D2A-15F9-4D5F-9146-874FD17EDF41}"/>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491" name="直線コネクタ 490">
          <a:extLst>
            <a:ext uri="{FF2B5EF4-FFF2-40B4-BE49-F238E27FC236}">
              <a16:creationId xmlns:a16="http://schemas.microsoft.com/office/drawing/2014/main" id="{D5744B65-115F-4BCB-B659-7CBB51C84A3D}"/>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492" name="テキスト ボックス 491">
          <a:extLst>
            <a:ext uri="{FF2B5EF4-FFF2-40B4-BE49-F238E27FC236}">
              <a16:creationId xmlns:a16="http://schemas.microsoft.com/office/drawing/2014/main" id="{8A647814-CE98-489B-A16D-1F0753EEE7DE}"/>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a:extLst>
            <a:ext uri="{FF2B5EF4-FFF2-40B4-BE49-F238E27FC236}">
              <a16:creationId xmlns:a16="http://schemas.microsoft.com/office/drawing/2014/main" id="{67B6F0A3-8306-45D8-A264-08522610AF6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id="{9F229B7D-1469-4357-ADD1-A26F09AAF68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学校施設】&#10;一人当たり面積グラフ枠">
          <a:extLst>
            <a:ext uri="{FF2B5EF4-FFF2-40B4-BE49-F238E27FC236}">
              <a16:creationId xmlns:a16="http://schemas.microsoft.com/office/drawing/2014/main" id="{7D645A32-A420-45C2-9EA6-57EAAAFB437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496" name="直線コネクタ 495">
          <a:extLst>
            <a:ext uri="{FF2B5EF4-FFF2-40B4-BE49-F238E27FC236}">
              <a16:creationId xmlns:a16="http://schemas.microsoft.com/office/drawing/2014/main" id="{10B7FC3F-3C0D-4132-9F51-B41C272226D9}"/>
            </a:ext>
          </a:extLst>
        </xdr:cNvPr>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497" name="【学校施設】&#10;一人当たり面積最小値テキスト">
          <a:extLst>
            <a:ext uri="{FF2B5EF4-FFF2-40B4-BE49-F238E27FC236}">
              <a16:creationId xmlns:a16="http://schemas.microsoft.com/office/drawing/2014/main" id="{750ED7D6-EC35-43FB-AD03-6AA52D829716}"/>
            </a:ext>
          </a:extLst>
        </xdr:cNvPr>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498" name="直線コネクタ 497">
          <a:extLst>
            <a:ext uri="{FF2B5EF4-FFF2-40B4-BE49-F238E27FC236}">
              <a16:creationId xmlns:a16="http://schemas.microsoft.com/office/drawing/2014/main" id="{9EAFB345-CFA2-400D-ACCD-94237BB2E62E}"/>
            </a:ext>
          </a:extLst>
        </xdr:cNvPr>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499" name="【学校施設】&#10;一人当たり面積最大値テキスト">
          <a:extLst>
            <a:ext uri="{FF2B5EF4-FFF2-40B4-BE49-F238E27FC236}">
              <a16:creationId xmlns:a16="http://schemas.microsoft.com/office/drawing/2014/main" id="{3AF5F194-A244-437F-A03D-82F4C0EFED12}"/>
            </a:ext>
          </a:extLst>
        </xdr:cNvPr>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00" name="直線コネクタ 499">
          <a:extLst>
            <a:ext uri="{FF2B5EF4-FFF2-40B4-BE49-F238E27FC236}">
              <a16:creationId xmlns:a16="http://schemas.microsoft.com/office/drawing/2014/main" id="{3F2EC3CF-1F63-454E-BAD7-550062950073}"/>
            </a:ext>
          </a:extLst>
        </xdr:cNvPr>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112412</xdr:rowOff>
    </xdr:from>
    <xdr:ext cx="469744" cy="259045"/>
    <xdr:sp macro="" textlink="">
      <xdr:nvSpPr>
        <xdr:cNvPr id="501" name="【学校施設】&#10;一人当たり面積平均値テキスト">
          <a:extLst>
            <a:ext uri="{FF2B5EF4-FFF2-40B4-BE49-F238E27FC236}">
              <a16:creationId xmlns:a16="http://schemas.microsoft.com/office/drawing/2014/main" id="{BF054523-D305-4049-8C6A-6683F2128D29}"/>
            </a:ext>
          </a:extLst>
        </xdr:cNvPr>
        <xdr:cNvSpPr txBox="1"/>
      </xdr:nvSpPr>
      <xdr:spPr>
        <a:xfrm>
          <a:off x="22199600" y="10399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02" name="フローチャート: 判断 501">
          <a:extLst>
            <a:ext uri="{FF2B5EF4-FFF2-40B4-BE49-F238E27FC236}">
              <a16:creationId xmlns:a16="http://schemas.microsoft.com/office/drawing/2014/main" id="{3C98040E-0E78-4A6A-A033-4FF758BE3267}"/>
            </a:ext>
          </a:extLst>
        </xdr:cNvPr>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03" name="フローチャート: 判断 502">
          <a:extLst>
            <a:ext uri="{FF2B5EF4-FFF2-40B4-BE49-F238E27FC236}">
              <a16:creationId xmlns:a16="http://schemas.microsoft.com/office/drawing/2014/main" id="{E4A19F0B-E310-457F-B4F0-D57AD7354D5E}"/>
            </a:ext>
          </a:extLst>
        </xdr:cNvPr>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04" name="フローチャート: 判断 503">
          <a:extLst>
            <a:ext uri="{FF2B5EF4-FFF2-40B4-BE49-F238E27FC236}">
              <a16:creationId xmlns:a16="http://schemas.microsoft.com/office/drawing/2014/main" id="{AF5D4973-E65C-46BA-A609-DB463EEA0D4C}"/>
            </a:ext>
          </a:extLst>
        </xdr:cNvPr>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05" name="フローチャート: 判断 504">
          <a:extLst>
            <a:ext uri="{FF2B5EF4-FFF2-40B4-BE49-F238E27FC236}">
              <a16:creationId xmlns:a16="http://schemas.microsoft.com/office/drawing/2014/main" id="{B9A9E5F3-EA84-48D6-AE8F-E66A38AC2B6A}"/>
            </a:ext>
          </a:extLst>
        </xdr:cNvPr>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EDACDED7-F017-4A10-89F3-98E7B9CE4FC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159C4B92-3193-4C79-9143-9EC7932D024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EEE84D4-2B50-45A1-8556-DF7EE192743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E4391147-E5CD-4E67-80E1-A4B2D63010E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4C375C6D-2413-4324-BD15-66BBADC8D8C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71120</xdr:rowOff>
    </xdr:from>
    <xdr:to>
      <xdr:col>112</xdr:col>
      <xdr:colOff>38100</xdr:colOff>
      <xdr:row>61</xdr:row>
      <xdr:rowOff>1270</xdr:rowOff>
    </xdr:to>
    <xdr:sp macro="" textlink="">
      <xdr:nvSpPr>
        <xdr:cNvPr id="511" name="楕円 510">
          <a:extLst>
            <a:ext uri="{FF2B5EF4-FFF2-40B4-BE49-F238E27FC236}">
              <a16:creationId xmlns:a16="http://schemas.microsoft.com/office/drawing/2014/main" id="{8F606A13-858E-4F91-9854-193DA87F3C15}"/>
            </a:ext>
          </a:extLst>
        </xdr:cNvPr>
        <xdr:cNvSpPr/>
      </xdr:nvSpPr>
      <xdr:spPr>
        <a:xfrm>
          <a:off x="21272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62547</xdr:rowOff>
    </xdr:from>
    <xdr:to>
      <xdr:col>107</xdr:col>
      <xdr:colOff>101600</xdr:colOff>
      <xdr:row>60</xdr:row>
      <xdr:rowOff>164147</xdr:rowOff>
    </xdr:to>
    <xdr:sp macro="" textlink="">
      <xdr:nvSpPr>
        <xdr:cNvPr id="512" name="楕円 511">
          <a:extLst>
            <a:ext uri="{FF2B5EF4-FFF2-40B4-BE49-F238E27FC236}">
              <a16:creationId xmlns:a16="http://schemas.microsoft.com/office/drawing/2014/main" id="{80B19140-9824-4463-ACBE-AE62DD2569C0}"/>
            </a:ext>
          </a:extLst>
        </xdr:cNvPr>
        <xdr:cNvSpPr/>
      </xdr:nvSpPr>
      <xdr:spPr>
        <a:xfrm>
          <a:off x="20383500" y="1034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113347</xdr:rowOff>
    </xdr:from>
    <xdr:to>
      <xdr:col>111</xdr:col>
      <xdr:colOff>177800</xdr:colOff>
      <xdr:row>60</xdr:row>
      <xdr:rowOff>121920</xdr:rowOff>
    </xdr:to>
    <xdr:cxnSp macro="">
      <xdr:nvCxnSpPr>
        <xdr:cNvPr id="513" name="直線コネクタ 512">
          <a:extLst>
            <a:ext uri="{FF2B5EF4-FFF2-40B4-BE49-F238E27FC236}">
              <a16:creationId xmlns:a16="http://schemas.microsoft.com/office/drawing/2014/main" id="{4C413F3A-0A6A-4D75-AE02-19F319B0A115}"/>
            </a:ext>
          </a:extLst>
        </xdr:cNvPr>
        <xdr:cNvCxnSpPr/>
      </xdr:nvCxnSpPr>
      <xdr:spPr>
        <a:xfrm>
          <a:off x="20434300" y="10400347"/>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67645</xdr:rowOff>
    </xdr:from>
    <xdr:ext cx="469744" cy="259045"/>
    <xdr:sp macro="" textlink="">
      <xdr:nvSpPr>
        <xdr:cNvPr id="514" name="n_1aveValue【学校施設】&#10;一人当たり面積">
          <a:extLst>
            <a:ext uri="{FF2B5EF4-FFF2-40B4-BE49-F238E27FC236}">
              <a16:creationId xmlns:a16="http://schemas.microsoft.com/office/drawing/2014/main" id="{C2C85959-74C8-4EA5-B601-8F2226286E8A}"/>
            </a:ext>
          </a:extLst>
        </xdr:cNvPr>
        <xdr:cNvSpPr txBox="1"/>
      </xdr:nvSpPr>
      <xdr:spPr>
        <a:xfrm>
          <a:off x="21075727" y="1052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96220</xdr:rowOff>
    </xdr:from>
    <xdr:ext cx="469744" cy="259045"/>
    <xdr:sp macro="" textlink="">
      <xdr:nvSpPr>
        <xdr:cNvPr id="515" name="n_2aveValue【学校施設】&#10;一人当たり面積">
          <a:extLst>
            <a:ext uri="{FF2B5EF4-FFF2-40B4-BE49-F238E27FC236}">
              <a16:creationId xmlns:a16="http://schemas.microsoft.com/office/drawing/2014/main" id="{F3105302-24A3-4CFC-AFC0-846EB675C79F}"/>
            </a:ext>
          </a:extLst>
        </xdr:cNvPr>
        <xdr:cNvSpPr txBox="1"/>
      </xdr:nvSpPr>
      <xdr:spPr>
        <a:xfrm>
          <a:off x="20199427" y="1055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516" name="n_3aveValue【学校施設】&#10;一人当たり面積">
          <a:extLst>
            <a:ext uri="{FF2B5EF4-FFF2-40B4-BE49-F238E27FC236}">
              <a16:creationId xmlns:a16="http://schemas.microsoft.com/office/drawing/2014/main" id="{3643FF4A-C956-44BC-923A-8BF132A90C9D}"/>
            </a:ext>
          </a:extLst>
        </xdr:cNvPr>
        <xdr:cNvSpPr txBox="1"/>
      </xdr:nvSpPr>
      <xdr:spPr>
        <a:xfrm>
          <a:off x="19310427"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17797</xdr:rowOff>
    </xdr:from>
    <xdr:ext cx="469744" cy="259045"/>
    <xdr:sp macro="" textlink="">
      <xdr:nvSpPr>
        <xdr:cNvPr id="517" name="n_1mainValue【学校施設】&#10;一人当たり面積">
          <a:extLst>
            <a:ext uri="{FF2B5EF4-FFF2-40B4-BE49-F238E27FC236}">
              <a16:creationId xmlns:a16="http://schemas.microsoft.com/office/drawing/2014/main" id="{66803AB0-30F1-4911-8AD3-7B2269096777}"/>
            </a:ext>
          </a:extLst>
        </xdr:cNvPr>
        <xdr:cNvSpPr txBox="1"/>
      </xdr:nvSpPr>
      <xdr:spPr>
        <a:xfrm>
          <a:off x="210757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9224</xdr:rowOff>
    </xdr:from>
    <xdr:ext cx="469744" cy="259045"/>
    <xdr:sp macro="" textlink="">
      <xdr:nvSpPr>
        <xdr:cNvPr id="518" name="n_2mainValue【学校施設】&#10;一人当たり面積">
          <a:extLst>
            <a:ext uri="{FF2B5EF4-FFF2-40B4-BE49-F238E27FC236}">
              <a16:creationId xmlns:a16="http://schemas.microsoft.com/office/drawing/2014/main" id="{441AE8E2-DD42-49FF-8A06-72A71CE70600}"/>
            </a:ext>
          </a:extLst>
        </xdr:cNvPr>
        <xdr:cNvSpPr txBox="1"/>
      </xdr:nvSpPr>
      <xdr:spPr>
        <a:xfrm>
          <a:off x="20199427" y="1012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a:extLst>
            <a:ext uri="{FF2B5EF4-FFF2-40B4-BE49-F238E27FC236}">
              <a16:creationId xmlns:a16="http://schemas.microsoft.com/office/drawing/2014/main" id="{68E69107-76EB-4134-8BFA-1ACA6593D3F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a:extLst>
            <a:ext uri="{FF2B5EF4-FFF2-40B4-BE49-F238E27FC236}">
              <a16:creationId xmlns:a16="http://schemas.microsoft.com/office/drawing/2014/main" id="{ABA0B53F-62E5-4066-BF33-07CF89B45F6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a:extLst>
            <a:ext uri="{FF2B5EF4-FFF2-40B4-BE49-F238E27FC236}">
              <a16:creationId xmlns:a16="http://schemas.microsoft.com/office/drawing/2014/main" id="{960F302A-DC15-4657-85DF-C7F74901CE5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a:extLst>
            <a:ext uri="{FF2B5EF4-FFF2-40B4-BE49-F238E27FC236}">
              <a16:creationId xmlns:a16="http://schemas.microsoft.com/office/drawing/2014/main" id="{AA2E2C57-798B-4D3D-BB09-E42BDAE6662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a:extLst>
            <a:ext uri="{FF2B5EF4-FFF2-40B4-BE49-F238E27FC236}">
              <a16:creationId xmlns:a16="http://schemas.microsoft.com/office/drawing/2014/main" id="{78367AB6-202C-4B7B-A8D7-C7B731E8DC8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a:extLst>
            <a:ext uri="{FF2B5EF4-FFF2-40B4-BE49-F238E27FC236}">
              <a16:creationId xmlns:a16="http://schemas.microsoft.com/office/drawing/2014/main" id="{4E8F7A9D-4DA0-4C03-99C2-765614BF962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a:extLst>
            <a:ext uri="{FF2B5EF4-FFF2-40B4-BE49-F238E27FC236}">
              <a16:creationId xmlns:a16="http://schemas.microsoft.com/office/drawing/2014/main" id="{7D83A85F-364A-4701-8B44-0AA4B00C988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a:extLst>
            <a:ext uri="{FF2B5EF4-FFF2-40B4-BE49-F238E27FC236}">
              <a16:creationId xmlns:a16="http://schemas.microsoft.com/office/drawing/2014/main" id="{5B7DDA53-220B-4811-BFEE-F86C844EDE4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a:extLst>
            <a:ext uri="{FF2B5EF4-FFF2-40B4-BE49-F238E27FC236}">
              <a16:creationId xmlns:a16="http://schemas.microsoft.com/office/drawing/2014/main" id="{DEDF3992-04C4-4A19-B0C3-65AF090CE7F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a:extLst>
            <a:ext uri="{FF2B5EF4-FFF2-40B4-BE49-F238E27FC236}">
              <a16:creationId xmlns:a16="http://schemas.microsoft.com/office/drawing/2014/main" id="{593FFAF7-3E3D-446D-BF4F-AD499DBD432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9" name="テキスト ボックス 528">
          <a:extLst>
            <a:ext uri="{FF2B5EF4-FFF2-40B4-BE49-F238E27FC236}">
              <a16:creationId xmlns:a16="http://schemas.microsoft.com/office/drawing/2014/main" id="{95754C7F-6333-4AB5-B593-F9C14AB9508B}"/>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0" name="直線コネクタ 529">
          <a:extLst>
            <a:ext uri="{FF2B5EF4-FFF2-40B4-BE49-F238E27FC236}">
              <a16:creationId xmlns:a16="http://schemas.microsoft.com/office/drawing/2014/main" id="{61E14536-4AC9-435D-A4BC-2FC5910175F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1" name="テキスト ボックス 530">
          <a:extLst>
            <a:ext uri="{FF2B5EF4-FFF2-40B4-BE49-F238E27FC236}">
              <a16:creationId xmlns:a16="http://schemas.microsoft.com/office/drawing/2014/main" id="{298E6FCF-AA64-419F-8A4C-BE604E0903DD}"/>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2" name="直線コネクタ 531">
          <a:extLst>
            <a:ext uri="{FF2B5EF4-FFF2-40B4-BE49-F238E27FC236}">
              <a16:creationId xmlns:a16="http://schemas.microsoft.com/office/drawing/2014/main" id="{CC85E500-889B-4AF6-8300-2C6CC82C315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3" name="テキスト ボックス 532">
          <a:extLst>
            <a:ext uri="{FF2B5EF4-FFF2-40B4-BE49-F238E27FC236}">
              <a16:creationId xmlns:a16="http://schemas.microsoft.com/office/drawing/2014/main" id="{DAB60CFB-00F7-4731-B479-B725D3978FF4}"/>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4" name="直線コネクタ 533">
          <a:extLst>
            <a:ext uri="{FF2B5EF4-FFF2-40B4-BE49-F238E27FC236}">
              <a16:creationId xmlns:a16="http://schemas.microsoft.com/office/drawing/2014/main" id="{AC63C5B9-0D27-425D-A2DE-75D5855B0C6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5" name="テキスト ボックス 534">
          <a:extLst>
            <a:ext uri="{FF2B5EF4-FFF2-40B4-BE49-F238E27FC236}">
              <a16:creationId xmlns:a16="http://schemas.microsoft.com/office/drawing/2014/main" id="{A0B1399D-4E05-4428-805D-EB1190D47F3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6" name="直線コネクタ 535">
          <a:extLst>
            <a:ext uri="{FF2B5EF4-FFF2-40B4-BE49-F238E27FC236}">
              <a16:creationId xmlns:a16="http://schemas.microsoft.com/office/drawing/2014/main" id="{2E036502-C2F6-4AC1-AEFA-E78418F5D4D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7" name="テキスト ボックス 536">
          <a:extLst>
            <a:ext uri="{FF2B5EF4-FFF2-40B4-BE49-F238E27FC236}">
              <a16:creationId xmlns:a16="http://schemas.microsoft.com/office/drawing/2014/main" id="{61C53A6B-A5EE-4982-A663-592C2EF91E3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8" name="直線コネクタ 537">
          <a:extLst>
            <a:ext uri="{FF2B5EF4-FFF2-40B4-BE49-F238E27FC236}">
              <a16:creationId xmlns:a16="http://schemas.microsoft.com/office/drawing/2014/main" id="{20ABE604-A408-4AF5-BE65-4AEF6FE47B9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9" name="テキスト ボックス 538">
          <a:extLst>
            <a:ext uri="{FF2B5EF4-FFF2-40B4-BE49-F238E27FC236}">
              <a16:creationId xmlns:a16="http://schemas.microsoft.com/office/drawing/2014/main" id="{FECAC467-C627-401B-B560-05CF6A3C18C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a:extLst>
            <a:ext uri="{FF2B5EF4-FFF2-40B4-BE49-F238E27FC236}">
              <a16:creationId xmlns:a16="http://schemas.microsoft.com/office/drawing/2014/main" id="{A0B43BB7-C2DB-46E2-AEB2-8247F1CE407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1" name="テキスト ボックス 540">
          <a:extLst>
            <a:ext uri="{FF2B5EF4-FFF2-40B4-BE49-F238E27FC236}">
              <a16:creationId xmlns:a16="http://schemas.microsoft.com/office/drawing/2014/main" id="{BB50CAF6-CA46-4EB5-9D53-04F239085F7A}"/>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児童館】&#10;有形固定資産減価償却率グラフ枠">
          <a:extLst>
            <a:ext uri="{FF2B5EF4-FFF2-40B4-BE49-F238E27FC236}">
              <a16:creationId xmlns:a16="http://schemas.microsoft.com/office/drawing/2014/main" id="{9C5FD78F-7A37-4D0E-8A9D-70A1B1D280C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543" name="直線コネクタ 542">
          <a:extLst>
            <a:ext uri="{FF2B5EF4-FFF2-40B4-BE49-F238E27FC236}">
              <a16:creationId xmlns:a16="http://schemas.microsoft.com/office/drawing/2014/main" id="{DFB31D6E-1408-4F25-B651-CCBBB10486F1}"/>
            </a:ext>
          </a:extLst>
        </xdr:cNvPr>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544" name="【児童館】&#10;有形固定資産減価償却率最小値テキスト">
          <a:extLst>
            <a:ext uri="{FF2B5EF4-FFF2-40B4-BE49-F238E27FC236}">
              <a16:creationId xmlns:a16="http://schemas.microsoft.com/office/drawing/2014/main" id="{65E3AA9D-7D3D-4609-BD41-559C959591D1}"/>
            </a:ext>
          </a:extLst>
        </xdr:cNvPr>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545" name="直線コネクタ 544">
          <a:extLst>
            <a:ext uri="{FF2B5EF4-FFF2-40B4-BE49-F238E27FC236}">
              <a16:creationId xmlns:a16="http://schemas.microsoft.com/office/drawing/2014/main" id="{E53BB084-319A-40D2-9D33-B92281A55F22}"/>
            </a:ext>
          </a:extLst>
        </xdr:cNvPr>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6" name="【児童館】&#10;有形固定資産減価償却率最大値テキスト">
          <a:extLst>
            <a:ext uri="{FF2B5EF4-FFF2-40B4-BE49-F238E27FC236}">
              <a16:creationId xmlns:a16="http://schemas.microsoft.com/office/drawing/2014/main" id="{F55F3E52-587E-4A15-8627-39BE089F5C15}"/>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7" name="直線コネクタ 546">
          <a:extLst>
            <a:ext uri="{FF2B5EF4-FFF2-40B4-BE49-F238E27FC236}">
              <a16:creationId xmlns:a16="http://schemas.microsoft.com/office/drawing/2014/main" id="{922FBCED-49F7-4F17-8746-C4BE5D63DBE2}"/>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548" name="【児童館】&#10;有形固定資産減価償却率平均値テキスト">
          <a:extLst>
            <a:ext uri="{FF2B5EF4-FFF2-40B4-BE49-F238E27FC236}">
              <a16:creationId xmlns:a16="http://schemas.microsoft.com/office/drawing/2014/main" id="{67D0F16A-BC99-464D-8997-646C2448609A}"/>
            </a:ext>
          </a:extLst>
        </xdr:cNvPr>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549" name="フローチャート: 判断 548">
          <a:extLst>
            <a:ext uri="{FF2B5EF4-FFF2-40B4-BE49-F238E27FC236}">
              <a16:creationId xmlns:a16="http://schemas.microsoft.com/office/drawing/2014/main" id="{8C5E60D0-1C9A-40DD-8221-2AE93A707FAF}"/>
            </a:ext>
          </a:extLst>
        </xdr:cNvPr>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550" name="フローチャート: 判断 549">
          <a:extLst>
            <a:ext uri="{FF2B5EF4-FFF2-40B4-BE49-F238E27FC236}">
              <a16:creationId xmlns:a16="http://schemas.microsoft.com/office/drawing/2014/main" id="{A79E1BD6-A34D-405B-BB1A-008D3C2DACA6}"/>
            </a:ext>
          </a:extLst>
        </xdr:cNvPr>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551" name="フローチャート: 判断 550">
          <a:extLst>
            <a:ext uri="{FF2B5EF4-FFF2-40B4-BE49-F238E27FC236}">
              <a16:creationId xmlns:a16="http://schemas.microsoft.com/office/drawing/2014/main" id="{6B85D632-BA64-45AB-A532-8BAC68538E55}"/>
            </a:ext>
          </a:extLst>
        </xdr:cNvPr>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552" name="フローチャート: 判断 551">
          <a:extLst>
            <a:ext uri="{FF2B5EF4-FFF2-40B4-BE49-F238E27FC236}">
              <a16:creationId xmlns:a16="http://schemas.microsoft.com/office/drawing/2014/main" id="{76A0CCAC-556F-47D3-A65F-CF58BD0F9209}"/>
            </a:ext>
          </a:extLst>
        </xdr:cNvPr>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3A799C6A-7580-48B2-BC58-D7A37134991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AAD4914E-7AEF-4A74-ACAF-EAD39A727E0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0C96D349-A9E4-439B-826D-93C35EBB26D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01131DCD-681A-496C-B96D-6D3A9C7C80E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2066663F-F99F-4531-A939-7A477010F9A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6350</xdr:rowOff>
    </xdr:from>
    <xdr:to>
      <xdr:col>81</xdr:col>
      <xdr:colOff>101600</xdr:colOff>
      <xdr:row>79</xdr:row>
      <xdr:rowOff>107950</xdr:rowOff>
    </xdr:to>
    <xdr:sp macro="" textlink="">
      <xdr:nvSpPr>
        <xdr:cNvPr id="558" name="楕円 557">
          <a:extLst>
            <a:ext uri="{FF2B5EF4-FFF2-40B4-BE49-F238E27FC236}">
              <a16:creationId xmlns:a16="http://schemas.microsoft.com/office/drawing/2014/main" id="{DD79EC3A-8DE4-4312-8B32-A8D63048FA68}"/>
            </a:ext>
          </a:extLst>
        </xdr:cNvPr>
        <xdr:cNvSpPr/>
      </xdr:nvSpPr>
      <xdr:spPr>
        <a:xfrm>
          <a:off x="15430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23495</xdr:rowOff>
    </xdr:from>
    <xdr:to>
      <xdr:col>76</xdr:col>
      <xdr:colOff>165100</xdr:colOff>
      <xdr:row>79</xdr:row>
      <xdr:rowOff>125095</xdr:rowOff>
    </xdr:to>
    <xdr:sp macro="" textlink="">
      <xdr:nvSpPr>
        <xdr:cNvPr id="559" name="楕円 558">
          <a:extLst>
            <a:ext uri="{FF2B5EF4-FFF2-40B4-BE49-F238E27FC236}">
              <a16:creationId xmlns:a16="http://schemas.microsoft.com/office/drawing/2014/main" id="{E877340F-AA3B-4EDA-80DE-FB8DE1C27C45}"/>
            </a:ext>
          </a:extLst>
        </xdr:cNvPr>
        <xdr:cNvSpPr/>
      </xdr:nvSpPr>
      <xdr:spPr>
        <a:xfrm>
          <a:off x="145415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57150</xdr:rowOff>
    </xdr:from>
    <xdr:to>
      <xdr:col>81</xdr:col>
      <xdr:colOff>50800</xdr:colOff>
      <xdr:row>79</xdr:row>
      <xdr:rowOff>74295</xdr:rowOff>
    </xdr:to>
    <xdr:cxnSp macro="">
      <xdr:nvCxnSpPr>
        <xdr:cNvPr id="560" name="直線コネクタ 559">
          <a:extLst>
            <a:ext uri="{FF2B5EF4-FFF2-40B4-BE49-F238E27FC236}">
              <a16:creationId xmlns:a16="http://schemas.microsoft.com/office/drawing/2014/main" id="{C6FB8284-F9E3-40D7-8C44-C3BA0675855D}"/>
            </a:ext>
          </a:extLst>
        </xdr:cNvPr>
        <xdr:cNvCxnSpPr/>
      </xdr:nvCxnSpPr>
      <xdr:spPr>
        <a:xfrm flipV="1">
          <a:off x="14592300" y="136017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36213</xdr:rowOff>
    </xdr:from>
    <xdr:ext cx="405111" cy="259045"/>
    <xdr:sp macro="" textlink="">
      <xdr:nvSpPr>
        <xdr:cNvPr id="561" name="n_1aveValue【児童館】&#10;有形固定資産減価償却率">
          <a:extLst>
            <a:ext uri="{FF2B5EF4-FFF2-40B4-BE49-F238E27FC236}">
              <a16:creationId xmlns:a16="http://schemas.microsoft.com/office/drawing/2014/main" id="{9D354BDF-02D8-46F3-9249-D5BF229FAF31}"/>
            </a:ext>
          </a:extLst>
        </xdr:cNvPr>
        <xdr:cNvSpPr txBox="1"/>
      </xdr:nvSpPr>
      <xdr:spPr>
        <a:xfrm>
          <a:off x="152660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562" name="n_2aveValue【児童館】&#10;有形固定資産減価償却率">
          <a:extLst>
            <a:ext uri="{FF2B5EF4-FFF2-40B4-BE49-F238E27FC236}">
              <a16:creationId xmlns:a16="http://schemas.microsoft.com/office/drawing/2014/main" id="{82D0FC9E-0CFC-4982-9D37-13B29ED168B9}"/>
            </a:ext>
          </a:extLst>
        </xdr:cNvPr>
        <xdr:cNvSpPr txBox="1"/>
      </xdr:nvSpPr>
      <xdr:spPr>
        <a:xfrm>
          <a:off x="14389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67327</xdr:rowOff>
    </xdr:from>
    <xdr:ext cx="405111" cy="259045"/>
    <xdr:sp macro="" textlink="">
      <xdr:nvSpPr>
        <xdr:cNvPr id="563" name="n_3aveValue【児童館】&#10;有形固定資産減価償却率">
          <a:extLst>
            <a:ext uri="{FF2B5EF4-FFF2-40B4-BE49-F238E27FC236}">
              <a16:creationId xmlns:a16="http://schemas.microsoft.com/office/drawing/2014/main" id="{E5B5F340-CB8E-478A-961D-76DC02947AC5}"/>
            </a:ext>
          </a:extLst>
        </xdr:cNvPr>
        <xdr:cNvSpPr txBox="1"/>
      </xdr:nvSpPr>
      <xdr:spPr>
        <a:xfrm>
          <a:off x="13500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124477</xdr:rowOff>
    </xdr:from>
    <xdr:ext cx="405111" cy="259045"/>
    <xdr:sp macro="" textlink="">
      <xdr:nvSpPr>
        <xdr:cNvPr id="564" name="n_1mainValue【児童館】&#10;有形固定資産減価償却率">
          <a:extLst>
            <a:ext uri="{FF2B5EF4-FFF2-40B4-BE49-F238E27FC236}">
              <a16:creationId xmlns:a16="http://schemas.microsoft.com/office/drawing/2014/main" id="{5B08FE51-24BB-4ACE-A3FF-B61A3EC2A3DA}"/>
            </a:ext>
          </a:extLst>
        </xdr:cNvPr>
        <xdr:cNvSpPr txBox="1"/>
      </xdr:nvSpPr>
      <xdr:spPr>
        <a:xfrm>
          <a:off x="15266044" y="1332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141622</xdr:rowOff>
    </xdr:from>
    <xdr:ext cx="405111" cy="259045"/>
    <xdr:sp macro="" textlink="">
      <xdr:nvSpPr>
        <xdr:cNvPr id="565" name="n_2mainValue【児童館】&#10;有形固定資産減価償却率">
          <a:extLst>
            <a:ext uri="{FF2B5EF4-FFF2-40B4-BE49-F238E27FC236}">
              <a16:creationId xmlns:a16="http://schemas.microsoft.com/office/drawing/2014/main" id="{BD96EDC2-6285-484A-A977-B0C51C343AAE}"/>
            </a:ext>
          </a:extLst>
        </xdr:cNvPr>
        <xdr:cNvSpPr txBox="1"/>
      </xdr:nvSpPr>
      <xdr:spPr>
        <a:xfrm>
          <a:off x="14389744" y="1334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6" name="正方形/長方形 565">
          <a:extLst>
            <a:ext uri="{FF2B5EF4-FFF2-40B4-BE49-F238E27FC236}">
              <a16:creationId xmlns:a16="http://schemas.microsoft.com/office/drawing/2014/main" id="{55033CB0-2E63-4506-A3E9-07815DD5DFF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7" name="正方形/長方形 566">
          <a:extLst>
            <a:ext uri="{FF2B5EF4-FFF2-40B4-BE49-F238E27FC236}">
              <a16:creationId xmlns:a16="http://schemas.microsoft.com/office/drawing/2014/main" id="{C1C40542-355E-49A4-82FB-64F5F31F765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8" name="正方形/長方形 567">
          <a:extLst>
            <a:ext uri="{FF2B5EF4-FFF2-40B4-BE49-F238E27FC236}">
              <a16:creationId xmlns:a16="http://schemas.microsoft.com/office/drawing/2014/main" id="{62B76627-DB81-47E8-BDC5-21BE9CBE4E9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9" name="正方形/長方形 568">
          <a:extLst>
            <a:ext uri="{FF2B5EF4-FFF2-40B4-BE49-F238E27FC236}">
              <a16:creationId xmlns:a16="http://schemas.microsoft.com/office/drawing/2014/main" id="{C1BF9916-C8D5-430F-AA34-18689EEBE3A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0" name="正方形/長方形 569">
          <a:extLst>
            <a:ext uri="{FF2B5EF4-FFF2-40B4-BE49-F238E27FC236}">
              <a16:creationId xmlns:a16="http://schemas.microsoft.com/office/drawing/2014/main" id="{587D34CD-09C6-42CC-90B2-C55963F6231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1" name="正方形/長方形 570">
          <a:extLst>
            <a:ext uri="{FF2B5EF4-FFF2-40B4-BE49-F238E27FC236}">
              <a16:creationId xmlns:a16="http://schemas.microsoft.com/office/drawing/2014/main" id="{F897A609-E614-423E-B4D7-56C93DC64F4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2" name="正方形/長方形 571">
          <a:extLst>
            <a:ext uri="{FF2B5EF4-FFF2-40B4-BE49-F238E27FC236}">
              <a16:creationId xmlns:a16="http://schemas.microsoft.com/office/drawing/2014/main" id="{65D26F7F-6D0C-4C18-B011-C871EF7C7C1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3" name="正方形/長方形 572">
          <a:extLst>
            <a:ext uri="{FF2B5EF4-FFF2-40B4-BE49-F238E27FC236}">
              <a16:creationId xmlns:a16="http://schemas.microsoft.com/office/drawing/2014/main" id="{C5D48470-BEA2-4F91-8A0B-10E4B963958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4" name="テキスト ボックス 573">
          <a:extLst>
            <a:ext uri="{FF2B5EF4-FFF2-40B4-BE49-F238E27FC236}">
              <a16:creationId xmlns:a16="http://schemas.microsoft.com/office/drawing/2014/main" id="{09002AE8-6A0F-4713-BD26-5D28CA28AE8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5" name="直線コネクタ 574">
          <a:extLst>
            <a:ext uri="{FF2B5EF4-FFF2-40B4-BE49-F238E27FC236}">
              <a16:creationId xmlns:a16="http://schemas.microsoft.com/office/drawing/2014/main" id="{CACDB270-E185-446C-991B-640E44BC58C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6" name="直線コネクタ 575">
          <a:extLst>
            <a:ext uri="{FF2B5EF4-FFF2-40B4-BE49-F238E27FC236}">
              <a16:creationId xmlns:a16="http://schemas.microsoft.com/office/drawing/2014/main" id="{B30E762A-AD55-4D1D-A693-C0AC4E539A2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7" name="テキスト ボックス 576">
          <a:extLst>
            <a:ext uri="{FF2B5EF4-FFF2-40B4-BE49-F238E27FC236}">
              <a16:creationId xmlns:a16="http://schemas.microsoft.com/office/drawing/2014/main" id="{693740B3-AA91-4751-8C72-073B1B92F3E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8" name="直線コネクタ 577">
          <a:extLst>
            <a:ext uri="{FF2B5EF4-FFF2-40B4-BE49-F238E27FC236}">
              <a16:creationId xmlns:a16="http://schemas.microsoft.com/office/drawing/2014/main" id="{3105ECF8-1B98-46CF-B2CD-DFD1D8A9DFD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9" name="テキスト ボックス 578">
          <a:extLst>
            <a:ext uri="{FF2B5EF4-FFF2-40B4-BE49-F238E27FC236}">
              <a16:creationId xmlns:a16="http://schemas.microsoft.com/office/drawing/2014/main" id="{A67F14B1-64B7-4C25-B2C1-120BAE8240B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0" name="直線コネクタ 579">
          <a:extLst>
            <a:ext uri="{FF2B5EF4-FFF2-40B4-BE49-F238E27FC236}">
              <a16:creationId xmlns:a16="http://schemas.microsoft.com/office/drawing/2014/main" id="{398C5642-2CAB-4E44-9A42-25D1654226C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1" name="テキスト ボックス 580">
          <a:extLst>
            <a:ext uri="{FF2B5EF4-FFF2-40B4-BE49-F238E27FC236}">
              <a16:creationId xmlns:a16="http://schemas.microsoft.com/office/drawing/2014/main" id="{424D5A2A-C143-4262-8D6F-741E73DAEFD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2" name="直線コネクタ 581">
          <a:extLst>
            <a:ext uri="{FF2B5EF4-FFF2-40B4-BE49-F238E27FC236}">
              <a16:creationId xmlns:a16="http://schemas.microsoft.com/office/drawing/2014/main" id="{8525DF75-2B02-49D8-96EB-CAD38ED13EE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3" name="テキスト ボックス 582">
          <a:extLst>
            <a:ext uri="{FF2B5EF4-FFF2-40B4-BE49-F238E27FC236}">
              <a16:creationId xmlns:a16="http://schemas.microsoft.com/office/drawing/2014/main" id="{13F7C999-725C-45B2-8801-B65A11F3858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4" name="直線コネクタ 583">
          <a:extLst>
            <a:ext uri="{FF2B5EF4-FFF2-40B4-BE49-F238E27FC236}">
              <a16:creationId xmlns:a16="http://schemas.microsoft.com/office/drawing/2014/main" id="{95498D28-0F52-4951-9983-520FDF27E63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5" name="テキスト ボックス 584">
          <a:extLst>
            <a:ext uri="{FF2B5EF4-FFF2-40B4-BE49-F238E27FC236}">
              <a16:creationId xmlns:a16="http://schemas.microsoft.com/office/drawing/2014/main" id="{F98BC583-ED2E-47BE-9F70-551E603CA2B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6" name="直線コネクタ 585">
          <a:extLst>
            <a:ext uri="{FF2B5EF4-FFF2-40B4-BE49-F238E27FC236}">
              <a16:creationId xmlns:a16="http://schemas.microsoft.com/office/drawing/2014/main" id="{CABAEE95-30A0-482D-A52A-9CB591872E1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7" name="テキスト ボックス 586">
          <a:extLst>
            <a:ext uri="{FF2B5EF4-FFF2-40B4-BE49-F238E27FC236}">
              <a16:creationId xmlns:a16="http://schemas.microsoft.com/office/drawing/2014/main" id="{57D2C88E-881D-4D00-A068-107C9295D9A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8" name="【児童館】&#10;一人当たり面積グラフ枠">
          <a:extLst>
            <a:ext uri="{FF2B5EF4-FFF2-40B4-BE49-F238E27FC236}">
              <a16:creationId xmlns:a16="http://schemas.microsoft.com/office/drawing/2014/main" id="{92B434EF-3ADB-4987-A04F-CD6E5656C12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589" name="直線コネクタ 588">
          <a:extLst>
            <a:ext uri="{FF2B5EF4-FFF2-40B4-BE49-F238E27FC236}">
              <a16:creationId xmlns:a16="http://schemas.microsoft.com/office/drawing/2014/main" id="{75463601-81B3-43B0-8F26-CDA47240A823}"/>
            </a:ext>
          </a:extLst>
        </xdr:cNvPr>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590" name="【児童館】&#10;一人当たり面積最小値テキスト">
          <a:extLst>
            <a:ext uri="{FF2B5EF4-FFF2-40B4-BE49-F238E27FC236}">
              <a16:creationId xmlns:a16="http://schemas.microsoft.com/office/drawing/2014/main" id="{7592222E-8FC9-4884-8BEE-796E96CE1572}"/>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591" name="直線コネクタ 590">
          <a:extLst>
            <a:ext uri="{FF2B5EF4-FFF2-40B4-BE49-F238E27FC236}">
              <a16:creationId xmlns:a16="http://schemas.microsoft.com/office/drawing/2014/main" id="{8E7F173D-3931-4AB6-8E49-89E2DDDEC3AD}"/>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592" name="【児童館】&#10;一人当たり面積最大値テキスト">
          <a:extLst>
            <a:ext uri="{FF2B5EF4-FFF2-40B4-BE49-F238E27FC236}">
              <a16:creationId xmlns:a16="http://schemas.microsoft.com/office/drawing/2014/main" id="{0E2B49CC-8436-4F99-9FFD-2AE5ACBE0797}"/>
            </a:ext>
          </a:extLst>
        </xdr:cNvPr>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593" name="直線コネクタ 592">
          <a:extLst>
            <a:ext uri="{FF2B5EF4-FFF2-40B4-BE49-F238E27FC236}">
              <a16:creationId xmlns:a16="http://schemas.microsoft.com/office/drawing/2014/main" id="{4C49F5BB-44CB-4D8F-8CD9-159420CC23F0}"/>
            </a:ext>
          </a:extLst>
        </xdr:cNvPr>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594" name="【児童館】&#10;一人当たり面積平均値テキスト">
          <a:extLst>
            <a:ext uri="{FF2B5EF4-FFF2-40B4-BE49-F238E27FC236}">
              <a16:creationId xmlns:a16="http://schemas.microsoft.com/office/drawing/2014/main" id="{7774A8C7-3525-4351-A90B-AF5E178B8C42}"/>
            </a:ext>
          </a:extLst>
        </xdr:cNvPr>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95" name="フローチャート: 判断 594">
          <a:extLst>
            <a:ext uri="{FF2B5EF4-FFF2-40B4-BE49-F238E27FC236}">
              <a16:creationId xmlns:a16="http://schemas.microsoft.com/office/drawing/2014/main" id="{143FB5B2-0E39-4DB2-A7B4-7AACDF4A621D}"/>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596" name="フローチャート: 判断 595">
          <a:extLst>
            <a:ext uri="{FF2B5EF4-FFF2-40B4-BE49-F238E27FC236}">
              <a16:creationId xmlns:a16="http://schemas.microsoft.com/office/drawing/2014/main" id="{0D96C616-9A49-4442-A26C-2C5124C3F952}"/>
            </a:ext>
          </a:extLst>
        </xdr:cNvPr>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597" name="フローチャート: 判断 596">
          <a:extLst>
            <a:ext uri="{FF2B5EF4-FFF2-40B4-BE49-F238E27FC236}">
              <a16:creationId xmlns:a16="http://schemas.microsoft.com/office/drawing/2014/main" id="{B3568C92-EA3E-40DA-B00A-ABC183D12BE1}"/>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598" name="フローチャート: 判断 597">
          <a:extLst>
            <a:ext uri="{FF2B5EF4-FFF2-40B4-BE49-F238E27FC236}">
              <a16:creationId xmlns:a16="http://schemas.microsoft.com/office/drawing/2014/main" id="{BF5B2ADE-1504-43DE-A973-9CB7DD575D80}"/>
            </a:ext>
          </a:extLst>
        </xdr:cNvPr>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A9E7FF5F-8CF7-45E6-BEEA-FC064134A9B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0E022092-5AB7-4C97-9D15-210B67C6EB4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B705B57A-18FA-4163-A4A9-CE3DA2C4BF2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67550477-F21C-405B-A3A2-CE79D9FCAB0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2D965A81-E2EA-4C2A-9281-F5112F98774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25400</xdr:rowOff>
    </xdr:from>
    <xdr:to>
      <xdr:col>112</xdr:col>
      <xdr:colOff>38100</xdr:colOff>
      <xdr:row>79</xdr:row>
      <xdr:rowOff>127000</xdr:rowOff>
    </xdr:to>
    <xdr:sp macro="" textlink="">
      <xdr:nvSpPr>
        <xdr:cNvPr id="604" name="楕円 603">
          <a:extLst>
            <a:ext uri="{FF2B5EF4-FFF2-40B4-BE49-F238E27FC236}">
              <a16:creationId xmlns:a16="http://schemas.microsoft.com/office/drawing/2014/main" id="{73EF8869-380A-46C0-B58E-07F63B0C8CCC}"/>
            </a:ext>
          </a:extLst>
        </xdr:cNvPr>
        <xdr:cNvSpPr/>
      </xdr:nvSpPr>
      <xdr:spPr>
        <a:xfrm>
          <a:off x="212725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25400</xdr:rowOff>
    </xdr:from>
    <xdr:to>
      <xdr:col>107</xdr:col>
      <xdr:colOff>101600</xdr:colOff>
      <xdr:row>79</xdr:row>
      <xdr:rowOff>127000</xdr:rowOff>
    </xdr:to>
    <xdr:sp macro="" textlink="">
      <xdr:nvSpPr>
        <xdr:cNvPr id="605" name="楕円 604">
          <a:extLst>
            <a:ext uri="{FF2B5EF4-FFF2-40B4-BE49-F238E27FC236}">
              <a16:creationId xmlns:a16="http://schemas.microsoft.com/office/drawing/2014/main" id="{68578D5E-FEC1-40F0-B99B-EF32368CAD01}"/>
            </a:ext>
          </a:extLst>
        </xdr:cNvPr>
        <xdr:cNvSpPr/>
      </xdr:nvSpPr>
      <xdr:spPr>
        <a:xfrm>
          <a:off x="203835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76200</xdr:rowOff>
    </xdr:from>
    <xdr:to>
      <xdr:col>111</xdr:col>
      <xdr:colOff>177800</xdr:colOff>
      <xdr:row>79</xdr:row>
      <xdr:rowOff>76200</xdr:rowOff>
    </xdr:to>
    <xdr:cxnSp macro="">
      <xdr:nvCxnSpPr>
        <xdr:cNvPr id="606" name="直線コネクタ 605">
          <a:extLst>
            <a:ext uri="{FF2B5EF4-FFF2-40B4-BE49-F238E27FC236}">
              <a16:creationId xmlns:a16="http://schemas.microsoft.com/office/drawing/2014/main" id="{3AD4123C-3FE6-47C3-B657-3B51998639F7}"/>
            </a:ext>
          </a:extLst>
        </xdr:cNvPr>
        <xdr:cNvCxnSpPr/>
      </xdr:nvCxnSpPr>
      <xdr:spPr>
        <a:xfrm>
          <a:off x="20434300" y="13620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22877</xdr:rowOff>
    </xdr:from>
    <xdr:ext cx="469744" cy="259045"/>
    <xdr:sp macro="" textlink="">
      <xdr:nvSpPr>
        <xdr:cNvPr id="607" name="n_1aveValue【児童館】&#10;一人当たり面積">
          <a:extLst>
            <a:ext uri="{FF2B5EF4-FFF2-40B4-BE49-F238E27FC236}">
              <a16:creationId xmlns:a16="http://schemas.microsoft.com/office/drawing/2014/main" id="{B1B8F2C5-4BD7-4E29-9388-900A91C3640D}"/>
            </a:ext>
          </a:extLst>
        </xdr:cNvPr>
        <xdr:cNvSpPr txBox="1"/>
      </xdr:nvSpPr>
      <xdr:spPr>
        <a:xfrm>
          <a:off x="21075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08" name="n_2aveValue【児童館】&#10;一人当たり面積">
          <a:extLst>
            <a:ext uri="{FF2B5EF4-FFF2-40B4-BE49-F238E27FC236}">
              <a16:creationId xmlns:a16="http://schemas.microsoft.com/office/drawing/2014/main" id="{B10F1B42-EBAF-4934-A823-0DE2B9F7439A}"/>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609" name="n_3aveValue【児童館】&#10;一人当たり面積">
          <a:extLst>
            <a:ext uri="{FF2B5EF4-FFF2-40B4-BE49-F238E27FC236}">
              <a16:creationId xmlns:a16="http://schemas.microsoft.com/office/drawing/2014/main" id="{7C0EEC5D-9BD3-4923-BC39-24B33FF64521}"/>
            </a:ext>
          </a:extLst>
        </xdr:cNvPr>
        <xdr:cNvSpPr txBox="1"/>
      </xdr:nvSpPr>
      <xdr:spPr>
        <a:xfrm>
          <a:off x="19310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143527</xdr:rowOff>
    </xdr:from>
    <xdr:ext cx="469744" cy="259045"/>
    <xdr:sp macro="" textlink="">
      <xdr:nvSpPr>
        <xdr:cNvPr id="610" name="n_1mainValue【児童館】&#10;一人当たり面積">
          <a:extLst>
            <a:ext uri="{FF2B5EF4-FFF2-40B4-BE49-F238E27FC236}">
              <a16:creationId xmlns:a16="http://schemas.microsoft.com/office/drawing/2014/main" id="{3B95B4F6-AECE-4024-9A9C-E09603AAD593}"/>
            </a:ext>
          </a:extLst>
        </xdr:cNvPr>
        <xdr:cNvSpPr txBox="1"/>
      </xdr:nvSpPr>
      <xdr:spPr>
        <a:xfrm>
          <a:off x="21075727" y="1334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143527</xdr:rowOff>
    </xdr:from>
    <xdr:ext cx="469744" cy="259045"/>
    <xdr:sp macro="" textlink="">
      <xdr:nvSpPr>
        <xdr:cNvPr id="611" name="n_2mainValue【児童館】&#10;一人当たり面積">
          <a:extLst>
            <a:ext uri="{FF2B5EF4-FFF2-40B4-BE49-F238E27FC236}">
              <a16:creationId xmlns:a16="http://schemas.microsoft.com/office/drawing/2014/main" id="{DA8A8B16-D900-4423-9C1C-41CF7B02576B}"/>
            </a:ext>
          </a:extLst>
        </xdr:cNvPr>
        <xdr:cNvSpPr txBox="1"/>
      </xdr:nvSpPr>
      <xdr:spPr>
        <a:xfrm>
          <a:off x="20199427" y="1334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a:extLst>
            <a:ext uri="{FF2B5EF4-FFF2-40B4-BE49-F238E27FC236}">
              <a16:creationId xmlns:a16="http://schemas.microsoft.com/office/drawing/2014/main" id="{D0A05F3D-2786-4359-8C9E-9DA537EDD7D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a:extLst>
            <a:ext uri="{FF2B5EF4-FFF2-40B4-BE49-F238E27FC236}">
              <a16:creationId xmlns:a16="http://schemas.microsoft.com/office/drawing/2014/main" id="{3097ECA8-CC11-48D5-90D5-248FCF04713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a:extLst>
            <a:ext uri="{FF2B5EF4-FFF2-40B4-BE49-F238E27FC236}">
              <a16:creationId xmlns:a16="http://schemas.microsoft.com/office/drawing/2014/main" id="{A5777C05-45E9-4E16-8B95-86F8F6A1E65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a:extLst>
            <a:ext uri="{FF2B5EF4-FFF2-40B4-BE49-F238E27FC236}">
              <a16:creationId xmlns:a16="http://schemas.microsoft.com/office/drawing/2014/main" id="{376231D9-844F-4A42-A56A-4B58D30F965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a:extLst>
            <a:ext uri="{FF2B5EF4-FFF2-40B4-BE49-F238E27FC236}">
              <a16:creationId xmlns:a16="http://schemas.microsoft.com/office/drawing/2014/main" id="{3987F12A-7F02-4AD9-819A-AEFD4CC3A8C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a:extLst>
            <a:ext uri="{FF2B5EF4-FFF2-40B4-BE49-F238E27FC236}">
              <a16:creationId xmlns:a16="http://schemas.microsoft.com/office/drawing/2014/main" id="{67585291-1990-4274-90E9-3AB531C604A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a:extLst>
            <a:ext uri="{FF2B5EF4-FFF2-40B4-BE49-F238E27FC236}">
              <a16:creationId xmlns:a16="http://schemas.microsoft.com/office/drawing/2014/main" id="{1A4A40B0-9BC4-4F73-B796-B0B0CB9035D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a:extLst>
            <a:ext uri="{FF2B5EF4-FFF2-40B4-BE49-F238E27FC236}">
              <a16:creationId xmlns:a16="http://schemas.microsoft.com/office/drawing/2014/main" id="{189C022E-990D-4FCE-9291-DB21F427EEC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a:extLst>
            <a:ext uri="{FF2B5EF4-FFF2-40B4-BE49-F238E27FC236}">
              <a16:creationId xmlns:a16="http://schemas.microsoft.com/office/drawing/2014/main" id="{F312DD91-9C17-4866-8B6A-B3D06956BCD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a:extLst>
            <a:ext uri="{FF2B5EF4-FFF2-40B4-BE49-F238E27FC236}">
              <a16:creationId xmlns:a16="http://schemas.microsoft.com/office/drawing/2014/main" id="{F342D36A-264B-4135-85AF-99C82DA0303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2" name="テキスト ボックス 621">
          <a:extLst>
            <a:ext uri="{FF2B5EF4-FFF2-40B4-BE49-F238E27FC236}">
              <a16:creationId xmlns:a16="http://schemas.microsoft.com/office/drawing/2014/main" id="{1D8AAAB1-EBA1-431A-8ACC-6F706182ACC5}"/>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3" name="直線コネクタ 622">
          <a:extLst>
            <a:ext uri="{FF2B5EF4-FFF2-40B4-BE49-F238E27FC236}">
              <a16:creationId xmlns:a16="http://schemas.microsoft.com/office/drawing/2014/main" id="{56B9A260-E7F7-4B1B-B8FF-3CB9E24FEF4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4" name="テキスト ボックス 623">
          <a:extLst>
            <a:ext uri="{FF2B5EF4-FFF2-40B4-BE49-F238E27FC236}">
              <a16:creationId xmlns:a16="http://schemas.microsoft.com/office/drawing/2014/main" id="{C6F57C09-53C6-4035-896E-C9EF06CD45EB}"/>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5" name="直線コネクタ 624">
          <a:extLst>
            <a:ext uri="{FF2B5EF4-FFF2-40B4-BE49-F238E27FC236}">
              <a16:creationId xmlns:a16="http://schemas.microsoft.com/office/drawing/2014/main" id="{78468EEB-2D64-4791-8A1C-ED4BE4F8829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6" name="テキスト ボックス 625">
          <a:extLst>
            <a:ext uri="{FF2B5EF4-FFF2-40B4-BE49-F238E27FC236}">
              <a16:creationId xmlns:a16="http://schemas.microsoft.com/office/drawing/2014/main" id="{4AFE5E68-5AE6-4130-85CF-2E29A08A66B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7" name="直線コネクタ 626">
          <a:extLst>
            <a:ext uri="{FF2B5EF4-FFF2-40B4-BE49-F238E27FC236}">
              <a16:creationId xmlns:a16="http://schemas.microsoft.com/office/drawing/2014/main" id="{B08B5239-67CA-4E85-8CCA-9CC41958876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8" name="テキスト ボックス 627">
          <a:extLst>
            <a:ext uri="{FF2B5EF4-FFF2-40B4-BE49-F238E27FC236}">
              <a16:creationId xmlns:a16="http://schemas.microsoft.com/office/drawing/2014/main" id="{273B4626-F2A3-445C-92A8-8966CB9A7AF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9" name="直線コネクタ 628">
          <a:extLst>
            <a:ext uri="{FF2B5EF4-FFF2-40B4-BE49-F238E27FC236}">
              <a16:creationId xmlns:a16="http://schemas.microsoft.com/office/drawing/2014/main" id="{1F7DF7E0-3EB9-495A-AC0F-1A94EBC3348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0" name="テキスト ボックス 629">
          <a:extLst>
            <a:ext uri="{FF2B5EF4-FFF2-40B4-BE49-F238E27FC236}">
              <a16:creationId xmlns:a16="http://schemas.microsoft.com/office/drawing/2014/main" id="{9D3CE275-90D2-44AB-A9D4-C08786E74C5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1" name="直線コネクタ 630">
          <a:extLst>
            <a:ext uri="{FF2B5EF4-FFF2-40B4-BE49-F238E27FC236}">
              <a16:creationId xmlns:a16="http://schemas.microsoft.com/office/drawing/2014/main" id="{5E832646-7C30-4B7A-8B39-1E2C70351A7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2" name="テキスト ボックス 631">
          <a:extLst>
            <a:ext uri="{FF2B5EF4-FFF2-40B4-BE49-F238E27FC236}">
              <a16:creationId xmlns:a16="http://schemas.microsoft.com/office/drawing/2014/main" id="{8FD0536F-D747-4B86-A159-E2806B5910A7}"/>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a:extLst>
            <a:ext uri="{FF2B5EF4-FFF2-40B4-BE49-F238E27FC236}">
              <a16:creationId xmlns:a16="http://schemas.microsoft.com/office/drawing/2014/main" id="{CD19FF72-AE54-44BD-B4AC-8729FC95773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4" name="テキスト ボックス 633">
          <a:extLst>
            <a:ext uri="{FF2B5EF4-FFF2-40B4-BE49-F238E27FC236}">
              <a16:creationId xmlns:a16="http://schemas.microsoft.com/office/drawing/2014/main" id="{F76C5550-7C15-45F7-A503-35326FFB8FDF}"/>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5" name="【公民館】&#10;有形固定資産減価償却率グラフ枠">
          <a:extLst>
            <a:ext uri="{FF2B5EF4-FFF2-40B4-BE49-F238E27FC236}">
              <a16:creationId xmlns:a16="http://schemas.microsoft.com/office/drawing/2014/main" id="{28D8F100-D3C8-4996-86DB-CB90D37091A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636" name="直線コネクタ 635">
          <a:extLst>
            <a:ext uri="{FF2B5EF4-FFF2-40B4-BE49-F238E27FC236}">
              <a16:creationId xmlns:a16="http://schemas.microsoft.com/office/drawing/2014/main" id="{0701BC04-EB53-46A8-925B-9F98BE5D4E08}"/>
            </a:ext>
          </a:extLst>
        </xdr:cNvPr>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637" name="【公民館】&#10;有形固定資産減価償却率最小値テキスト">
          <a:extLst>
            <a:ext uri="{FF2B5EF4-FFF2-40B4-BE49-F238E27FC236}">
              <a16:creationId xmlns:a16="http://schemas.microsoft.com/office/drawing/2014/main" id="{4A59C761-F02C-4F5E-B78D-837D7C9DCDD1}"/>
            </a:ext>
          </a:extLst>
        </xdr:cNvPr>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638" name="直線コネクタ 637">
          <a:extLst>
            <a:ext uri="{FF2B5EF4-FFF2-40B4-BE49-F238E27FC236}">
              <a16:creationId xmlns:a16="http://schemas.microsoft.com/office/drawing/2014/main" id="{675634C7-5E34-4D6E-B54F-22A9C63BB1D6}"/>
            </a:ext>
          </a:extLst>
        </xdr:cNvPr>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39" name="【公民館】&#10;有形固定資産減価償却率最大値テキスト">
          <a:extLst>
            <a:ext uri="{FF2B5EF4-FFF2-40B4-BE49-F238E27FC236}">
              <a16:creationId xmlns:a16="http://schemas.microsoft.com/office/drawing/2014/main" id="{6CFD29DC-1BB9-4105-AF7F-3C924C66B76C}"/>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0" name="直線コネクタ 639">
          <a:extLst>
            <a:ext uri="{FF2B5EF4-FFF2-40B4-BE49-F238E27FC236}">
              <a16:creationId xmlns:a16="http://schemas.microsoft.com/office/drawing/2014/main" id="{D64605D3-2A4E-467D-B22A-6A6164AC6073}"/>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641" name="【公民館】&#10;有形固定資産減価償却率平均値テキスト">
          <a:extLst>
            <a:ext uri="{FF2B5EF4-FFF2-40B4-BE49-F238E27FC236}">
              <a16:creationId xmlns:a16="http://schemas.microsoft.com/office/drawing/2014/main" id="{190EB1AA-9406-4BB2-ADE2-0EC4800A6B58}"/>
            </a:ext>
          </a:extLst>
        </xdr:cNvPr>
        <xdr:cNvSpPr txBox="1"/>
      </xdr:nvSpPr>
      <xdr:spPr>
        <a:xfrm>
          <a:off x="163576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642" name="フローチャート: 判断 641">
          <a:extLst>
            <a:ext uri="{FF2B5EF4-FFF2-40B4-BE49-F238E27FC236}">
              <a16:creationId xmlns:a16="http://schemas.microsoft.com/office/drawing/2014/main" id="{7D77EF65-0E11-45F1-93A1-CBC891E9E0FB}"/>
            </a:ext>
          </a:extLst>
        </xdr:cNvPr>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43" name="フローチャート: 判断 642">
          <a:extLst>
            <a:ext uri="{FF2B5EF4-FFF2-40B4-BE49-F238E27FC236}">
              <a16:creationId xmlns:a16="http://schemas.microsoft.com/office/drawing/2014/main" id="{D96695DB-0088-4CED-AC15-003FAC172243}"/>
            </a:ext>
          </a:extLst>
        </xdr:cNvPr>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644" name="フローチャート: 判断 643">
          <a:extLst>
            <a:ext uri="{FF2B5EF4-FFF2-40B4-BE49-F238E27FC236}">
              <a16:creationId xmlns:a16="http://schemas.microsoft.com/office/drawing/2014/main" id="{D68045C1-69A2-4257-98B0-CA4E0F2E75E8}"/>
            </a:ext>
          </a:extLst>
        </xdr:cNvPr>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45" name="フローチャート: 判断 644">
          <a:extLst>
            <a:ext uri="{FF2B5EF4-FFF2-40B4-BE49-F238E27FC236}">
              <a16:creationId xmlns:a16="http://schemas.microsoft.com/office/drawing/2014/main" id="{9F62896D-D0C4-4CAC-A855-D5FA35D0CC0F}"/>
            </a:ext>
          </a:extLst>
        </xdr:cNvPr>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63B2ECA-A71B-4E66-8F0B-CD132E2D9DF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A7C20FD0-151F-4F46-9CEA-143D75E6085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B8A2BD47-FDC3-4759-9640-B3302713185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670F5F44-5DAF-4101-9F0C-FF6080DE91C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9859645C-C02E-4037-94F8-372957B150B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31114</xdr:rowOff>
    </xdr:from>
    <xdr:to>
      <xdr:col>81</xdr:col>
      <xdr:colOff>101600</xdr:colOff>
      <xdr:row>103</xdr:row>
      <xdr:rowOff>132714</xdr:rowOff>
    </xdr:to>
    <xdr:sp macro="" textlink="">
      <xdr:nvSpPr>
        <xdr:cNvPr id="651" name="楕円 650">
          <a:extLst>
            <a:ext uri="{FF2B5EF4-FFF2-40B4-BE49-F238E27FC236}">
              <a16:creationId xmlns:a16="http://schemas.microsoft.com/office/drawing/2014/main" id="{F3113FD7-538E-4B60-99D7-C64A649F6656}"/>
            </a:ext>
          </a:extLst>
        </xdr:cNvPr>
        <xdr:cNvSpPr/>
      </xdr:nvSpPr>
      <xdr:spPr>
        <a:xfrm>
          <a:off x="154305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46355</xdr:rowOff>
    </xdr:from>
    <xdr:to>
      <xdr:col>76</xdr:col>
      <xdr:colOff>165100</xdr:colOff>
      <xdr:row>103</xdr:row>
      <xdr:rowOff>147955</xdr:rowOff>
    </xdr:to>
    <xdr:sp macro="" textlink="">
      <xdr:nvSpPr>
        <xdr:cNvPr id="652" name="楕円 651">
          <a:extLst>
            <a:ext uri="{FF2B5EF4-FFF2-40B4-BE49-F238E27FC236}">
              <a16:creationId xmlns:a16="http://schemas.microsoft.com/office/drawing/2014/main" id="{2CDA9C9A-B30C-4662-A26D-3732DC8EF809}"/>
            </a:ext>
          </a:extLst>
        </xdr:cNvPr>
        <xdr:cNvSpPr/>
      </xdr:nvSpPr>
      <xdr:spPr>
        <a:xfrm>
          <a:off x="145415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81914</xdr:rowOff>
    </xdr:from>
    <xdr:to>
      <xdr:col>81</xdr:col>
      <xdr:colOff>50800</xdr:colOff>
      <xdr:row>103</xdr:row>
      <xdr:rowOff>97155</xdr:rowOff>
    </xdr:to>
    <xdr:cxnSp macro="">
      <xdr:nvCxnSpPr>
        <xdr:cNvPr id="653" name="直線コネクタ 652">
          <a:extLst>
            <a:ext uri="{FF2B5EF4-FFF2-40B4-BE49-F238E27FC236}">
              <a16:creationId xmlns:a16="http://schemas.microsoft.com/office/drawing/2014/main" id="{DBDFCA77-6ADF-4DB0-91BF-036253EBB819}"/>
            </a:ext>
          </a:extLst>
        </xdr:cNvPr>
        <xdr:cNvCxnSpPr/>
      </xdr:nvCxnSpPr>
      <xdr:spPr>
        <a:xfrm flipV="1">
          <a:off x="14592300" y="17741264"/>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654" name="n_1aveValue【公民館】&#10;有形固定資産減価償却率">
          <a:extLst>
            <a:ext uri="{FF2B5EF4-FFF2-40B4-BE49-F238E27FC236}">
              <a16:creationId xmlns:a16="http://schemas.microsoft.com/office/drawing/2014/main" id="{9A77AE4B-1228-438C-BA09-4C6E68CF1BBD}"/>
            </a:ext>
          </a:extLst>
        </xdr:cNvPr>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655" name="n_2aveValue【公民館】&#10;有形固定資産減価償却率">
          <a:extLst>
            <a:ext uri="{FF2B5EF4-FFF2-40B4-BE49-F238E27FC236}">
              <a16:creationId xmlns:a16="http://schemas.microsoft.com/office/drawing/2014/main" id="{9D3E638D-A6B3-4771-B379-D8EEA662AFEB}"/>
            </a:ext>
          </a:extLst>
        </xdr:cNvPr>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656" name="n_3aveValue【公民館】&#10;有形固定資産減価償却率">
          <a:extLst>
            <a:ext uri="{FF2B5EF4-FFF2-40B4-BE49-F238E27FC236}">
              <a16:creationId xmlns:a16="http://schemas.microsoft.com/office/drawing/2014/main" id="{A03C46D6-3EC8-4CC0-9CC9-6E97A05BCB0D}"/>
            </a:ext>
          </a:extLst>
        </xdr:cNvPr>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149241</xdr:rowOff>
    </xdr:from>
    <xdr:ext cx="405111" cy="259045"/>
    <xdr:sp macro="" textlink="">
      <xdr:nvSpPr>
        <xdr:cNvPr id="657" name="n_1mainValue【公民館】&#10;有形固定資産減価償却率">
          <a:extLst>
            <a:ext uri="{FF2B5EF4-FFF2-40B4-BE49-F238E27FC236}">
              <a16:creationId xmlns:a16="http://schemas.microsoft.com/office/drawing/2014/main" id="{8D7A895E-4F20-4096-9453-05A93293D694}"/>
            </a:ext>
          </a:extLst>
        </xdr:cNvPr>
        <xdr:cNvSpPr txBox="1"/>
      </xdr:nvSpPr>
      <xdr:spPr>
        <a:xfrm>
          <a:off x="152660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164482</xdr:rowOff>
    </xdr:from>
    <xdr:ext cx="405111" cy="259045"/>
    <xdr:sp macro="" textlink="">
      <xdr:nvSpPr>
        <xdr:cNvPr id="658" name="n_2mainValue【公民館】&#10;有形固定資産減価償却率">
          <a:extLst>
            <a:ext uri="{FF2B5EF4-FFF2-40B4-BE49-F238E27FC236}">
              <a16:creationId xmlns:a16="http://schemas.microsoft.com/office/drawing/2014/main" id="{4915F8DD-5D2D-408F-B340-5A3A8598D7BD}"/>
            </a:ext>
          </a:extLst>
        </xdr:cNvPr>
        <xdr:cNvSpPr txBox="1"/>
      </xdr:nvSpPr>
      <xdr:spPr>
        <a:xfrm>
          <a:off x="14389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9" name="正方形/長方形 658">
          <a:extLst>
            <a:ext uri="{FF2B5EF4-FFF2-40B4-BE49-F238E27FC236}">
              <a16:creationId xmlns:a16="http://schemas.microsoft.com/office/drawing/2014/main" id="{9C135014-D3C6-44A4-B9AD-505DE2280EF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0" name="正方形/長方形 659">
          <a:extLst>
            <a:ext uri="{FF2B5EF4-FFF2-40B4-BE49-F238E27FC236}">
              <a16:creationId xmlns:a16="http://schemas.microsoft.com/office/drawing/2014/main" id="{B193447E-D899-455C-8A8F-FAFF9139209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1" name="正方形/長方形 660">
          <a:extLst>
            <a:ext uri="{FF2B5EF4-FFF2-40B4-BE49-F238E27FC236}">
              <a16:creationId xmlns:a16="http://schemas.microsoft.com/office/drawing/2014/main" id="{69A098D4-185C-4410-BABD-014D338C96D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2" name="正方形/長方形 661">
          <a:extLst>
            <a:ext uri="{FF2B5EF4-FFF2-40B4-BE49-F238E27FC236}">
              <a16:creationId xmlns:a16="http://schemas.microsoft.com/office/drawing/2014/main" id="{D136B351-696A-4F38-997D-718186ACC88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3" name="正方形/長方形 662">
          <a:extLst>
            <a:ext uri="{FF2B5EF4-FFF2-40B4-BE49-F238E27FC236}">
              <a16:creationId xmlns:a16="http://schemas.microsoft.com/office/drawing/2014/main" id="{7288B185-AE4B-4651-8219-03536D0B215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4" name="正方形/長方形 663">
          <a:extLst>
            <a:ext uri="{FF2B5EF4-FFF2-40B4-BE49-F238E27FC236}">
              <a16:creationId xmlns:a16="http://schemas.microsoft.com/office/drawing/2014/main" id="{BA81A619-12DA-439D-9E2E-0F712EAB3F0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5" name="正方形/長方形 664">
          <a:extLst>
            <a:ext uri="{FF2B5EF4-FFF2-40B4-BE49-F238E27FC236}">
              <a16:creationId xmlns:a16="http://schemas.microsoft.com/office/drawing/2014/main" id="{9C584DCE-039B-4BD0-A66F-2B8F20ED213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6" name="正方形/長方形 665">
          <a:extLst>
            <a:ext uri="{FF2B5EF4-FFF2-40B4-BE49-F238E27FC236}">
              <a16:creationId xmlns:a16="http://schemas.microsoft.com/office/drawing/2014/main" id="{4703AFDD-78E1-4F97-8D28-3E8BFA8CC2F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7" name="テキスト ボックス 666">
          <a:extLst>
            <a:ext uri="{FF2B5EF4-FFF2-40B4-BE49-F238E27FC236}">
              <a16:creationId xmlns:a16="http://schemas.microsoft.com/office/drawing/2014/main" id="{C78BC4D6-D7AA-408A-8F50-D230595787A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8" name="直線コネクタ 667">
          <a:extLst>
            <a:ext uri="{FF2B5EF4-FFF2-40B4-BE49-F238E27FC236}">
              <a16:creationId xmlns:a16="http://schemas.microsoft.com/office/drawing/2014/main" id="{D6B7A419-75B7-4919-A13B-AF11F03E7A1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9" name="直線コネクタ 668">
          <a:extLst>
            <a:ext uri="{FF2B5EF4-FFF2-40B4-BE49-F238E27FC236}">
              <a16:creationId xmlns:a16="http://schemas.microsoft.com/office/drawing/2014/main" id="{D0F47D5F-0007-47BF-B543-5464C71D656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0" name="テキスト ボックス 669">
          <a:extLst>
            <a:ext uri="{FF2B5EF4-FFF2-40B4-BE49-F238E27FC236}">
              <a16:creationId xmlns:a16="http://schemas.microsoft.com/office/drawing/2014/main" id="{CC9FC516-6642-4D6E-B735-85F76B25C62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1" name="直線コネクタ 670">
          <a:extLst>
            <a:ext uri="{FF2B5EF4-FFF2-40B4-BE49-F238E27FC236}">
              <a16:creationId xmlns:a16="http://schemas.microsoft.com/office/drawing/2014/main" id="{20C309B0-4B74-4BF1-B944-DE5C2D1E1C4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2" name="テキスト ボックス 671">
          <a:extLst>
            <a:ext uri="{FF2B5EF4-FFF2-40B4-BE49-F238E27FC236}">
              <a16:creationId xmlns:a16="http://schemas.microsoft.com/office/drawing/2014/main" id="{F0A03948-0726-40C8-8D39-27F4B16E02B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3" name="直線コネクタ 672">
          <a:extLst>
            <a:ext uri="{FF2B5EF4-FFF2-40B4-BE49-F238E27FC236}">
              <a16:creationId xmlns:a16="http://schemas.microsoft.com/office/drawing/2014/main" id="{CAEA6742-10AC-45D6-AB38-39A698FA6F6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4" name="テキスト ボックス 673">
          <a:extLst>
            <a:ext uri="{FF2B5EF4-FFF2-40B4-BE49-F238E27FC236}">
              <a16:creationId xmlns:a16="http://schemas.microsoft.com/office/drawing/2014/main" id="{F37051B8-B859-4DED-BE68-EBAD760BBAB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5" name="直線コネクタ 674">
          <a:extLst>
            <a:ext uri="{FF2B5EF4-FFF2-40B4-BE49-F238E27FC236}">
              <a16:creationId xmlns:a16="http://schemas.microsoft.com/office/drawing/2014/main" id="{73F761CE-0463-4D05-BEF2-2D4B25CAF15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6" name="テキスト ボックス 675">
          <a:extLst>
            <a:ext uri="{FF2B5EF4-FFF2-40B4-BE49-F238E27FC236}">
              <a16:creationId xmlns:a16="http://schemas.microsoft.com/office/drawing/2014/main" id="{5CCC6879-3BD9-4DF7-8B5B-B1424450DEF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7" name="直線コネクタ 676">
          <a:extLst>
            <a:ext uri="{FF2B5EF4-FFF2-40B4-BE49-F238E27FC236}">
              <a16:creationId xmlns:a16="http://schemas.microsoft.com/office/drawing/2014/main" id="{B9803F2B-A9AC-48D4-8358-85661D2CECB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8" name="テキスト ボックス 677">
          <a:extLst>
            <a:ext uri="{FF2B5EF4-FFF2-40B4-BE49-F238E27FC236}">
              <a16:creationId xmlns:a16="http://schemas.microsoft.com/office/drawing/2014/main" id="{8F5CD15B-0B70-4B2F-B79A-809DF0C0357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9" name="直線コネクタ 678">
          <a:extLst>
            <a:ext uri="{FF2B5EF4-FFF2-40B4-BE49-F238E27FC236}">
              <a16:creationId xmlns:a16="http://schemas.microsoft.com/office/drawing/2014/main" id="{62E89FD4-69B8-4172-88AF-CE6D35E5EE6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0" name="テキスト ボックス 679">
          <a:extLst>
            <a:ext uri="{FF2B5EF4-FFF2-40B4-BE49-F238E27FC236}">
              <a16:creationId xmlns:a16="http://schemas.microsoft.com/office/drawing/2014/main" id="{D1E9FE8E-0AF9-4E49-AC6E-58C42E05895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1" name="【公民館】&#10;一人当たり面積グラフ枠">
          <a:extLst>
            <a:ext uri="{FF2B5EF4-FFF2-40B4-BE49-F238E27FC236}">
              <a16:creationId xmlns:a16="http://schemas.microsoft.com/office/drawing/2014/main" id="{49A41B0E-EEB2-44D3-9B9B-B47EFF28EFD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682" name="直線コネクタ 681">
          <a:extLst>
            <a:ext uri="{FF2B5EF4-FFF2-40B4-BE49-F238E27FC236}">
              <a16:creationId xmlns:a16="http://schemas.microsoft.com/office/drawing/2014/main" id="{DBB94A07-281E-4550-BEF5-185C8951E289}"/>
            </a:ext>
          </a:extLst>
        </xdr:cNvPr>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83" name="【公民館】&#10;一人当たり面積最小値テキスト">
          <a:extLst>
            <a:ext uri="{FF2B5EF4-FFF2-40B4-BE49-F238E27FC236}">
              <a16:creationId xmlns:a16="http://schemas.microsoft.com/office/drawing/2014/main" id="{A16EAC31-6C3C-4171-9D10-47C63C2F7F43}"/>
            </a:ext>
          </a:extLst>
        </xdr:cNvPr>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84" name="直線コネクタ 683">
          <a:extLst>
            <a:ext uri="{FF2B5EF4-FFF2-40B4-BE49-F238E27FC236}">
              <a16:creationId xmlns:a16="http://schemas.microsoft.com/office/drawing/2014/main" id="{0FD54FAB-523E-47D5-BB1C-4D8B5F9FCD11}"/>
            </a:ext>
          </a:extLst>
        </xdr:cNvPr>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685" name="【公民館】&#10;一人当たり面積最大値テキスト">
          <a:extLst>
            <a:ext uri="{FF2B5EF4-FFF2-40B4-BE49-F238E27FC236}">
              <a16:creationId xmlns:a16="http://schemas.microsoft.com/office/drawing/2014/main" id="{496543F3-9C1D-47AB-A432-55B0FC524F7E}"/>
            </a:ext>
          </a:extLst>
        </xdr:cNvPr>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686" name="直線コネクタ 685">
          <a:extLst>
            <a:ext uri="{FF2B5EF4-FFF2-40B4-BE49-F238E27FC236}">
              <a16:creationId xmlns:a16="http://schemas.microsoft.com/office/drawing/2014/main" id="{B8533D1E-181A-4DBB-9C3F-900DFF4F1989}"/>
            </a:ext>
          </a:extLst>
        </xdr:cNvPr>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687" name="【公民館】&#10;一人当たり面積平均値テキスト">
          <a:extLst>
            <a:ext uri="{FF2B5EF4-FFF2-40B4-BE49-F238E27FC236}">
              <a16:creationId xmlns:a16="http://schemas.microsoft.com/office/drawing/2014/main" id="{CF876D3D-64A0-490A-8748-EFA8E8FA823D}"/>
            </a:ext>
          </a:extLst>
        </xdr:cNvPr>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688" name="フローチャート: 判断 687">
          <a:extLst>
            <a:ext uri="{FF2B5EF4-FFF2-40B4-BE49-F238E27FC236}">
              <a16:creationId xmlns:a16="http://schemas.microsoft.com/office/drawing/2014/main" id="{7632377C-63F3-440F-92C7-2D026FA012C6}"/>
            </a:ext>
          </a:extLst>
        </xdr:cNvPr>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689" name="フローチャート: 判断 688">
          <a:extLst>
            <a:ext uri="{FF2B5EF4-FFF2-40B4-BE49-F238E27FC236}">
              <a16:creationId xmlns:a16="http://schemas.microsoft.com/office/drawing/2014/main" id="{DD34113D-58A1-433B-A2FA-C2ACB6A74FEF}"/>
            </a:ext>
          </a:extLst>
        </xdr:cNvPr>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690" name="フローチャート: 判断 689">
          <a:extLst>
            <a:ext uri="{FF2B5EF4-FFF2-40B4-BE49-F238E27FC236}">
              <a16:creationId xmlns:a16="http://schemas.microsoft.com/office/drawing/2014/main" id="{FEBC376C-3E14-4A96-9BA4-84042D63485F}"/>
            </a:ext>
          </a:extLst>
        </xdr:cNvPr>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691" name="フローチャート: 判断 690">
          <a:extLst>
            <a:ext uri="{FF2B5EF4-FFF2-40B4-BE49-F238E27FC236}">
              <a16:creationId xmlns:a16="http://schemas.microsoft.com/office/drawing/2014/main" id="{21D5833F-4879-4C94-9C4F-A3221624ECDA}"/>
            </a:ext>
          </a:extLst>
        </xdr:cNvPr>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4C7BC8C5-C541-41F5-BD59-7D78DFC8572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0D4FA9EA-6A1B-496C-BDBF-C2FF029F7CF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00ABA5AD-4F7E-4BAB-A0BA-EB00DBC5D55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17DD2F39-0459-44DA-9D91-71752C0CCB7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A6197E4F-1D91-4CED-9966-3262F113ED4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13970</xdr:rowOff>
    </xdr:from>
    <xdr:to>
      <xdr:col>112</xdr:col>
      <xdr:colOff>38100</xdr:colOff>
      <xdr:row>107</xdr:row>
      <xdr:rowOff>115570</xdr:rowOff>
    </xdr:to>
    <xdr:sp macro="" textlink="">
      <xdr:nvSpPr>
        <xdr:cNvPr id="697" name="楕円 696">
          <a:extLst>
            <a:ext uri="{FF2B5EF4-FFF2-40B4-BE49-F238E27FC236}">
              <a16:creationId xmlns:a16="http://schemas.microsoft.com/office/drawing/2014/main" id="{D85238F1-0830-471C-8269-C7540330032E}"/>
            </a:ext>
          </a:extLst>
        </xdr:cNvPr>
        <xdr:cNvSpPr/>
      </xdr:nvSpPr>
      <xdr:spPr>
        <a:xfrm>
          <a:off x="2127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10161</xdr:rowOff>
    </xdr:from>
    <xdr:to>
      <xdr:col>107</xdr:col>
      <xdr:colOff>101600</xdr:colOff>
      <xdr:row>107</xdr:row>
      <xdr:rowOff>111761</xdr:rowOff>
    </xdr:to>
    <xdr:sp macro="" textlink="">
      <xdr:nvSpPr>
        <xdr:cNvPr id="698" name="楕円 697">
          <a:extLst>
            <a:ext uri="{FF2B5EF4-FFF2-40B4-BE49-F238E27FC236}">
              <a16:creationId xmlns:a16="http://schemas.microsoft.com/office/drawing/2014/main" id="{90AA20F0-BBCF-4674-9EDC-9ED968C7ECD0}"/>
            </a:ext>
          </a:extLst>
        </xdr:cNvPr>
        <xdr:cNvSpPr/>
      </xdr:nvSpPr>
      <xdr:spPr>
        <a:xfrm>
          <a:off x="20383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60961</xdr:rowOff>
    </xdr:from>
    <xdr:to>
      <xdr:col>111</xdr:col>
      <xdr:colOff>177800</xdr:colOff>
      <xdr:row>107</xdr:row>
      <xdr:rowOff>64770</xdr:rowOff>
    </xdr:to>
    <xdr:cxnSp macro="">
      <xdr:nvCxnSpPr>
        <xdr:cNvPr id="699" name="直線コネクタ 698">
          <a:extLst>
            <a:ext uri="{FF2B5EF4-FFF2-40B4-BE49-F238E27FC236}">
              <a16:creationId xmlns:a16="http://schemas.microsoft.com/office/drawing/2014/main" id="{EDFCABFF-DC07-485D-AA25-2688EF0AED98}"/>
            </a:ext>
          </a:extLst>
        </xdr:cNvPr>
        <xdr:cNvCxnSpPr/>
      </xdr:nvCxnSpPr>
      <xdr:spPr>
        <a:xfrm>
          <a:off x="20434300" y="184061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82566</xdr:rowOff>
    </xdr:from>
    <xdr:ext cx="469744" cy="259045"/>
    <xdr:sp macro="" textlink="">
      <xdr:nvSpPr>
        <xdr:cNvPr id="700" name="n_1aveValue【公民館】&#10;一人当たり面積">
          <a:extLst>
            <a:ext uri="{FF2B5EF4-FFF2-40B4-BE49-F238E27FC236}">
              <a16:creationId xmlns:a16="http://schemas.microsoft.com/office/drawing/2014/main" id="{32FFA349-7061-4F7F-A077-C76F7E929E97}"/>
            </a:ext>
          </a:extLst>
        </xdr:cNvPr>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701" name="n_2aveValue【公民館】&#10;一人当たり面積">
          <a:extLst>
            <a:ext uri="{FF2B5EF4-FFF2-40B4-BE49-F238E27FC236}">
              <a16:creationId xmlns:a16="http://schemas.microsoft.com/office/drawing/2014/main" id="{CC5A1A91-3AF9-4365-BE7E-513F7331C610}"/>
            </a:ext>
          </a:extLst>
        </xdr:cNvPr>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702" name="n_3aveValue【公民館】&#10;一人当たり面積">
          <a:extLst>
            <a:ext uri="{FF2B5EF4-FFF2-40B4-BE49-F238E27FC236}">
              <a16:creationId xmlns:a16="http://schemas.microsoft.com/office/drawing/2014/main" id="{A6DD9DD7-7D67-48B8-AAE5-5CF35FFD0DB8}"/>
            </a:ext>
          </a:extLst>
        </xdr:cNvPr>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106697</xdr:rowOff>
    </xdr:from>
    <xdr:ext cx="469744" cy="259045"/>
    <xdr:sp macro="" textlink="">
      <xdr:nvSpPr>
        <xdr:cNvPr id="703" name="n_1mainValue【公民館】&#10;一人当たり面積">
          <a:extLst>
            <a:ext uri="{FF2B5EF4-FFF2-40B4-BE49-F238E27FC236}">
              <a16:creationId xmlns:a16="http://schemas.microsoft.com/office/drawing/2014/main" id="{A4C0A5EF-37DD-483B-9616-D78EB7497C3B}"/>
            </a:ext>
          </a:extLst>
        </xdr:cNvPr>
        <xdr:cNvSpPr txBox="1"/>
      </xdr:nvSpPr>
      <xdr:spPr>
        <a:xfrm>
          <a:off x="21075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102888</xdr:rowOff>
    </xdr:from>
    <xdr:ext cx="469744" cy="259045"/>
    <xdr:sp macro="" textlink="">
      <xdr:nvSpPr>
        <xdr:cNvPr id="704" name="n_2mainValue【公民館】&#10;一人当たり面積">
          <a:extLst>
            <a:ext uri="{FF2B5EF4-FFF2-40B4-BE49-F238E27FC236}">
              <a16:creationId xmlns:a16="http://schemas.microsoft.com/office/drawing/2014/main" id="{5E5C6E4D-40FE-4D48-A5D5-C84C1AB78AFE}"/>
            </a:ext>
          </a:extLst>
        </xdr:cNvPr>
        <xdr:cNvSpPr txBox="1"/>
      </xdr:nvSpPr>
      <xdr:spPr>
        <a:xfrm>
          <a:off x="20199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5" name="正方形/長方形 704">
          <a:extLst>
            <a:ext uri="{FF2B5EF4-FFF2-40B4-BE49-F238E27FC236}">
              <a16:creationId xmlns:a16="http://schemas.microsoft.com/office/drawing/2014/main" id="{9B1B0C44-D0C8-44B1-B1D1-63B50285ED2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6" name="正方形/長方形 705">
          <a:extLst>
            <a:ext uri="{FF2B5EF4-FFF2-40B4-BE49-F238E27FC236}">
              <a16:creationId xmlns:a16="http://schemas.microsoft.com/office/drawing/2014/main" id="{A83C50D8-B984-48C4-9262-337A1FF3FF3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7" name="テキスト ボックス 706">
          <a:extLst>
            <a:ext uri="{FF2B5EF4-FFF2-40B4-BE49-F238E27FC236}">
              <a16:creationId xmlns:a16="http://schemas.microsoft.com/office/drawing/2014/main" id="{07D946EE-F592-444C-9DA1-772DFA887B8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類似団体と比較して、有形固定資産減価償却率が高くなっている施設は、児童館と公民館である。児童館は有形固定資産減価償却率が類似団体と比較しても高い水準で推移している。これは、昭和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に建築された施設が多いためである。個別施設計画を策定しており、その中で、長寿命化対策の基本方針を定め、経年による機能・性能の劣化に対して計画的な補修等を実施することにより、建築からＲＣ造は８０年間、Ｓ造は６７年間使用することを目標としている。</a:t>
          </a:r>
        </a:p>
        <a:p>
          <a:r>
            <a:rPr kumimoji="1" lang="ja-JP" altLang="en-US" sz="1300">
              <a:latin typeface="ＭＳ Ｐゴシック" panose="020B0600070205080204" pitchFamily="50" charset="-128"/>
              <a:ea typeface="ＭＳ Ｐゴシック" panose="020B0600070205080204" pitchFamily="50" charset="-128"/>
            </a:rPr>
            <a:t>一方で、類似団体と比較して、有形固定資産減価償却率が低くなっている施設は、道路、橋りょう・トンネル、公営住宅、認定こども園・幼稚園・保育所、学校施設である。特に、認定こども園・幼稚園・保育所は有形固定資産減価償却率が</a:t>
          </a:r>
          <a:r>
            <a:rPr kumimoji="1" lang="en-US" altLang="ja-JP" sz="1300">
              <a:latin typeface="ＭＳ Ｐゴシック" panose="020B0600070205080204" pitchFamily="50" charset="-128"/>
              <a:ea typeface="ＭＳ Ｐゴシック" panose="020B0600070205080204" pitchFamily="50" charset="-128"/>
            </a:rPr>
            <a:t>38.5</a:t>
          </a:r>
          <a:r>
            <a:rPr kumimoji="1" lang="ja-JP" altLang="en-US" sz="1300">
              <a:latin typeface="ＭＳ Ｐゴシック" panose="020B0600070205080204" pitchFamily="50" charset="-128"/>
              <a:ea typeface="ＭＳ Ｐゴシック" panose="020B0600070205080204" pitchFamily="50" charset="-128"/>
            </a:rPr>
            <a:t>％と低い水準になっており、これは、建築年が新しい施設、建て替えを行った施設があるためである。こちらも児童館と同様に、経年による機能・性能の劣化に対して計画的な補修等を実施することにより、建築から８０年間使用することを目標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D5AE123-8AA6-42F8-919E-202817D8199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BBC772A-E172-4547-8E82-EFA718B350E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98ECE9B-88CF-447A-8606-669A07CD618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A0D6D48-0EB2-4823-B496-EA288370F1B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ED7AFD7-9FA0-4D14-8B9A-CD51B7F2BF3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40F9B7B-5391-4A4F-8E48-699A5950F1C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4AB9E99-F4FB-4EEF-8171-7ECB2825A78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47A7F42-A9FF-45E2-96C8-A3738D413D0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436E590-F40D-44BA-8B14-114E97D0BA4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7D80657-4F46-448A-95B6-2018F409F29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61,272
59,168
32.19
27,366,211
24,460,096
2,283,527
14,640,048
6,745,954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434EAAA-B92D-4F39-BF2F-B81F15E4BDB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76090A6-E440-4805-A9DC-B456260909B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9000B24-4FDE-4FE0-AE24-C85A50E26AB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2D19DD3-ACB2-40E0-8246-3DC70E129D1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75EDC0A-E102-4B69-B58E-9F13B375CB1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B976364-5445-4163-9936-423DD08544E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6320A5C-0BAC-4B47-9916-8A333F65B11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DFBFED-28F4-463B-BEA7-6BAB5E7326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7235B81-5B3D-4BF1-BD69-83259B1DEF9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BCE8BB7-AD7C-4218-8CDC-A2639DC35C0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20E88F3-22AE-47AD-B226-7974AA06A3E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C068F0B-B431-4298-AB53-7F34614FA7A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4C216E1-ABCF-468F-8A8D-1A5CD428ED7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DE5F8D2-9763-4DC7-AB71-7A5609E4D9B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F0FD37D-1D0E-4C83-9568-7A00042C0AB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398C723-EEED-49D9-802A-B1964C0B3BF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D5283F6-7CBC-49E2-A94E-FAE09AD87CA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A706AF1-03F8-47B6-A999-B331A29DE44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3AB614B-E24A-485D-B210-A0909954366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EC7EE84-8C07-4E0A-9C74-A639C738823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5A4750BE-522B-4076-AF5F-E5F5BB25C6B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6A2ED3D0-3AB7-4427-AB4F-2985C1A5BDC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0477202-ABFA-4F5B-92CE-65262C7CE2B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A9512D0-CA5F-40D9-ACC6-61B698F0801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1C85F227-5777-4CD3-A40A-661867F21D7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2605333-97ED-45C6-A43C-44A91E3B019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676DF581-CD40-4943-8935-FA593030FB7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A6FA17AF-49B0-4DEB-922D-25220C2164B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81A09FB5-18DE-49D4-A9B9-C77AF281CF7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169CB62F-8A0E-4528-AF44-8D340F90296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C21B5547-F476-4F0C-A4B5-C04649CAC10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449BEEAB-E4F9-4F0A-B6CD-9B22D997ACA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CBD657CB-685A-46D5-AB13-6920116DD3A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46EBF21E-4747-427B-B27D-7F97A0FB70E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C8B8FB0A-8F44-4A50-AF13-994FD697799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E6BC1689-4C62-4EAA-8E57-4904C44DB9F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9B311D68-BCCB-4AFD-A6B7-FA8FD7381BF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463CC2A7-0586-4CDB-A349-D6DF516D615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7A8EE696-E5B8-4B49-9B34-CB1356A732C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53DDB5F3-CA0F-49BB-9A48-91346D7576C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18195BDC-10CE-4EC0-BA03-25E2EFA6CA0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29E210D3-91BF-41F5-9700-9AAEDE4F871D}"/>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00D70B9-DD7B-4D61-A51D-9110B33ACB9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6D66B89-D014-4FFC-ABC1-255A4AF3C161}"/>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3A288423-DD17-4046-AEF4-A0F46CA2838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a:extLst>
            <a:ext uri="{FF2B5EF4-FFF2-40B4-BE49-F238E27FC236}">
              <a16:creationId xmlns:a16="http://schemas.microsoft.com/office/drawing/2014/main" id="{FDDCBE07-AD0A-4756-8825-388FFF6CBF6D}"/>
            </a:ext>
          </a:extLst>
        </xdr:cNvPr>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a:extLst>
            <a:ext uri="{FF2B5EF4-FFF2-40B4-BE49-F238E27FC236}">
              <a16:creationId xmlns:a16="http://schemas.microsoft.com/office/drawing/2014/main" id="{B6D38134-A5CE-470F-8DB9-847498EC7B87}"/>
            </a:ext>
          </a:extLst>
        </xdr:cNvPr>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a:extLst>
            <a:ext uri="{FF2B5EF4-FFF2-40B4-BE49-F238E27FC236}">
              <a16:creationId xmlns:a16="http://schemas.microsoft.com/office/drawing/2014/main" id="{F085C658-BB80-43D0-9EF4-96644C43C433}"/>
            </a:ext>
          </a:extLst>
        </xdr:cNvPr>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a:extLst>
            <a:ext uri="{FF2B5EF4-FFF2-40B4-BE49-F238E27FC236}">
              <a16:creationId xmlns:a16="http://schemas.microsoft.com/office/drawing/2014/main" id="{77A28EF1-B8F2-4F97-9914-C5B0A2CB2B83}"/>
            </a:ext>
          </a:extLst>
        </xdr:cNvPr>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a:extLst>
            <a:ext uri="{FF2B5EF4-FFF2-40B4-BE49-F238E27FC236}">
              <a16:creationId xmlns:a16="http://schemas.microsoft.com/office/drawing/2014/main" id="{9E0D4641-A2BA-4951-A0B5-3AFFF0CA1200}"/>
            </a:ext>
          </a:extLst>
        </xdr:cNvPr>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a:extLst>
            <a:ext uri="{FF2B5EF4-FFF2-40B4-BE49-F238E27FC236}">
              <a16:creationId xmlns:a16="http://schemas.microsoft.com/office/drawing/2014/main" id="{45B59D45-BE15-46A0-951C-865121961BBE}"/>
            </a:ext>
          </a:extLst>
        </xdr:cNvPr>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a:extLst>
            <a:ext uri="{FF2B5EF4-FFF2-40B4-BE49-F238E27FC236}">
              <a16:creationId xmlns:a16="http://schemas.microsoft.com/office/drawing/2014/main" id="{FE4C078C-E6B7-43B4-A196-AA8718F108A4}"/>
            </a:ext>
          </a:extLst>
        </xdr:cNvPr>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a:extLst>
            <a:ext uri="{FF2B5EF4-FFF2-40B4-BE49-F238E27FC236}">
              <a16:creationId xmlns:a16="http://schemas.microsoft.com/office/drawing/2014/main" id="{48B4BD12-7439-4F3F-98FC-23EB0A1919DB}"/>
            </a:ext>
          </a:extLst>
        </xdr:cNvPr>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153324</xdr:rowOff>
    </xdr:from>
    <xdr:ext cx="405111" cy="259045"/>
    <xdr:sp macro="" textlink="">
      <xdr:nvSpPr>
        <xdr:cNvPr id="65" name="n_1aveValue【図書館】&#10;有形固定資産減価償却率">
          <a:extLst>
            <a:ext uri="{FF2B5EF4-FFF2-40B4-BE49-F238E27FC236}">
              <a16:creationId xmlns:a16="http://schemas.microsoft.com/office/drawing/2014/main" id="{252094B9-5AF9-4B32-829E-3401FAEA9415}"/>
            </a:ext>
          </a:extLst>
        </xdr:cNvPr>
        <xdr:cNvSpPr txBox="1"/>
      </xdr:nvSpPr>
      <xdr:spPr>
        <a:xfrm>
          <a:off x="35820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58057</xdr:rowOff>
    </xdr:from>
    <xdr:to>
      <xdr:col>15</xdr:col>
      <xdr:colOff>101600</xdr:colOff>
      <xdr:row>38</xdr:row>
      <xdr:rowOff>159657</xdr:rowOff>
    </xdr:to>
    <xdr:sp macro="" textlink="">
      <xdr:nvSpPr>
        <xdr:cNvPr id="66" name="フローチャート: 判断 65">
          <a:extLst>
            <a:ext uri="{FF2B5EF4-FFF2-40B4-BE49-F238E27FC236}">
              <a16:creationId xmlns:a16="http://schemas.microsoft.com/office/drawing/2014/main" id="{F587747B-F8CF-4BBF-A8AD-E24E7282A226}"/>
            </a:ext>
          </a:extLst>
        </xdr:cNvPr>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4734</xdr:rowOff>
    </xdr:from>
    <xdr:ext cx="405111" cy="259045"/>
    <xdr:sp macro="" textlink="">
      <xdr:nvSpPr>
        <xdr:cNvPr id="67" name="n_2aveValue【図書館】&#10;有形固定資産減価償却率">
          <a:extLst>
            <a:ext uri="{FF2B5EF4-FFF2-40B4-BE49-F238E27FC236}">
              <a16:creationId xmlns:a16="http://schemas.microsoft.com/office/drawing/2014/main" id="{D4F58428-B3FC-404A-A5F9-91BFE87FD370}"/>
            </a:ext>
          </a:extLst>
        </xdr:cNvPr>
        <xdr:cNvSpPr txBox="1"/>
      </xdr:nvSpPr>
      <xdr:spPr>
        <a:xfrm>
          <a:off x="2705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90715</xdr:rowOff>
    </xdr:from>
    <xdr:to>
      <xdr:col>10</xdr:col>
      <xdr:colOff>165100</xdr:colOff>
      <xdr:row>39</xdr:row>
      <xdr:rowOff>20865</xdr:rowOff>
    </xdr:to>
    <xdr:sp macro="" textlink="">
      <xdr:nvSpPr>
        <xdr:cNvPr id="68" name="フローチャート: 判断 67">
          <a:extLst>
            <a:ext uri="{FF2B5EF4-FFF2-40B4-BE49-F238E27FC236}">
              <a16:creationId xmlns:a16="http://schemas.microsoft.com/office/drawing/2014/main" id="{FBBDC7B7-30DE-4639-8281-3E6599522C86}"/>
            </a:ext>
          </a:extLst>
        </xdr:cNvPr>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37391</xdr:rowOff>
    </xdr:from>
    <xdr:ext cx="405111" cy="259045"/>
    <xdr:sp macro="" textlink="">
      <xdr:nvSpPr>
        <xdr:cNvPr id="69" name="n_3aveValue【図書館】&#10;有形固定資産減価償却率">
          <a:extLst>
            <a:ext uri="{FF2B5EF4-FFF2-40B4-BE49-F238E27FC236}">
              <a16:creationId xmlns:a16="http://schemas.microsoft.com/office/drawing/2014/main" id="{5D5CE105-1D92-4085-BCEC-FB1C3235464E}"/>
            </a:ext>
          </a:extLst>
        </xdr:cNvPr>
        <xdr:cNvSpPr txBox="1"/>
      </xdr:nvSpPr>
      <xdr:spPr>
        <a:xfrm>
          <a:off x="1816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7BA537F-A291-4B5A-9EC0-BF6184DA3A6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7AF7F71-AC27-4A22-8A2A-28334DA67BD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90DD0F5-7387-4958-8EDB-412EB065371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28E1978-C26A-4717-9667-F6C449F0343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5F3B7D0-7BB2-4DE8-970F-4628E539ADE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90715</xdr:rowOff>
    </xdr:from>
    <xdr:to>
      <xdr:col>20</xdr:col>
      <xdr:colOff>38100</xdr:colOff>
      <xdr:row>42</xdr:row>
      <xdr:rowOff>20865</xdr:rowOff>
    </xdr:to>
    <xdr:sp macro="" textlink="">
      <xdr:nvSpPr>
        <xdr:cNvPr id="75" name="楕円 74">
          <a:extLst>
            <a:ext uri="{FF2B5EF4-FFF2-40B4-BE49-F238E27FC236}">
              <a16:creationId xmlns:a16="http://schemas.microsoft.com/office/drawing/2014/main" id="{C91C3967-B0F7-4036-8E74-05BA32AD972C}"/>
            </a:ext>
          </a:extLst>
        </xdr:cNvPr>
        <xdr:cNvSpPr/>
      </xdr:nvSpPr>
      <xdr:spPr>
        <a:xfrm>
          <a:off x="3746500" y="712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149497</xdr:rowOff>
    </xdr:from>
    <xdr:to>
      <xdr:col>15</xdr:col>
      <xdr:colOff>101600</xdr:colOff>
      <xdr:row>42</xdr:row>
      <xdr:rowOff>79647</xdr:rowOff>
    </xdr:to>
    <xdr:sp macro="" textlink="">
      <xdr:nvSpPr>
        <xdr:cNvPr id="76" name="楕円 75">
          <a:extLst>
            <a:ext uri="{FF2B5EF4-FFF2-40B4-BE49-F238E27FC236}">
              <a16:creationId xmlns:a16="http://schemas.microsoft.com/office/drawing/2014/main" id="{2C76955C-B18F-40A8-90D9-B3B21F9504C2}"/>
            </a:ext>
          </a:extLst>
        </xdr:cNvPr>
        <xdr:cNvSpPr/>
      </xdr:nvSpPr>
      <xdr:spPr>
        <a:xfrm>
          <a:off x="2857500" y="717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141515</xdr:rowOff>
    </xdr:from>
    <xdr:to>
      <xdr:col>19</xdr:col>
      <xdr:colOff>177800</xdr:colOff>
      <xdr:row>42</xdr:row>
      <xdr:rowOff>28847</xdr:rowOff>
    </xdr:to>
    <xdr:cxnSp macro="">
      <xdr:nvCxnSpPr>
        <xdr:cNvPr id="77" name="直線コネクタ 76">
          <a:extLst>
            <a:ext uri="{FF2B5EF4-FFF2-40B4-BE49-F238E27FC236}">
              <a16:creationId xmlns:a16="http://schemas.microsoft.com/office/drawing/2014/main" id="{9F15D70D-9475-4BE0-9E28-269D513EE208}"/>
            </a:ext>
          </a:extLst>
        </xdr:cNvPr>
        <xdr:cNvCxnSpPr/>
      </xdr:nvCxnSpPr>
      <xdr:spPr>
        <a:xfrm flipV="1">
          <a:off x="2908300" y="7170965"/>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42</xdr:row>
      <xdr:rowOff>11992</xdr:rowOff>
    </xdr:from>
    <xdr:ext cx="340478" cy="259045"/>
    <xdr:sp macro="" textlink="">
      <xdr:nvSpPr>
        <xdr:cNvPr id="78" name="n_1mainValue【図書館】&#10;有形固定資産減価償却率">
          <a:extLst>
            <a:ext uri="{FF2B5EF4-FFF2-40B4-BE49-F238E27FC236}">
              <a16:creationId xmlns:a16="http://schemas.microsoft.com/office/drawing/2014/main" id="{232806FD-7C35-489A-A72F-AAA95EFFD43B}"/>
            </a:ext>
          </a:extLst>
        </xdr:cNvPr>
        <xdr:cNvSpPr txBox="1"/>
      </xdr:nvSpPr>
      <xdr:spPr>
        <a:xfrm>
          <a:off x="3614361" y="72128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70774</xdr:rowOff>
    </xdr:from>
    <xdr:ext cx="340478" cy="259045"/>
    <xdr:sp macro="" textlink="">
      <xdr:nvSpPr>
        <xdr:cNvPr id="79" name="n_2mainValue【図書館】&#10;有形固定資産減価償却率">
          <a:extLst>
            <a:ext uri="{FF2B5EF4-FFF2-40B4-BE49-F238E27FC236}">
              <a16:creationId xmlns:a16="http://schemas.microsoft.com/office/drawing/2014/main" id="{8C4192B9-99AE-496C-888C-AA90A2AFA9D9}"/>
            </a:ext>
          </a:extLst>
        </xdr:cNvPr>
        <xdr:cNvSpPr txBox="1"/>
      </xdr:nvSpPr>
      <xdr:spPr>
        <a:xfrm>
          <a:off x="2738061" y="72716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F013BD8D-7FC8-4189-A672-7ECC96116B0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DFEA5CDC-02D0-4D9B-872A-541C310951E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FF38917-A574-4CE9-8E0C-80D3EDDF3D7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9FC6B3B8-18B5-4654-92DD-B68C7354542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48BF7293-FAE1-40C5-BABE-6439770BC69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AEE7A5AA-027A-4505-8F55-4A4529AC162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88B3D49-BAFB-459E-890F-2944FB9D4EC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F770002D-4FE2-441D-9747-2F4E2A5D013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4FF8CACD-9B86-4AE8-9835-D61CF78D064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6FC6BFD8-2555-485D-976F-13D48510A7F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7BBFE517-431B-490C-963F-4B9A52FFB39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BAC5FFE6-987A-464F-9890-0B3524A5E81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A73DF4A3-16AF-47D3-8BC3-B5426C10690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a:extLst>
            <a:ext uri="{FF2B5EF4-FFF2-40B4-BE49-F238E27FC236}">
              <a16:creationId xmlns:a16="http://schemas.microsoft.com/office/drawing/2014/main" id="{D9050F3B-67BA-4138-9A38-2DD3111E7562}"/>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D062E768-0AA2-4247-B261-E802BBD9279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a:extLst>
            <a:ext uri="{FF2B5EF4-FFF2-40B4-BE49-F238E27FC236}">
              <a16:creationId xmlns:a16="http://schemas.microsoft.com/office/drawing/2014/main" id="{2034B9BE-70AC-4011-8F13-FD79FA9E32D3}"/>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C6030FBF-3DC7-479B-BBEB-5DFB3C5AF5C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a:extLst>
            <a:ext uri="{FF2B5EF4-FFF2-40B4-BE49-F238E27FC236}">
              <a16:creationId xmlns:a16="http://schemas.microsoft.com/office/drawing/2014/main" id="{7A17C153-DE33-4E56-8D42-3B55F49D4EBE}"/>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2E08AD5A-8C88-4101-B400-4FE8DB782BB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a:extLst>
            <a:ext uri="{FF2B5EF4-FFF2-40B4-BE49-F238E27FC236}">
              <a16:creationId xmlns:a16="http://schemas.microsoft.com/office/drawing/2014/main" id="{C3538DA6-003D-4763-8DCF-655221C89292}"/>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6ADB5B20-155D-47AE-AA14-4850217841B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id="{2E9C2DCF-694B-4931-8735-1BDD90658A8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id="{547596AC-B6FD-45BE-8F41-5697F6D5B02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3" name="直線コネクタ 102">
          <a:extLst>
            <a:ext uri="{FF2B5EF4-FFF2-40B4-BE49-F238E27FC236}">
              <a16:creationId xmlns:a16="http://schemas.microsoft.com/office/drawing/2014/main" id="{0AFD888E-8618-4F6F-905B-DC4D56A4AC0C}"/>
            </a:ext>
          </a:extLst>
        </xdr:cNvPr>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4" name="【図書館】&#10;一人当たり面積最小値テキスト">
          <a:extLst>
            <a:ext uri="{FF2B5EF4-FFF2-40B4-BE49-F238E27FC236}">
              <a16:creationId xmlns:a16="http://schemas.microsoft.com/office/drawing/2014/main" id="{531F994E-3B5B-4B1F-A040-4FD1D07072C4}"/>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5" name="直線コネクタ 104">
          <a:extLst>
            <a:ext uri="{FF2B5EF4-FFF2-40B4-BE49-F238E27FC236}">
              <a16:creationId xmlns:a16="http://schemas.microsoft.com/office/drawing/2014/main" id="{548D91AC-B5E8-4D22-A11C-4711E3BC4BDB}"/>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06" name="【図書館】&#10;一人当たり面積最大値テキスト">
          <a:extLst>
            <a:ext uri="{FF2B5EF4-FFF2-40B4-BE49-F238E27FC236}">
              <a16:creationId xmlns:a16="http://schemas.microsoft.com/office/drawing/2014/main" id="{B31A0C3C-6452-4ECB-860A-38CBEE65B94B}"/>
            </a:ext>
          </a:extLst>
        </xdr:cNvPr>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07" name="直線コネクタ 106">
          <a:extLst>
            <a:ext uri="{FF2B5EF4-FFF2-40B4-BE49-F238E27FC236}">
              <a16:creationId xmlns:a16="http://schemas.microsoft.com/office/drawing/2014/main" id="{80EC62B0-A4EC-40EC-8974-209AF5FF1188}"/>
            </a:ext>
          </a:extLst>
        </xdr:cNvPr>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08" name="【図書館】&#10;一人当たり面積平均値テキスト">
          <a:extLst>
            <a:ext uri="{FF2B5EF4-FFF2-40B4-BE49-F238E27FC236}">
              <a16:creationId xmlns:a16="http://schemas.microsoft.com/office/drawing/2014/main" id="{D85CCC12-0CB4-4D0E-B9C1-E9CBCF98A66B}"/>
            </a:ext>
          </a:extLst>
        </xdr:cNvPr>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09" name="フローチャート: 判断 108">
          <a:extLst>
            <a:ext uri="{FF2B5EF4-FFF2-40B4-BE49-F238E27FC236}">
              <a16:creationId xmlns:a16="http://schemas.microsoft.com/office/drawing/2014/main" id="{4A53036F-687A-4496-8600-AD849A6110E4}"/>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0" name="フローチャート: 判断 109">
          <a:extLst>
            <a:ext uri="{FF2B5EF4-FFF2-40B4-BE49-F238E27FC236}">
              <a16:creationId xmlns:a16="http://schemas.microsoft.com/office/drawing/2014/main" id="{D053A779-B563-44BD-A1E8-895D21E51494}"/>
            </a:ext>
          </a:extLst>
        </xdr:cNvPr>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143527</xdr:rowOff>
    </xdr:from>
    <xdr:ext cx="469744" cy="259045"/>
    <xdr:sp macro="" textlink="">
      <xdr:nvSpPr>
        <xdr:cNvPr id="111" name="n_1aveValue【図書館】&#10;一人当たり面積">
          <a:extLst>
            <a:ext uri="{FF2B5EF4-FFF2-40B4-BE49-F238E27FC236}">
              <a16:creationId xmlns:a16="http://schemas.microsoft.com/office/drawing/2014/main" id="{48E5DEA2-8174-4D1C-B6D1-2FA7C81BC6E4}"/>
            </a:ext>
          </a:extLst>
        </xdr:cNvPr>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12" name="フローチャート: 判断 111">
          <a:extLst>
            <a:ext uri="{FF2B5EF4-FFF2-40B4-BE49-F238E27FC236}">
              <a16:creationId xmlns:a16="http://schemas.microsoft.com/office/drawing/2014/main" id="{C105EB77-B1E8-4125-AEB0-80F6A837B691}"/>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156227</xdr:rowOff>
    </xdr:from>
    <xdr:ext cx="469744" cy="259045"/>
    <xdr:sp macro="" textlink="">
      <xdr:nvSpPr>
        <xdr:cNvPr id="113" name="n_2aveValue【図書館】&#10;一人当たり面積">
          <a:extLst>
            <a:ext uri="{FF2B5EF4-FFF2-40B4-BE49-F238E27FC236}">
              <a16:creationId xmlns:a16="http://schemas.microsoft.com/office/drawing/2014/main" id="{F396333D-47B7-4AF4-93FA-612CC504F090}"/>
            </a:ext>
          </a:extLst>
        </xdr:cNvPr>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63500</xdr:rowOff>
    </xdr:from>
    <xdr:to>
      <xdr:col>41</xdr:col>
      <xdr:colOff>101600</xdr:colOff>
      <xdr:row>38</xdr:row>
      <xdr:rowOff>165100</xdr:rowOff>
    </xdr:to>
    <xdr:sp macro="" textlink="">
      <xdr:nvSpPr>
        <xdr:cNvPr id="114" name="フローチャート: 判断 113">
          <a:extLst>
            <a:ext uri="{FF2B5EF4-FFF2-40B4-BE49-F238E27FC236}">
              <a16:creationId xmlns:a16="http://schemas.microsoft.com/office/drawing/2014/main" id="{5BF75181-2968-4049-A637-0EF5D1AF4A98}"/>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10177</xdr:rowOff>
    </xdr:from>
    <xdr:ext cx="469744" cy="259045"/>
    <xdr:sp macro="" textlink="">
      <xdr:nvSpPr>
        <xdr:cNvPr id="115" name="n_3aveValue【図書館】&#10;一人当たり面積">
          <a:extLst>
            <a:ext uri="{FF2B5EF4-FFF2-40B4-BE49-F238E27FC236}">
              <a16:creationId xmlns:a16="http://schemas.microsoft.com/office/drawing/2014/main" id="{2FA6F6B3-2001-49D4-85B3-D7C1BA2F36A7}"/>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430757A1-1225-47C2-B5D1-927FC0FD1BE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A27E6555-BF0A-49C4-8F72-0DAD9C6AF3B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1F595F93-0BBB-43CA-A037-BB1146A081E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56A121FF-20BE-4360-86AE-24C357F62B6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F9862E9C-2BFF-40E3-925E-4E39B7BD4AD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44450</xdr:rowOff>
    </xdr:from>
    <xdr:to>
      <xdr:col>50</xdr:col>
      <xdr:colOff>165100</xdr:colOff>
      <xdr:row>33</xdr:row>
      <xdr:rowOff>146050</xdr:rowOff>
    </xdr:to>
    <xdr:sp macro="" textlink="">
      <xdr:nvSpPr>
        <xdr:cNvPr id="121" name="楕円 120">
          <a:extLst>
            <a:ext uri="{FF2B5EF4-FFF2-40B4-BE49-F238E27FC236}">
              <a16:creationId xmlns:a16="http://schemas.microsoft.com/office/drawing/2014/main" id="{EFBF7CE9-DF5A-4A46-AF86-C51D5804149E}"/>
            </a:ext>
          </a:extLst>
        </xdr:cNvPr>
        <xdr:cNvSpPr/>
      </xdr:nvSpPr>
      <xdr:spPr>
        <a:xfrm>
          <a:off x="95885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33</xdr:row>
      <xdr:rowOff>44450</xdr:rowOff>
    </xdr:from>
    <xdr:to>
      <xdr:col>46</xdr:col>
      <xdr:colOff>38100</xdr:colOff>
      <xdr:row>33</xdr:row>
      <xdr:rowOff>146050</xdr:rowOff>
    </xdr:to>
    <xdr:sp macro="" textlink="">
      <xdr:nvSpPr>
        <xdr:cNvPr id="122" name="楕円 121">
          <a:extLst>
            <a:ext uri="{FF2B5EF4-FFF2-40B4-BE49-F238E27FC236}">
              <a16:creationId xmlns:a16="http://schemas.microsoft.com/office/drawing/2014/main" id="{09687AB5-A2EB-42E3-8C77-B64BE33F8684}"/>
            </a:ext>
          </a:extLst>
        </xdr:cNvPr>
        <xdr:cNvSpPr/>
      </xdr:nvSpPr>
      <xdr:spPr>
        <a:xfrm>
          <a:off x="86995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95250</xdr:rowOff>
    </xdr:from>
    <xdr:to>
      <xdr:col>50</xdr:col>
      <xdr:colOff>114300</xdr:colOff>
      <xdr:row>33</xdr:row>
      <xdr:rowOff>95250</xdr:rowOff>
    </xdr:to>
    <xdr:cxnSp macro="">
      <xdr:nvCxnSpPr>
        <xdr:cNvPr id="123" name="直線コネクタ 122">
          <a:extLst>
            <a:ext uri="{FF2B5EF4-FFF2-40B4-BE49-F238E27FC236}">
              <a16:creationId xmlns:a16="http://schemas.microsoft.com/office/drawing/2014/main" id="{24F3551D-5882-4638-B394-F57DB7289291}"/>
            </a:ext>
          </a:extLst>
        </xdr:cNvPr>
        <xdr:cNvCxnSpPr/>
      </xdr:nvCxnSpPr>
      <xdr:spPr>
        <a:xfrm>
          <a:off x="8750300" y="575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31</xdr:row>
      <xdr:rowOff>162577</xdr:rowOff>
    </xdr:from>
    <xdr:ext cx="469744" cy="259045"/>
    <xdr:sp macro="" textlink="">
      <xdr:nvSpPr>
        <xdr:cNvPr id="124" name="n_1mainValue【図書館】&#10;一人当たり面積">
          <a:extLst>
            <a:ext uri="{FF2B5EF4-FFF2-40B4-BE49-F238E27FC236}">
              <a16:creationId xmlns:a16="http://schemas.microsoft.com/office/drawing/2014/main" id="{563BE5F7-F7DE-4CC3-ABBA-DE04F211DA2C}"/>
            </a:ext>
          </a:extLst>
        </xdr:cNvPr>
        <xdr:cNvSpPr txBox="1"/>
      </xdr:nvSpPr>
      <xdr:spPr>
        <a:xfrm>
          <a:off x="9391727"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162577</xdr:rowOff>
    </xdr:from>
    <xdr:ext cx="469744" cy="259045"/>
    <xdr:sp macro="" textlink="">
      <xdr:nvSpPr>
        <xdr:cNvPr id="125" name="n_2mainValue【図書館】&#10;一人当たり面積">
          <a:extLst>
            <a:ext uri="{FF2B5EF4-FFF2-40B4-BE49-F238E27FC236}">
              <a16:creationId xmlns:a16="http://schemas.microsoft.com/office/drawing/2014/main" id="{18C7CE8C-9559-4C12-9E6A-A4F6E97D51F1}"/>
            </a:ext>
          </a:extLst>
        </xdr:cNvPr>
        <xdr:cNvSpPr txBox="1"/>
      </xdr:nvSpPr>
      <xdr:spPr>
        <a:xfrm>
          <a:off x="8515427"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D8ED3F70-946C-4648-B528-6CC0179550D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A996A82C-0D4C-43B9-8A3A-D7107BB7FC9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FF7EABCD-4EE6-48F1-8960-2EF3CD094A9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C12112B2-2C9D-4D19-9AC4-2594406B5F4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90438007-7F20-4068-A119-267CE8DE85E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9181E98A-0334-4BA8-A010-E9D2E4AE439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E3D93C88-6A72-41C7-9819-73CC4697992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DCC22A0B-9043-4801-B8E0-34D333239E2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F78D05DC-FF58-443D-8B17-F13C2BDCA8E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2A272E4E-6D05-42F6-8BFD-E66DD587B7B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a:extLst>
            <a:ext uri="{FF2B5EF4-FFF2-40B4-BE49-F238E27FC236}">
              <a16:creationId xmlns:a16="http://schemas.microsoft.com/office/drawing/2014/main" id="{DBD4995D-BE11-4B59-BFB0-FA291B1BF07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a:extLst>
            <a:ext uri="{FF2B5EF4-FFF2-40B4-BE49-F238E27FC236}">
              <a16:creationId xmlns:a16="http://schemas.microsoft.com/office/drawing/2014/main" id="{B0AFFBAB-A306-4CC6-A058-23B892E76B24}"/>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a:extLst>
            <a:ext uri="{FF2B5EF4-FFF2-40B4-BE49-F238E27FC236}">
              <a16:creationId xmlns:a16="http://schemas.microsoft.com/office/drawing/2014/main" id="{C0909181-980B-4F7D-9F0D-27661136715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a:extLst>
            <a:ext uri="{FF2B5EF4-FFF2-40B4-BE49-F238E27FC236}">
              <a16:creationId xmlns:a16="http://schemas.microsoft.com/office/drawing/2014/main" id="{F6D60CAC-01E9-4814-8D6D-B73FECE4271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a:extLst>
            <a:ext uri="{FF2B5EF4-FFF2-40B4-BE49-F238E27FC236}">
              <a16:creationId xmlns:a16="http://schemas.microsoft.com/office/drawing/2014/main" id="{880D665C-A52B-4594-8C97-7748C4646AD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a:extLst>
            <a:ext uri="{FF2B5EF4-FFF2-40B4-BE49-F238E27FC236}">
              <a16:creationId xmlns:a16="http://schemas.microsoft.com/office/drawing/2014/main" id="{E68CB56A-8B62-4392-B8B0-61A95F083CF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a:extLst>
            <a:ext uri="{FF2B5EF4-FFF2-40B4-BE49-F238E27FC236}">
              <a16:creationId xmlns:a16="http://schemas.microsoft.com/office/drawing/2014/main" id="{EBE39D4A-8CB7-46C7-A8B3-0FCE7F7B98D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a:extLst>
            <a:ext uri="{FF2B5EF4-FFF2-40B4-BE49-F238E27FC236}">
              <a16:creationId xmlns:a16="http://schemas.microsoft.com/office/drawing/2014/main" id="{B9B7DD81-EA44-4753-AC9E-4B6D7C3BE41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a:extLst>
            <a:ext uri="{FF2B5EF4-FFF2-40B4-BE49-F238E27FC236}">
              <a16:creationId xmlns:a16="http://schemas.microsoft.com/office/drawing/2014/main" id="{C8669BF1-4C48-458A-8DAC-963E58258BF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a:extLst>
            <a:ext uri="{FF2B5EF4-FFF2-40B4-BE49-F238E27FC236}">
              <a16:creationId xmlns:a16="http://schemas.microsoft.com/office/drawing/2014/main" id="{62D915B7-986B-43BD-9674-FE5E5C9A7F8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a:extLst>
            <a:ext uri="{FF2B5EF4-FFF2-40B4-BE49-F238E27FC236}">
              <a16:creationId xmlns:a16="http://schemas.microsoft.com/office/drawing/2014/main" id="{64BD273E-F630-4E37-BEC2-8194E514DC1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a:extLst>
            <a:ext uri="{FF2B5EF4-FFF2-40B4-BE49-F238E27FC236}">
              <a16:creationId xmlns:a16="http://schemas.microsoft.com/office/drawing/2014/main" id="{218EFFED-4417-4CD0-8268-CE2F120F3541}"/>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A23C9434-CF20-461F-B1B8-29E2EB44CBD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a:extLst>
            <a:ext uri="{FF2B5EF4-FFF2-40B4-BE49-F238E27FC236}">
              <a16:creationId xmlns:a16="http://schemas.microsoft.com/office/drawing/2014/main" id="{3CDEDC3D-A7D0-4130-8144-19B87679261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a:extLst>
            <a:ext uri="{FF2B5EF4-FFF2-40B4-BE49-F238E27FC236}">
              <a16:creationId xmlns:a16="http://schemas.microsoft.com/office/drawing/2014/main" id="{27EA9190-E725-4293-875D-0035D8E00E3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51" name="直線コネクタ 150">
          <a:extLst>
            <a:ext uri="{FF2B5EF4-FFF2-40B4-BE49-F238E27FC236}">
              <a16:creationId xmlns:a16="http://schemas.microsoft.com/office/drawing/2014/main" id="{F830524A-0953-40D5-99A8-17E551AA701E}"/>
            </a:ext>
          </a:extLst>
        </xdr:cNvPr>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52" name="【体育館・プール】&#10;有形固定資産減価償却率最小値テキスト">
          <a:extLst>
            <a:ext uri="{FF2B5EF4-FFF2-40B4-BE49-F238E27FC236}">
              <a16:creationId xmlns:a16="http://schemas.microsoft.com/office/drawing/2014/main" id="{4A761DD4-6539-42E0-BBE4-198FD02FF04F}"/>
            </a:ext>
          </a:extLst>
        </xdr:cNvPr>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53" name="直線コネクタ 152">
          <a:extLst>
            <a:ext uri="{FF2B5EF4-FFF2-40B4-BE49-F238E27FC236}">
              <a16:creationId xmlns:a16="http://schemas.microsoft.com/office/drawing/2014/main" id="{2A4F0440-7652-49FA-BBC3-8B4145228CFA}"/>
            </a:ext>
          </a:extLst>
        </xdr:cNvPr>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54" name="【体育館・プール】&#10;有形固定資産減価償却率最大値テキスト">
          <a:extLst>
            <a:ext uri="{FF2B5EF4-FFF2-40B4-BE49-F238E27FC236}">
              <a16:creationId xmlns:a16="http://schemas.microsoft.com/office/drawing/2014/main" id="{7B82820F-02AF-4E32-81BE-4C6E92DE037A}"/>
            </a:ext>
          </a:extLst>
        </xdr:cNvPr>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55" name="直線コネクタ 154">
          <a:extLst>
            <a:ext uri="{FF2B5EF4-FFF2-40B4-BE49-F238E27FC236}">
              <a16:creationId xmlns:a16="http://schemas.microsoft.com/office/drawing/2014/main" id="{5CB70C19-F226-4F15-82C0-6BB8FD737105}"/>
            </a:ext>
          </a:extLst>
        </xdr:cNvPr>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56" name="【体育館・プール】&#10;有形固定資産減価償却率平均値テキスト">
          <a:extLst>
            <a:ext uri="{FF2B5EF4-FFF2-40B4-BE49-F238E27FC236}">
              <a16:creationId xmlns:a16="http://schemas.microsoft.com/office/drawing/2014/main" id="{C8FC43C4-578A-4C2C-86BD-D6F328AD3283}"/>
            </a:ext>
          </a:extLst>
        </xdr:cNvPr>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57" name="フローチャート: 判断 156">
          <a:extLst>
            <a:ext uri="{FF2B5EF4-FFF2-40B4-BE49-F238E27FC236}">
              <a16:creationId xmlns:a16="http://schemas.microsoft.com/office/drawing/2014/main" id="{4D0AF8C0-BF38-4C92-AE17-9CA8F0CCF66B}"/>
            </a:ext>
          </a:extLst>
        </xdr:cNvPr>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58" name="フローチャート: 判断 157">
          <a:extLst>
            <a:ext uri="{FF2B5EF4-FFF2-40B4-BE49-F238E27FC236}">
              <a16:creationId xmlns:a16="http://schemas.microsoft.com/office/drawing/2014/main" id="{62935F3B-9753-4F7A-81CC-E14CAD0BA038}"/>
            </a:ext>
          </a:extLst>
        </xdr:cNvPr>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41927</xdr:rowOff>
    </xdr:from>
    <xdr:ext cx="405111" cy="259045"/>
    <xdr:sp macro="" textlink="">
      <xdr:nvSpPr>
        <xdr:cNvPr id="159" name="n_1aveValue【体育館・プール】&#10;有形固定資産減価償却率">
          <a:extLst>
            <a:ext uri="{FF2B5EF4-FFF2-40B4-BE49-F238E27FC236}">
              <a16:creationId xmlns:a16="http://schemas.microsoft.com/office/drawing/2014/main" id="{D71E9C8F-8F6A-42A8-B9E0-97C3CE9343AC}"/>
            </a:ext>
          </a:extLst>
        </xdr:cNvPr>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123916</xdr:rowOff>
    </xdr:from>
    <xdr:to>
      <xdr:col>15</xdr:col>
      <xdr:colOff>101600</xdr:colOff>
      <xdr:row>59</xdr:row>
      <xdr:rowOff>54066</xdr:rowOff>
    </xdr:to>
    <xdr:sp macro="" textlink="">
      <xdr:nvSpPr>
        <xdr:cNvPr id="160" name="フローチャート: 判断 159">
          <a:extLst>
            <a:ext uri="{FF2B5EF4-FFF2-40B4-BE49-F238E27FC236}">
              <a16:creationId xmlns:a16="http://schemas.microsoft.com/office/drawing/2014/main" id="{317D3E9E-D0F1-4EB7-88D2-258FBE53FD42}"/>
            </a:ext>
          </a:extLst>
        </xdr:cNvPr>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45193</xdr:rowOff>
    </xdr:from>
    <xdr:ext cx="405111" cy="259045"/>
    <xdr:sp macro="" textlink="">
      <xdr:nvSpPr>
        <xdr:cNvPr id="161" name="n_2aveValue【体育館・プール】&#10;有形固定資産減価償却率">
          <a:extLst>
            <a:ext uri="{FF2B5EF4-FFF2-40B4-BE49-F238E27FC236}">
              <a16:creationId xmlns:a16="http://schemas.microsoft.com/office/drawing/2014/main" id="{2B599136-7D13-414C-8F63-1D1326D0428F}"/>
            </a:ext>
          </a:extLst>
        </xdr:cNvPr>
        <xdr:cNvSpPr txBox="1"/>
      </xdr:nvSpPr>
      <xdr:spPr>
        <a:xfrm>
          <a:off x="2705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150041</xdr:rowOff>
    </xdr:from>
    <xdr:to>
      <xdr:col>10</xdr:col>
      <xdr:colOff>165100</xdr:colOff>
      <xdr:row>59</xdr:row>
      <xdr:rowOff>80191</xdr:rowOff>
    </xdr:to>
    <xdr:sp macro="" textlink="">
      <xdr:nvSpPr>
        <xdr:cNvPr id="162" name="フローチャート: 判断 161">
          <a:extLst>
            <a:ext uri="{FF2B5EF4-FFF2-40B4-BE49-F238E27FC236}">
              <a16:creationId xmlns:a16="http://schemas.microsoft.com/office/drawing/2014/main" id="{9823F70E-F704-438F-9261-CBFEC72D770E}"/>
            </a:ext>
          </a:extLst>
        </xdr:cNvPr>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96718</xdr:rowOff>
    </xdr:from>
    <xdr:ext cx="405111" cy="259045"/>
    <xdr:sp macro="" textlink="">
      <xdr:nvSpPr>
        <xdr:cNvPr id="163" name="n_3aveValue【体育館・プール】&#10;有形固定資産減価償却率">
          <a:extLst>
            <a:ext uri="{FF2B5EF4-FFF2-40B4-BE49-F238E27FC236}">
              <a16:creationId xmlns:a16="http://schemas.microsoft.com/office/drawing/2014/main" id="{2F6EA9AE-0535-40E5-992D-06B7E3615A04}"/>
            </a:ext>
          </a:extLst>
        </xdr:cNvPr>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3273AF16-EDBC-421C-9121-15538B8F060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E17D304E-4F78-4B85-84E2-E56CA6E5664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C627F075-2CE4-43EF-8DB6-A23BBF1AB22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780495D6-B28F-4D6B-99CE-10D7508A6F5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2E005445-1571-4F39-9965-6418F962661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7983</xdr:rowOff>
    </xdr:from>
    <xdr:to>
      <xdr:col>20</xdr:col>
      <xdr:colOff>38100</xdr:colOff>
      <xdr:row>58</xdr:row>
      <xdr:rowOff>109583</xdr:rowOff>
    </xdr:to>
    <xdr:sp macro="" textlink="">
      <xdr:nvSpPr>
        <xdr:cNvPr id="169" name="楕円 168">
          <a:extLst>
            <a:ext uri="{FF2B5EF4-FFF2-40B4-BE49-F238E27FC236}">
              <a16:creationId xmlns:a16="http://schemas.microsoft.com/office/drawing/2014/main" id="{7E8C1A5C-0FF9-42EC-ACBA-47445D13F981}"/>
            </a:ext>
          </a:extLst>
        </xdr:cNvPr>
        <xdr:cNvSpPr/>
      </xdr:nvSpPr>
      <xdr:spPr>
        <a:xfrm>
          <a:off x="3746500" y="99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xdr:rowOff>
    </xdr:from>
    <xdr:to>
      <xdr:col>15</xdr:col>
      <xdr:colOff>101600</xdr:colOff>
      <xdr:row>58</xdr:row>
      <xdr:rowOff>117747</xdr:rowOff>
    </xdr:to>
    <xdr:sp macro="" textlink="">
      <xdr:nvSpPr>
        <xdr:cNvPr id="170" name="楕円 169">
          <a:extLst>
            <a:ext uri="{FF2B5EF4-FFF2-40B4-BE49-F238E27FC236}">
              <a16:creationId xmlns:a16="http://schemas.microsoft.com/office/drawing/2014/main" id="{9F7880EC-CA2B-4DAE-999D-971F0D8920DD}"/>
            </a:ext>
          </a:extLst>
        </xdr:cNvPr>
        <xdr:cNvSpPr/>
      </xdr:nvSpPr>
      <xdr:spPr>
        <a:xfrm>
          <a:off x="2857500" y="996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58783</xdr:rowOff>
    </xdr:from>
    <xdr:to>
      <xdr:col>19</xdr:col>
      <xdr:colOff>177800</xdr:colOff>
      <xdr:row>58</xdr:row>
      <xdr:rowOff>66947</xdr:rowOff>
    </xdr:to>
    <xdr:cxnSp macro="">
      <xdr:nvCxnSpPr>
        <xdr:cNvPr id="171" name="直線コネクタ 170">
          <a:extLst>
            <a:ext uri="{FF2B5EF4-FFF2-40B4-BE49-F238E27FC236}">
              <a16:creationId xmlns:a16="http://schemas.microsoft.com/office/drawing/2014/main" id="{A9F67EE9-4D49-4079-8E5F-98D303D25820}"/>
            </a:ext>
          </a:extLst>
        </xdr:cNvPr>
        <xdr:cNvCxnSpPr/>
      </xdr:nvCxnSpPr>
      <xdr:spPr>
        <a:xfrm flipV="1">
          <a:off x="2908300" y="1000288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126110</xdr:rowOff>
    </xdr:from>
    <xdr:ext cx="405111" cy="259045"/>
    <xdr:sp macro="" textlink="">
      <xdr:nvSpPr>
        <xdr:cNvPr id="172" name="n_1mainValue【体育館・プール】&#10;有形固定資産減価償却率">
          <a:extLst>
            <a:ext uri="{FF2B5EF4-FFF2-40B4-BE49-F238E27FC236}">
              <a16:creationId xmlns:a16="http://schemas.microsoft.com/office/drawing/2014/main" id="{03625815-6817-4321-90AC-7AA0513DBED6}"/>
            </a:ext>
          </a:extLst>
        </xdr:cNvPr>
        <xdr:cNvSpPr txBox="1"/>
      </xdr:nvSpPr>
      <xdr:spPr>
        <a:xfrm>
          <a:off x="3582044" y="972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134274</xdr:rowOff>
    </xdr:from>
    <xdr:ext cx="405111" cy="259045"/>
    <xdr:sp macro="" textlink="">
      <xdr:nvSpPr>
        <xdr:cNvPr id="173" name="n_2mainValue【体育館・プール】&#10;有形固定資産減価償却率">
          <a:extLst>
            <a:ext uri="{FF2B5EF4-FFF2-40B4-BE49-F238E27FC236}">
              <a16:creationId xmlns:a16="http://schemas.microsoft.com/office/drawing/2014/main" id="{D6952023-9807-4ABB-B748-089156F986C5}"/>
            </a:ext>
          </a:extLst>
        </xdr:cNvPr>
        <xdr:cNvSpPr txBox="1"/>
      </xdr:nvSpPr>
      <xdr:spPr>
        <a:xfrm>
          <a:off x="2705744" y="973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a:extLst>
            <a:ext uri="{FF2B5EF4-FFF2-40B4-BE49-F238E27FC236}">
              <a16:creationId xmlns:a16="http://schemas.microsoft.com/office/drawing/2014/main" id="{6AE50391-3D7B-4092-8077-FEC4E1F4877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a:extLst>
            <a:ext uri="{FF2B5EF4-FFF2-40B4-BE49-F238E27FC236}">
              <a16:creationId xmlns:a16="http://schemas.microsoft.com/office/drawing/2014/main" id="{4E3D4605-0157-49E0-9CB9-752184A7BFF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a:extLst>
            <a:ext uri="{FF2B5EF4-FFF2-40B4-BE49-F238E27FC236}">
              <a16:creationId xmlns:a16="http://schemas.microsoft.com/office/drawing/2014/main" id="{FB4AF82A-8D4A-446C-B0BC-A841387C5B1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a:extLst>
            <a:ext uri="{FF2B5EF4-FFF2-40B4-BE49-F238E27FC236}">
              <a16:creationId xmlns:a16="http://schemas.microsoft.com/office/drawing/2014/main" id="{DC5911A9-E9BA-4C51-A786-DA39D13F72F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a:extLst>
            <a:ext uri="{FF2B5EF4-FFF2-40B4-BE49-F238E27FC236}">
              <a16:creationId xmlns:a16="http://schemas.microsoft.com/office/drawing/2014/main" id="{0F0F38B4-8230-46EA-B69E-B5B2996DE93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a:extLst>
            <a:ext uri="{FF2B5EF4-FFF2-40B4-BE49-F238E27FC236}">
              <a16:creationId xmlns:a16="http://schemas.microsoft.com/office/drawing/2014/main" id="{1F90E233-E436-45EE-9C3C-363DF0CDDD8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a:extLst>
            <a:ext uri="{FF2B5EF4-FFF2-40B4-BE49-F238E27FC236}">
              <a16:creationId xmlns:a16="http://schemas.microsoft.com/office/drawing/2014/main" id="{71B5A27E-B3F9-4853-AE78-4C6A32079F9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a:extLst>
            <a:ext uri="{FF2B5EF4-FFF2-40B4-BE49-F238E27FC236}">
              <a16:creationId xmlns:a16="http://schemas.microsoft.com/office/drawing/2014/main" id="{D0A5BB1A-054D-47D9-A2A9-ED18D23E970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a:extLst>
            <a:ext uri="{FF2B5EF4-FFF2-40B4-BE49-F238E27FC236}">
              <a16:creationId xmlns:a16="http://schemas.microsoft.com/office/drawing/2014/main" id="{8AEE4BB7-C60F-4A9A-90ED-BF4C0AFECE2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a:extLst>
            <a:ext uri="{FF2B5EF4-FFF2-40B4-BE49-F238E27FC236}">
              <a16:creationId xmlns:a16="http://schemas.microsoft.com/office/drawing/2014/main" id="{B642D8D7-5648-4AB8-93CA-0D3295F2DCE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a:extLst>
            <a:ext uri="{FF2B5EF4-FFF2-40B4-BE49-F238E27FC236}">
              <a16:creationId xmlns:a16="http://schemas.microsoft.com/office/drawing/2014/main" id="{9054594B-FA97-4270-88BD-0C626AC5FA7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a:extLst>
            <a:ext uri="{FF2B5EF4-FFF2-40B4-BE49-F238E27FC236}">
              <a16:creationId xmlns:a16="http://schemas.microsoft.com/office/drawing/2014/main" id="{F84EF908-4892-48E4-A71C-68038F9262B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a:extLst>
            <a:ext uri="{FF2B5EF4-FFF2-40B4-BE49-F238E27FC236}">
              <a16:creationId xmlns:a16="http://schemas.microsoft.com/office/drawing/2014/main" id="{FD3599A3-8FB3-4F54-A66A-258351DFB56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a:extLst>
            <a:ext uri="{FF2B5EF4-FFF2-40B4-BE49-F238E27FC236}">
              <a16:creationId xmlns:a16="http://schemas.microsoft.com/office/drawing/2014/main" id="{3AD6FE53-9651-4D91-BA85-E515624DE292}"/>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a:extLst>
            <a:ext uri="{FF2B5EF4-FFF2-40B4-BE49-F238E27FC236}">
              <a16:creationId xmlns:a16="http://schemas.microsoft.com/office/drawing/2014/main" id="{3A2E97E4-C4BD-420E-B551-CF16D897FF1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a:extLst>
            <a:ext uri="{FF2B5EF4-FFF2-40B4-BE49-F238E27FC236}">
              <a16:creationId xmlns:a16="http://schemas.microsoft.com/office/drawing/2014/main" id="{D90AD8BC-914C-4FDA-8E75-F81CB2939DB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a:extLst>
            <a:ext uri="{FF2B5EF4-FFF2-40B4-BE49-F238E27FC236}">
              <a16:creationId xmlns:a16="http://schemas.microsoft.com/office/drawing/2014/main" id="{B1D3D676-033F-4360-8B90-7D1803F29E5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a:extLst>
            <a:ext uri="{FF2B5EF4-FFF2-40B4-BE49-F238E27FC236}">
              <a16:creationId xmlns:a16="http://schemas.microsoft.com/office/drawing/2014/main" id="{AD244BDD-1BE6-4D6D-8624-028B5AE2616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a:extLst>
            <a:ext uri="{FF2B5EF4-FFF2-40B4-BE49-F238E27FC236}">
              <a16:creationId xmlns:a16="http://schemas.microsoft.com/office/drawing/2014/main" id="{C1E95014-5172-4C31-BEB2-2ABC7208CD7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a:extLst>
            <a:ext uri="{FF2B5EF4-FFF2-40B4-BE49-F238E27FC236}">
              <a16:creationId xmlns:a16="http://schemas.microsoft.com/office/drawing/2014/main" id="{A5AD1A83-36BB-41DA-A9F5-16E869D6FC1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a16="http://schemas.microsoft.com/office/drawing/2014/main" id="{CCC5E6C1-2E12-492F-9D7E-DE2CBB52FAF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a:extLst>
            <a:ext uri="{FF2B5EF4-FFF2-40B4-BE49-F238E27FC236}">
              <a16:creationId xmlns:a16="http://schemas.microsoft.com/office/drawing/2014/main" id="{F9783806-A6F1-4722-BE36-FA5150F327B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a:extLst>
            <a:ext uri="{FF2B5EF4-FFF2-40B4-BE49-F238E27FC236}">
              <a16:creationId xmlns:a16="http://schemas.microsoft.com/office/drawing/2014/main" id="{10859FCC-492E-4B4F-95A7-13B236FE898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197" name="直線コネクタ 196">
          <a:extLst>
            <a:ext uri="{FF2B5EF4-FFF2-40B4-BE49-F238E27FC236}">
              <a16:creationId xmlns:a16="http://schemas.microsoft.com/office/drawing/2014/main" id="{F64E6F98-215B-45B8-9369-2BCB546DB8B1}"/>
            </a:ext>
          </a:extLst>
        </xdr:cNvPr>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198" name="【体育館・プール】&#10;一人当たり面積最小値テキスト">
          <a:extLst>
            <a:ext uri="{FF2B5EF4-FFF2-40B4-BE49-F238E27FC236}">
              <a16:creationId xmlns:a16="http://schemas.microsoft.com/office/drawing/2014/main" id="{AADFEA81-54D0-4C3F-9B58-DDA85E699A3D}"/>
            </a:ext>
          </a:extLst>
        </xdr:cNvPr>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199" name="直線コネクタ 198">
          <a:extLst>
            <a:ext uri="{FF2B5EF4-FFF2-40B4-BE49-F238E27FC236}">
              <a16:creationId xmlns:a16="http://schemas.microsoft.com/office/drawing/2014/main" id="{2CD1ACD4-936E-4BF7-A8F9-641B491A95CE}"/>
            </a:ext>
          </a:extLst>
        </xdr:cNvPr>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00" name="【体育館・プール】&#10;一人当たり面積最大値テキスト">
          <a:extLst>
            <a:ext uri="{FF2B5EF4-FFF2-40B4-BE49-F238E27FC236}">
              <a16:creationId xmlns:a16="http://schemas.microsoft.com/office/drawing/2014/main" id="{419F8000-3B66-4D17-89DC-DD2815FB5ED2}"/>
            </a:ext>
          </a:extLst>
        </xdr:cNvPr>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01" name="直線コネクタ 200">
          <a:extLst>
            <a:ext uri="{FF2B5EF4-FFF2-40B4-BE49-F238E27FC236}">
              <a16:creationId xmlns:a16="http://schemas.microsoft.com/office/drawing/2014/main" id="{246DF05C-EC4C-4EF4-A143-5A6C3384FB67}"/>
            </a:ext>
          </a:extLst>
        </xdr:cNvPr>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84599</xdr:rowOff>
    </xdr:from>
    <xdr:ext cx="469744" cy="259045"/>
    <xdr:sp macro="" textlink="">
      <xdr:nvSpPr>
        <xdr:cNvPr id="202" name="【体育館・プール】&#10;一人当たり面積平均値テキスト">
          <a:extLst>
            <a:ext uri="{FF2B5EF4-FFF2-40B4-BE49-F238E27FC236}">
              <a16:creationId xmlns:a16="http://schemas.microsoft.com/office/drawing/2014/main" id="{E93051C7-5924-4FEE-B321-FB0C4FCEB814}"/>
            </a:ext>
          </a:extLst>
        </xdr:cNvPr>
        <xdr:cNvSpPr txBox="1"/>
      </xdr:nvSpPr>
      <xdr:spPr>
        <a:xfrm>
          <a:off x="10515600" y="10885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03" name="フローチャート: 判断 202">
          <a:extLst>
            <a:ext uri="{FF2B5EF4-FFF2-40B4-BE49-F238E27FC236}">
              <a16:creationId xmlns:a16="http://schemas.microsoft.com/office/drawing/2014/main" id="{2469F793-FC5E-4EED-8786-2C9CE890CAB2}"/>
            </a:ext>
          </a:extLst>
        </xdr:cNvPr>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04" name="フローチャート: 判断 203">
          <a:extLst>
            <a:ext uri="{FF2B5EF4-FFF2-40B4-BE49-F238E27FC236}">
              <a16:creationId xmlns:a16="http://schemas.microsoft.com/office/drawing/2014/main" id="{95E635F0-D592-4476-882C-0D971C699471}"/>
            </a:ext>
          </a:extLst>
        </xdr:cNvPr>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56278</xdr:rowOff>
    </xdr:from>
    <xdr:ext cx="469744" cy="259045"/>
    <xdr:sp macro="" textlink="">
      <xdr:nvSpPr>
        <xdr:cNvPr id="205" name="n_1aveValue【体育館・プール】&#10;一人当たり面積">
          <a:extLst>
            <a:ext uri="{FF2B5EF4-FFF2-40B4-BE49-F238E27FC236}">
              <a16:creationId xmlns:a16="http://schemas.microsoft.com/office/drawing/2014/main" id="{003D62F9-90D8-4E6A-86BD-CBBF0B738853}"/>
            </a:ext>
          </a:extLst>
        </xdr:cNvPr>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131699</xdr:rowOff>
    </xdr:from>
    <xdr:to>
      <xdr:col>46</xdr:col>
      <xdr:colOff>38100</xdr:colOff>
      <xdr:row>64</xdr:row>
      <xdr:rowOff>61849</xdr:rowOff>
    </xdr:to>
    <xdr:sp macro="" textlink="">
      <xdr:nvSpPr>
        <xdr:cNvPr id="206" name="フローチャート: 判断 205">
          <a:extLst>
            <a:ext uri="{FF2B5EF4-FFF2-40B4-BE49-F238E27FC236}">
              <a16:creationId xmlns:a16="http://schemas.microsoft.com/office/drawing/2014/main" id="{91C5BB50-E026-47B6-870F-6264FE48A7C6}"/>
            </a:ext>
          </a:extLst>
        </xdr:cNvPr>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78376</xdr:rowOff>
    </xdr:from>
    <xdr:ext cx="469744" cy="259045"/>
    <xdr:sp macro="" textlink="">
      <xdr:nvSpPr>
        <xdr:cNvPr id="207" name="n_2aveValue【体育館・プール】&#10;一人当たり面積">
          <a:extLst>
            <a:ext uri="{FF2B5EF4-FFF2-40B4-BE49-F238E27FC236}">
              <a16:creationId xmlns:a16="http://schemas.microsoft.com/office/drawing/2014/main" id="{FF690DED-C69A-4B60-A935-2970E7F6383C}"/>
            </a:ext>
          </a:extLst>
        </xdr:cNvPr>
        <xdr:cNvSpPr txBox="1"/>
      </xdr:nvSpPr>
      <xdr:spPr>
        <a:xfrm>
          <a:off x="85154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127127</xdr:rowOff>
    </xdr:from>
    <xdr:to>
      <xdr:col>41</xdr:col>
      <xdr:colOff>101600</xdr:colOff>
      <xdr:row>64</xdr:row>
      <xdr:rowOff>57277</xdr:rowOff>
    </xdr:to>
    <xdr:sp macro="" textlink="">
      <xdr:nvSpPr>
        <xdr:cNvPr id="208" name="フローチャート: 判断 207">
          <a:extLst>
            <a:ext uri="{FF2B5EF4-FFF2-40B4-BE49-F238E27FC236}">
              <a16:creationId xmlns:a16="http://schemas.microsoft.com/office/drawing/2014/main" id="{C3784566-D3E1-40CE-A392-7B6B9ABFB464}"/>
            </a:ext>
          </a:extLst>
        </xdr:cNvPr>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73804</xdr:rowOff>
    </xdr:from>
    <xdr:ext cx="469744" cy="259045"/>
    <xdr:sp macro="" textlink="">
      <xdr:nvSpPr>
        <xdr:cNvPr id="209" name="n_3aveValue【体育館・プール】&#10;一人当たり面積">
          <a:extLst>
            <a:ext uri="{FF2B5EF4-FFF2-40B4-BE49-F238E27FC236}">
              <a16:creationId xmlns:a16="http://schemas.microsoft.com/office/drawing/2014/main" id="{86142586-9B0C-4116-B564-446794F4CF7D}"/>
            </a:ext>
          </a:extLst>
        </xdr:cNvPr>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C4A7027D-3FB8-4627-9B4A-151E907FA3A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44D0DA8F-522A-4EB6-845E-F5C2082DCF9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F489DC9E-5E76-4B12-9B83-A89E3A9D604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D0E7C4DC-A33A-4310-9602-025773DAA88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E67FF6B6-F202-439C-87A6-B488AFEAB02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148082</xdr:rowOff>
    </xdr:from>
    <xdr:to>
      <xdr:col>50</xdr:col>
      <xdr:colOff>165100</xdr:colOff>
      <xdr:row>64</xdr:row>
      <xdr:rowOff>78232</xdr:rowOff>
    </xdr:to>
    <xdr:sp macro="" textlink="">
      <xdr:nvSpPr>
        <xdr:cNvPr id="215" name="楕円 214">
          <a:extLst>
            <a:ext uri="{FF2B5EF4-FFF2-40B4-BE49-F238E27FC236}">
              <a16:creationId xmlns:a16="http://schemas.microsoft.com/office/drawing/2014/main" id="{74F546D4-92E4-4F86-9D74-B3748E6EE0D1}"/>
            </a:ext>
          </a:extLst>
        </xdr:cNvPr>
        <xdr:cNvSpPr/>
      </xdr:nvSpPr>
      <xdr:spPr>
        <a:xfrm>
          <a:off x="9588500" y="1094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148082</xdr:rowOff>
    </xdr:from>
    <xdr:to>
      <xdr:col>46</xdr:col>
      <xdr:colOff>38100</xdr:colOff>
      <xdr:row>64</xdr:row>
      <xdr:rowOff>78232</xdr:rowOff>
    </xdr:to>
    <xdr:sp macro="" textlink="">
      <xdr:nvSpPr>
        <xdr:cNvPr id="216" name="楕円 215">
          <a:extLst>
            <a:ext uri="{FF2B5EF4-FFF2-40B4-BE49-F238E27FC236}">
              <a16:creationId xmlns:a16="http://schemas.microsoft.com/office/drawing/2014/main" id="{55D6176B-964D-42DF-988F-0738EC25EE6E}"/>
            </a:ext>
          </a:extLst>
        </xdr:cNvPr>
        <xdr:cNvSpPr/>
      </xdr:nvSpPr>
      <xdr:spPr>
        <a:xfrm>
          <a:off x="8699500" y="1094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27432</xdr:rowOff>
    </xdr:from>
    <xdr:to>
      <xdr:col>50</xdr:col>
      <xdr:colOff>114300</xdr:colOff>
      <xdr:row>64</xdr:row>
      <xdr:rowOff>27432</xdr:rowOff>
    </xdr:to>
    <xdr:cxnSp macro="">
      <xdr:nvCxnSpPr>
        <xdr:cNvPr id="217" name="直線コネクタ 216">
          <a:extLst>
            <a:ext uri="{FF2B5EF4-FFF2-40B4-BE49-F238E27FC236}">
              <a16:creationId xmlns:a16="http://schemas.microsoft.com/office/drawing/2014/main" id="{C8CAEF15-75B5-494C-A3D0-EAB2AF6CA7C0}"/>
            </a:ext>
          </a:extLst>
        </xdr:cNvPr>
        <xdr:cNvCxnSpPr/>
      </xdr:nvCxnSpPr>
      <xdr:spPr>
        <a:xfrm>
          <a:off x="8750300" y="110002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69359</xdr:rowOff>
    </xdr:from>
    <xdr:ext cx="469744" cy="259045"/>
    <xdr:sp macro="" textlink="">
      <xdr:nvSpPr>
        <xdr:cNvPr id="218" name="n_1mainValue【体育館・プール】&#10;一人当たり面積">
          <a:extLst>
            <a:ext uri="{FF2B5EF4-FFF2-40B4-BE49-F238E27FC236}">
              <a16:creationId xmlns:a16="http://schemas.microsoft.com/office/drawing/2014/main" id="{A860CB2D-9834-4131-BD87-61AEB827269A}"/>
            </a:ext>
          </a:extLst>
        </xdr:cNvPr>
        <xdr:cNvSpPr txBox="1"/>
      </xdr:nvSpPr>
      <xdr:spPr>
        <a:xfrm>
          <a:off x="9391727" y="110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69359</xdr:rowOff>
    </xdr:from>
    <xdr:ext cx="469744" cy="259045"/>
    <xdr:sp macro="" textlink="">
      <xdr:nvSpPr>
        <xdr:cNvPr id="219" name="n_2mainValue【体育館・プール】&#10;一人当たり面積">
          <a:extLst>
            <a:ext uri="{FF2B5EF4-FFF2-40B4-BE49-F238E27FC236}">
              <a16:creationId xmlns:a16="http://schemas.microsoft.com/office/drawing/2014/main" id="{09E489F9-3A61-4A31-900B-BEE6ECFE74DD}"/>
            </a:ext>
          </a:extLst>
        </xdr:cNvPr>
        <xdr:cNvSpPr txBox="1"/>
      </xdr:nvSpPr>
      <xdr:spPr>
        <a:xfrm>
          <a:off x="8515427" y="110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a:extLst>
            <a:ext uri="{FF2B5EF4-FFF2-40B4-BE49-F238E27FC236}">
              <a16:creationId xmlns:a16="http://schemas.microsoft.com/office/drawing/2014/main" id="{4F12D4B4-5033-4134-BA8C-B73FC2238A6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a:extLst>
            <a:ext uri="{FF2B5EF4-FFF2-40B4-BE49-F238E27FC236}">
              <a16:creationId xmlns:a16="http://schemas.microsoft.com/office/drawing/2014/main" id="{9750A06D-26B9-4CB2-83CA-AA1DFBF2916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a:extLst>
            <a:ext uri="{FF2B5EF4-FFF2-40B4-BE49-F238E27FC236}">
              <a16:creationId xmlns:a16="http://schemas.microsoft.com/office/drawing/2014/main" id="{9A3696D8-3AD6-4858-BBC1-86CB83998E4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a:extLst>
            <a:ext uri="{FF2B5EF4-FFF2-40B4-BE49-F238E27FC236}">
              <a16:creationId xmlns:a16="http://schemas.microsoft.com/office/drawing/2014/main" id="{583BCC69-977D-41D4-827F-857653D02EE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a:extLst>
            <a:ext uri="{FF2B5EF4-FFF2-40B4-BE49-F238E27FC236}">
              <a16:creationId xmlns:a16="http://schemas.microsoft.com/office/drawing/2014/main" id="{C6162D21-2241-4C79-8F24-F1D53492DFB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a:extLst>
            <a:ext uri="{FF2B5EF4-FFF2-40B4-BE49-F238E27FC236}">
              <a16:creationId xmlns:a16="http://schemas.microsoft.com/office/drawing/2014/main" id="{14C12B39-C1D7-4623-8999-F31B944E9DC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a:extLst>
            <a:ext uri="{FF2B5EF4-FFF2-40B4-BE49-F238E27FC236}">
              <a16:creationId xmlns:a16="http://schemas.microsoft.com/office/drawing/2014/main" id="{37257A41-06BB-4220-A8B5-8F6A6B1CADC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a:extLst>
            <a:ext uri="{FF2B5EF4-FFF2-40B4-BE49-F238E27FC236}">
              <a16:creationId xmlns:a16="http://schemas.microsoft.com/office/drawing/2014/main" id="{37261CED-30DA-45CB-AF87-FDF17C0FDAC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a:extLst>
            <a:ext uri="{FF2B5EF4-FFF2-40B4-BE49-F238E27FC236}">
              <a16:creationId xmlns:a16="http://schemas.microsoft.com/office/drawing/2014/main" id="{2030684F-A39F-49C3-AC95-FA9DB2FEA47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a:extLst>
            <a:ext uri="{FF2B5EF4-FFF2-40B4-BE49-F238E27FC236}">
              <a16:creationId xmlns:a16="http://schemas.microsoft.com/office/drawing/2014/main" id="{28EF2BBC-5371-4E2B-BFA1-B6F235843B5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0" name="テキスト ボックス 229">
          <a:extLst>
            <a:ext uri="{FF2B5EF4-FFF2-40B4-BE49-F238E27FC236}">
              <a16:creationId xmlns:a16="http://schemas.microsoft.com/office/drawing/2014/main" id="{140EF635-27A8-43BF-AE5F-33ABAC363DD8}"/>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a:extLst>
            <a:ext uri="{FF2B5EF4-FFF2-40B4-BE49-F238E27FC236}">
              <a16:creationId xmlns:a16="http://schemas.microsoft.com/office/drawing/2014/main" id="{FAB43A41-5C78-4DD1-AC05-ED56B01B2B8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a:extLst>
            <a:ext uri="{FF2B5EF4-FFF2-40B4-BE49-F238E27FC236}">
              <a16:creationId xmlns:a16="http://schemas.microsoft.com/office/drawing/2014/main" id="{9A447ACB-398A-4BB6-B971-0639689D971E}"/>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a:extLst>
            <a:ext uri="{FF2B5EF4-FFF2-40B4-BE49-F238E27FC236}">
              <a16:creationId xmlns:a16="http://schemas.microsoft.com/office/drawing/2014/main" id="{72DCD080-6B93-4F2D-BDBC-F01B368243C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a:extLst>
            <a:ext uri="{FF2B5EF4-FFF2-40B4-BE49-F238E27FC236}">
              <a16:creationId xmlns:a16="http://schemas.microsoft.com/office/drawing/2014/main" id="{02773E8A-955B-4784-989F-870E45C938C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a:extLst>
            <a:ext uri="{FF2B5EF4-FFF2-40B4-BE49-F238E27FC236}">
              <a16:creationId xmlns:a16="http://schemas.microsoft.com/office/drawing/2014/main" id="{555B2FF8-DC01-4BC3-91DA-A1FC64086C1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a:extLst>
            <a:ext uri="{FF2B5EF4-FFF2-40B4-BE49-F238E27FC236}">
              <a16:creationId xmlns:a16="http://schemas.microsoft.com/office/drawing/2014/main" id="{5FACC71C-0BC3-4F52-8249-0707C00D8CC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a:extLst>
            <a:ext uri="{FF2B5EF4-FFF2-40B4-BE49-F238E27FC236}">
              <a16:creationId xmlns:a16="http://schemas.microsoft.com/office/drawing/2014/main" id="{332C6542-8B5E-48A6-BE86-7365CF23D7F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a:extLst>
            <a:ext uri="{FF2B5EF4-FFF2-40B4-BE49-F238E27FC236}">
              <a16:creationId xmlns:a16="http://schemas.microsoft.com/office/drawing/2014/main" id="{D87E98DB-2ECE-453E-AF60-74D7EFCE156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a:extLst>
            <a:ext uri="{FF2B5EF4-FFF2-40B4-BE49-F238E27FC236}">
              <a16:creationId xmlns:a16="http://schemas.microsoft.com/office/drawing/2014/main" id="{C11E731B-5D06-4F49-A601-8175A0142E9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0" name="テキスト ボックス 239">
          <a:extLst>
            <a:ext uri="{FF2B5EF4-FFF2-40B4-BE49-F238E27FC236}">
              <a16:creationId xmlns:a16="http://schemas.microsoft.com/office/drawing/2014/main" id="{61BD1B38-85CE-49C2-87D2-54CC6181A5A6}"/>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a:extLst>
            <a:ext uri="{FF2B5EF4-FFF2-40B4-BE49-F238E27FC236}">
              <a16:creationId xmlns:a16="http://schemas.microsoft.com/office/drawing/2014/main" id="{68804890-A5BB-4F1B-9D2A-FFB8DB54681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a:extLst>
            <a:ext uri="{FF2B5EF4-FFF2-40B4-BE49-F238E27FC236}">
              <a16:creationId xmlns:a16="http://schemas.microsoft.com/office/drawing/2014/main" id="{0316C4B5-C329-41CB-A430-3E876BDA17DA}"/>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福祉施設】&#10;有形固定資産減価償却率グラフ枠">
          <a:extLst>
            <a:ext uri="{FF2B5EF4-FFF2-40B4-BE49-F238E27FC236}">
              <a16:creationId xmlns:a16="http://schemas.microsoft.com/office/drawing/2014/main" id="{1B0ED5F8-200D-48EB-8665-35EF2FE3933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44" name="直線コネクタ 243">
          <a:extLst>
            <a:ext uri="{FF2B5EF4-FFF2-40B4-BE49-F238E27FC236}">
              <a16:creationId xmlns:a16="http://schemas.microsoft.com/office/drawing/2014/main" id="{4459A5DC-1C21-4118-80EA-D61B1F24085A}"/>
            </a:ext>
          </a:extLst>
        </xdr:cNvPr>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45" name="【福祉施設】&#10;有形固定資産減価償却率最小値テキスト">
          <a:extLst>
            <a:ext uri="{FF2B5EF4-FFF2-40B4-BE49-F238E27FC236}">
              <a16:creationId xmlns:a16="http://schemas.microsoft.com/office/drawing/2014/main" id="{8CF5097B-6FC4-4FC8-B321-951EC1DDA24A}"/>
            </a:ext>
          </a:extLst>
        </xdr:cNvPr>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46" name="直線コネクタ 245">
          <a:extLst>
            <a:ext uri="{FF2B5EF4-FFF2-40B4-BE49-F238E27FC236}">
              <a16:creationId xmlns:a16="http://schemas.microsoft.com/office/drawing/2014/main" id="{5A8DE904-3946-4D8A-B6CA-0776EEBBCCF5}"/>
            </a:ext>
          </a:extLst>
        </xdr:cNvPr>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47" name="【福祉施設】&#10;有形固定資産減価償却率最大値テキスト">
          <a:extLst>
            <a:ext uri="{FF2B5EF4-FFF2-40B4-BE49-F238E27FC236}">
              <a16:creationId xmlns:a16="http://schemas.microsoft.com/office/drawing/2014/main" id="{19E68BF6-F7FE-45C6-9125-359CF43D162C}"/>
            </a:ext>
          </a:extLst>
        </xdr:cNvPr>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48" name="直線コネクタ 247">
          <a:extLst>
            <a:ext uri="{FF2B5EF4-FFF2-40B4-BE49-F238E27FC236}">
              <a16:creationId xmlns:a16="http://schemas.microsoft.com/office/drawing/2014/main" id="{481B1739-66F3-4F14-8539-56A7EE263EBC}"/>
            </a:ext>
          </a:extLst>
        </xdr:cNvPr>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49" name="【福祉施設】&#10;有形固定資産減価償却率平均値テキスト">
          <a:extLst>
            <a:ext uri="{FF2B5EF4-FFF2-40B4-BE49-F238E27FC236}">
              <a16:creationId xmlns:a16="http://schemas.microsoft.com/office/drawing/2014/main" id="{ADEBFE74-05B5-4CE6-8D47-86536E2C656D}"/>
            </a:ext>
          </a:extLst>
        </xdr:cNvPr>
        <xdr:cNvSpPr txBox="1"/>
      </xdr:nvSpPr>
      <xdr:spPr>
        <a:xfrm>
          <a:off x="4673600" y="1409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50" name="フローチャート: 判断 249">
          <a:extLst>
            <a:ext uri="{FF2B5EF4-FFF2-40B4-BE49-F238E27FC236}">
              <a16:creationId xmlns:a16="http://schemas.microsoft.com/office/drawing/2014/main" id="{AC1AE093-85F6-4352-A915-D8CADB978D0C}"/>
            </a:ext>
          </a:extLst>
        </xdr:cNvPr>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51" name="フローチャート: 判断 250">
          <a:extLst>
            <a:ext uri="{FF2B5EF4-FFF2-40B4-BE49-F238E27FC236}">
              <a16:creationId xmlns:a16="http://schemas.microsoft.com/office/drawing/2014/main" id="{EA01C843-CF62-4F08-9808-9F6E5DA38695}"/>
            </a:ext>
          </a:extLst>
        </xdr:cNvPr>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22877</xdr:rowOff>
    </xdr:from>
    <xdr:ext cx="405111" cy="259045"/>
    <xdr:sp macro="" textlink="">
      <xdr:nvSpPr>
        <xdr:cNvPr id="252" name="n_1aveValue【福祉施設】&#10;有形固定資産減価償却率">
          <a:extLst>
            <a:ext uri="{FF2B5EF4-FFF2-40B4-BE49-F238E27FC236}">
              <a16:creationId xmlns:a16="http://schemas.microsoft.com/office/drawing/2014/main" id="{7DD2719B-8F34-43AA-A318-9A6A53626DED}"/>
            </a:ext>
          </a:extLst>
        </xdr:cNvPr>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74930</xdr:rowOff>
    </xdr:from>
    <xdr:to>
      <xdr:col>15</xdr:col>
      <xdr:colOff>101600</xdr:colOff>
      <xdr:row>83</xdr:row>
      <xdr:rowOff>5080</xdr:rowOff>
    </xdr:to>
    <xdr:sp macro="" textlink="">
      <xdr:nvSpPr>
        <xdr:cNvPr id="253" name="フローチャート: 判断 252">
          <a:extLst>
            <a:ext uri="{FF2B5EF4-FFF2-40B4-BE49-F238E27FC236}">
              <a16:creationId xmlns:a16="http://schemas.microsoft.com/office/drawing/2014/main" id="{7AA82915-F32B-4D66-AB19-D702964085F0}"/>
            </a:ext>
          </a:extLst>
        </xdr:cNvPr>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167657</xdr:rowOff>
    </xdr:from>
    <xdr:ext cx="405111" cy="259045"/>
    <xdr:sp macro="" textlink="">
      <xdr:nvSpPr>
        <xdr:cNvPr id="254" name="n_2aveValue【福祉施設】&#10;有形固定資産減価償却率">
          <a:extLst>
            <a:ext uri="{FF2B5EF4-FFF2-40B4-BE49-F238E27FC236}">
              <a16:creationId xmlns:a16="http://schemas.microsoft.com/office/drawing/2014/main" id="{357A092C-A12B-4D33-AD1F-B1FF93E96AE0}"/>
            </a:ext>
          </a:extLst>
        </xdr:cNvPr>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170180</xdr:rowOff>
    </xdr:from>
    <xdr:to>
      <xdr:col>10</xdr:col>
      <xdr:colOff>165100</xdr:colOff>
      <xdr:row>83</xdr:row>
      <xdr:rowOff>100330</xdr:rowOff>
    </xdr:to>
    <xdr:sp macro="" textlink="">
      <xdr:nvSpPr>
        <xdr:cNvPr id="255" name="フローチャート: 判断 254">
          <a:extLst>
            <a:ext uri="{FF2B5EF4-FFF2-40B4-BE49-F238E27FC236}">
              <a16:creationId xmlns:a16="http://schemas.microsoft.com/office/drawing/2014/main" id="{B69821F2-FFB0-449F-8660-77C732E52B0D}"/>
            </a:ext>
          </a:extLst>
        </xdr:cNvPr>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116857</xdr:rowOff>
    </xdr:from>
    <xdr:ext cx="405111" cy="259045"/>
    <xdr:sp macro="" textlink="">
      <xdr:nvSpPr>
        <xdr:cNvPr id="256" name="n_3aveValue【福祉施設】&#10;有形固定資産減価償却率">
          <a:extLst>
            <a:ext uri="{FF2B5EF4-FFF2-40B4-BE49-F238E27FC236}">
              <a16:creationId xmlns:a16="http://schemas.microsoft.com/office/drawing/2014/main" id="{E596CEEA-032D-4DE5-B6F0-39C0EC987083}"/>
            </a:ext>
          </a:extLst>
        </xdr:cNvPr>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A0192DB3-BD71-48D6-981E-96CF9FA500D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3FA660EA-B67A-4142-80FD-6948879B3C0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E6B99BBF-0296-4E15-B6AB-019A75D915D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E2474CC0-2F25-4C9E-BE02-DF2CCAF94D9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8209EAFA-6E73-4429-80A3-40C2718F77D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61595</xdr:rowOff>
    </xdr:from>
    <xdr:to>
      <xdr:col>20</xdr:col>
      <xdr:colOff>38100</xdr:colOff>
      <xdr:row>79</xdr:row>
      <xdr:rowOff>163195</xdr:rowOff>
    </xdr:to>
    <xdr:sp macro="" textlink="">
      <xdr:nvSpPr>
        <xdr:cNvPr id="262" name="楕円 261">
          <a:extLst>
            <a:ext uri="{FF2B5EF4-FFF2-40B4-BE49-F238E27FC236}">
              <a16:creationId xmlns:a16="http://schemas.microsoft.com/office/drawing/2014/main" id="{429EEC50-07EB-407B-8CDD-7951BC455154}"/>
            </a:ext>
          </a:extLst>
        </xdr:cNvPr>
        <xdr:cNvSpPr/>
      </xdr:nvSpPr>
      <xdr:spPr>
        <a:xfrm>
          <a:off x="37465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84455</xdr:rowOff>
    </xdr:from>
    <xdr:to>
      <xdr:col>15</xdr:col>
      <xdr:colOff>101600</xdr:colOff>
      <xdr:row>80</xdr:row>
      <xdr:rowOff>14605</xdr:rowOff>
    </xdr:to>
    <xdr:sp macro="" textlink="">
      <xdr:nvSpPr>
        <xdr:cNvPr id="263" name="楕円 262">
          <a:extLst>
            <a:ext uri="{FF2B5EF4-FFF2-40B4-BE49-F238E27FC236}">
              <a16:creationId xmlns:a16="http://schemas.microsoft.com/office/drawing/2014/main" id="{33B3722E-326E-46F3-988E-375B1F5DF91D}"/>
            </a:ext>
          </a:extLst>
        </xdr:cNvPr>
        <xdr:cNvSpPr/>
      </xdr:nvSpPr>
      <xdr:spPr>
        <a:xfrm>
          <a:off x="2857500" y="136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112395</xdr:rowOff>
    </xdr:from>
    <xdr:to>
      <xdr:col>19</xdr:col>
      <xdr:colOff>177800</xdr:colOff>
      <xdr:row>79</xdr:row>
      <xdr:rowOff>135255</xdr:rowOff>
    </xdr:to>
    <xdr:cxnSp macro="">
      <xdr:nvCxnSpPr>
        <xdr:cNvPr id="264" name="直線コネクタ 263">
          <a:extLst>
            <a:ext uri="{FF2B5EF4-FFF2-40B4-BE49-F238E27FC236}">
              <a16:creationId xmlns:a16="http://schemas.microsoft.com/office/drawing/2014/main" id="{FB720AD9-BF72-4CA6-A76B-1B148649F506}"/>
            </a:ext>
          </a:extLst>
        </xdr:cNvPr>
        <xdr:cNvCxnSpPr/>
      </xdr:nvCxnSpPr>
      <xdr:spPr>
        <a:xfrm flipV="1">
          <a:off x="2908300" y="136569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8272</xdr:rowOff>
    </xdr:from>
    <xdr:ext cx="405111" cy="259045"/>
    <xdr:sp macro="" textlink="">
      <xdr:nvSpPr>
        <xdr:cNvPr id="265" name="n_1mainValue【福祉施設】&#10;有形固定資産減価償却率">
          <a:extLst>
            <a:ext uri="{FF2B5EF4-FFF2-40B4-BE49-F238E27FC236}">
              <a16:creationId xmlns:a16="http://schemas.microsoft.com/office/drawing/2014/main" id="{5B2039DE-7AD2-4660-A3C4-6FD84FC83119}"/>
            </a:ext>
          </a:extLst>
        </xdr:cNvPr>
        <xdr:cNvSpPr txBox="1"/>
      </xdr:nvSpPr>
      <xdr:spPr>
        <a:xfrm>
          <a:off x="3582044" y="1338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31132</xdr:rowOff>
    </xdr:from>
    <xdr:ext cx="405111" cy="259045"/>
    <xdr:sp macro="" textlink="">
      <xdr:nvSpPr>
        <xdr:cNvPr id="266" name="n_2mainValue【福祉施設】&#10;有形固定資産減価償却率">
          <a:extLst>
            <a:ext uri="{FF2B5EF4-FFF2-40B4-BE49-F238E27FC236}">
              <a16:creationId xmlns:a16="http://schemas.microsoft.com/office/drawing/2014/main" id="{E508DE7A-3C61-4E9D-ADF6-B8FF171EDB22}"/>
            </a:ext>
          </a:extLst>
        </xdr:cNvPr>
        <xdr:cNvSpPr txBox="1"/>
      </xdr:nvSpPr>
      <xdr:spPr>
        <a:xfrm>
          <a:off x="2705744" y="1340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a:extLst>
            <a:ext uri="{FF2B5EF4-FFF2-40B4-BE49-F238E27FC236}">
              <a16:creationId xmlns:a16="http://schemas.microsoft.com/office/drawing/2014/main" id="{B56F316D-46AD-4489-A8D7-C2AE0EC4B81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a:extLst>
            <a:ext uri="{FF2B5EF4-FFF2-40B4-BE49-F238E27FC236}">
              <a16:creationId xmlns:a16="http://schemas.microsoft.com/office/drawing/2014/main" id="{40BD5B1A-1014-430B-A137-92D3CA12EBD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a:extLst>
            <a:ext uri="{FF2B5EF4-FFF2-40B4-BE49-F238E27FC236}">
              <a16:creationId xmlns:a16="http://schemas.microsoft.com/office/drawing/2014/main" id="{0F265879-5D01-4121-836C-089D06320A5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a:extLst>
            <a:ext uri="{FF2B5EF4-FFF2-40B4-BE49-F238E27FC236}">
              <a16:creationId xmlns:a16="http://schemas.microsoft.com/office/drawing/2014/main" id="{DD8BAD42-E79F-4C1E-A2AA-8CC3A3E118A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a:extLst>
            <a:ext uri="{FF2B5EF4-FFF2-40B4-BE49-F238E27FC236}">
              <a16:creationId xmlns:a16="http://schemas.microsoft.com/office/drawing/2014/main" id="{1A073487-11F5-42E4-AC8B-EACF07C019F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a:extLst>
            <a:ext uri="{FF2B5EF4-FFF2-40B4-BE49-F238E27FC236}">
              <a16:creationId xmlns:a16="http://schemas.microsoft.com/office/drawing/2014/main" id="{6363F0C0-E1DF-4814-8930-91321BFF375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a:extLst>
            <a:ext uri="{FF2B5EF4-FFF2-40B4-BE49-F238E27FC236}">
              <a16:creationId xmlns:a16="http://schemas.microsoft.com/office/drawing/2014/main" id="{B7A9036E-AD15-4236-9E93-821F8675E5B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a:extLst>
            <a:ext uri="{FF2B5EF4-FFF2-40B4-BE49-F238E27FC236}">
              <a16:creationId xmlns:a16="http://schemas.microsoft.com/office/drawing/2014/main" id="{7D9907CA-9236-4031-BA35-2895B148530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a:extLst>
            <a:ext uri="{FF2B5EF4-FFF2-40B4-BE49-F238E27FC236}">
              <a16:creationId xmlns:a16="http://schemas.microsoft.com/office/drawing/2014/main" id="{63D6F88E-74D3-4E64-85F7-AD515C2F34D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a:extLst>
            <a:ext uri="{FF2B5EF4-FFF2-40B4-BE49-F238E27FC236}">
              <a16:creationId xmlns:a16="http://schemas.microsoft.com/office/drawing/2014/main" id="{627D07E7-2CBE-4647-8757-225CB904765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7" name="直線コネクタ 276">
          <a:extLst>
            <a:ext uri="{FF2B5EF4-FFF2-40B4-BE49-F238E27FC236}">
              <a16:creationId xmlns:a16="http://schemas.microsoft.com/office/drawing/2014/main" id="{45434C14-7FD2-4521-8F93-68D88C310D28}"/>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8" name="テキスト ボックス 277">
          <a:extLst>
            <a:ext uri="{FF2B5EF4-FFF2-40B4-BE49-F238E27FC236}">
              <a16:creationId xmlns:a16="http://schemas.microsoft.com/office/drawing/2014/main" id="{E8C755E1-C966-492F-A9B7-695838DAE1E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9" name="直線コネクタ 278">
          <a:extLst>
            <a:ext uri="{FF2B5EF4-FFF2-40B4-BE49-F238E27FC236}">
              <a16:creationId xmlns:a16="http://schemas.microsoft.com/office/drawing/2014/main" id="{3779F4AF-CE48-45C0-84DB-4775DC450628}"/>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0" name="テキスト ボックス 279">
          <a:extLst>
            <a:ext uri="{FF2B5EF4-FFF2-40B4-BE49-F238E27FC236}">
              <a16:creationId xmlns:a16="http://schemas.microsoft.com/office/drawing/2014/main" id="{BE0B92A8-B2B9-436D-9080-E33E765940FD}"/>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1" name="直線コネクタ 280">
          <a:extLst>
            <a:ext uri="{FF2B5EF4-FFF2-40B4-BE49-F238E27FC236}">
              <a16:creationId xmlns:a16="http://schemas.microsoft.com/office/drawing/2014/main" id="{E0ECF289-4B59-48A1-BF69-36CE3C2C3334}"/>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2" name="テキスト ボックス 281">
          <a:extLst>
            <a:ext uri="{FF2B5EF4-FFF2-40B4-BE49-F238E27FC236}">
              <a16:creationId xmlns:a16="http://schemas.microsoft.com/office/drawing/2014/main" id="{4DF44D0B-7720-458C-BC97-CE96B27ED329}"/>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3" name="直線コネクタ 282">
          <a:extLst>
            <a:ext uri="{FF2B5EF4-FFF2-40B4-BE49-F238E27FC236}">
              <a16:creationId xmlns:a16="http://schemas.microsoft.com/office/drawing/2014/main" id="{47B82979-30F0-4853-A9FA-00605A3008C6}"/>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4" name="テキスト ボックス 283">
          <a:extLst>
            <a:ext uri="{FF2B5EF4-FFF2-40B4-BE49-F238E27FC236}">
              <a16:creationId xmlns:a16="http://schemas.microsoft.com/office/drawing/2014/main" id="{A667F0DE-07B2-476D-B24A-995236D18AAF}"/>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5" name="直線コネクタ 284">
          <a:extLst>
            <a:ext uri="{FF2B5EF4-FFF2-40B4-BE49-F238E27FC236}">
              <a16:creationId xmlns:a16="http://schemas.microsoft.com/office/drawing/2014/main" id="{D99A0C7B-73F2-4F23-B4DF-725AA65A96EE}"/>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6" name="テキスト ボックス 285">
          <a:extLst>
            <a:ext uri="{FF2B5EF4-FFF2-40B4-BE49-F238E27FC236}">
              <a16:creationId xmlns:a16="http://schemas.microsoft.com/office/drawing/2014/main" id="{3570F966-B2EB-4718-8272-E74D94CDA76B}"/>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7" name="直線コネクタ 286">
          <a:extLst>
            <a:ext uri="{FF2B5EF4-FFF2-40B4-BE49-F238E27FC236}">
              <a16:creationId xmlns:a16="http://schemas.microsoft.com/office/drawing/2014/main" id="{C7E13611-89EE-4A61-BBEE-7E54D1B703DF}"/>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8" name="テキスト ボックス 287">
          <a:extLst>
            <a:ext uri="{FF2B5EF4-FFF2-40B4-BE49-F238E27FC236}">
              <a16:creationId xmlns:a16="http://schemas.microsoft.com/office/drawing/2014/main" id="{DDB4DA6E-EE11-47AF-AEAA-44103EADD4B9}"/>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a:extLst>
            <a:ext uri="{FF2B5EF4-FFF2-40B4-BE49-F238E27FC236}">
              <a16:creationId xmlns:a16="http://schemas.microsoft.com/office/drawing/2014/main" id="{1DC47758-4043-45A3-811C-64D7DF89385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a:extLst>
            <a:ext uri="{FF2B5EF4-FFF2-40B4-BE49-F238E27FC236}">
              <a16:creationId xmlns:a16="http://schemas.microsoft.com/office/drawing/2014/main" id="{28799FC8-C96D-49C6-A5BE-EED44DA7407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福祉施設】&#10;一人当たり面積グラフ枠">
          <a:extLst>
            <a:ext uri="{FF2B5EF4-FFF2-40B4-BE49-F238E27FC236}">
              <a16:creationId xmlns:a16="http://schemas.microsoft.com/office/drawing/2014/main" id="{61812FB0-6570-45B0-931F-1F20962EDCE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292" name="直線コネクタ 291">
          <a:extLst>
            <a:ext uri="{FF2B5EF4-FFF2-40B4-BE49-F238E27FC236}">
              <a16:creationId xmlns:a16="http://schemas.microsoft.com/office/drawing/2014/main" id="{BC2C5AB1-4E76-4528-BC19-43AFABB1524D}"/>
            </a:ext>
          </a:extLst>
        </xdr:cNvPr>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93" name="【福祉施設】&#10;一人当たり面積最小値テキスト">
          <a:extLst>
            <a:ext uri="{FF2B5EF4-FFF2-40B4-BE49-F238E27FC236}">
              <a16:creationId xmlns:a16="http://schemas.microsoft.com/office/drawing/2014/main" id="{6A8815A7-96EA-4932-8C69-E298B12BAFB4}"/>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94" name="直線コネクタ 293">
          <a:extLst>
            <a:ext uri="{FF2B5EF4-FFF2-40B4-BE49-F238E27FC236}">
              <a16:creationId xmlns:a16="http://schemas.microsoft.com/office/drawing/2014/main" id="{B22EAE8D-D14D-4DCF-87E7-F70726874474}"/>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295" name="【福祉施設】&#10;一人当たり面積最大値テキスト">
          <a:extLst>
            <a:ext uri="{FF2B5EF4-FFF2-40B4-BE49-F238E27FC236}">
              <a16:creationId xmlns:a16="http://schemas.microsoft.com/office/drawing/2014/main" id="{19B5EE0F-C5E3-4C98-86C0-3EA95109D6B5}"/>
            </a:ext>
          </a:extLst>
        </xdr:cNvPr>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296" name="直線コネクタ 295">
          <a:extLst>
            <a:ext uri="{FF2B5EF4-FFF2-40B4-BE49-F238E27FC236}">
              <a16:creationId xmlns:a16="http://schemas.microsoft.com/office/drawing/2014/main" id="{6DA6863B-58FD-440F-A19A-1B9312AE4B0B}"/>
            </a:ext>
          </a:extLst>
        </xdr:cNvPr>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297" name="【福祉施設】&#10;一人当たり面積平均値テキスト">
          <a:extLst>
            <a:ext uri="{FF2B5EF4-FFF2-40B4-BE49-F238E27FC236}">
              <a16:creationId xmlns:a16="http://schemas.microsoft.com/office/drawing/2014/main" id="{B728F994-E9BB-46A6-8452-EB71F5267622}"/>
            </a:ext>
          </a:extLst>
        </xdr:cNvPr>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298" name="フローチャート: 判断 297">
          <a:extLst>
            <a:ext uri="{FF2B5EF4-FFF2-40B4-BE49-F238E27FC236}">
              <a16:creationId xmlns:a16="http://schemas.microsoft.com/office/drawing/2014/main" id="{0C5907E5-A78D-449C-8FA3-17DEFC645B6C}"/>
            </a:ext>
          </a:extLst>
        </xdr:cNvPr>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299" name="フローチャート: 判断 298">
          <a:extLst>
            <a:ext uri="{FF2B5EF4-FFF2-40B4-BE49-F238E27FC236}">
              <a16:creationId xmlns:a16="http://schemas.microsoft.com/office/drawing/2014/main" id="{8D97430F-DA9D-445F-A490-4DA6C81557BC}"/>
            </a:ext>
          </a:extLst>
        </xdr:cNvPr>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133185</xdr:rowOff>
    </xdr:from>
    <xdr:ext cx="469744" cy="259045"/>
    <xdr:sp macro="" textlink="">
      <xdr:nvSpPr>
        <xdr:cNvPr id="300" name="n_1aveValue【福祉施設】&#10;一人当たり面積">
          <a:extLst>
            <a:ext uri="{FF2B5EF4-FFF2-40B4-BE49-F238E27FC236}">
              <a16:creationId xmlns:a16="http://schemas.microsoft.com/office/drawing/2014/main" id="{7FD6057B-C44F-4E77-9C5E-C7B2D7434CFA}"/>
            </a:ext>
          </a:extLst>
        </xdr:cNvPr>
        <xdr:cNvSpPr txBox="1"/>
      </xdr:nvSpPr>
      <xdr:spPr>
        <a:xfrm>
          <a:off x="93917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34652</xdr:rowOff>
    </xdr:from>
    <xdr:to>
      <xdr:col>46</xdr:col>
      <xdr:colOff>38100</xdr:colOff>
      <xdr:row>85</xdr:row>
      <xdr:rowOff>136252</xdr:rowOff>
    </xdr:to>
    <xdr:sp macro="" textlink="">
      <xdr:nvSpPr>
        <xdr:cNvPr id="301" name="フローチャート: 判断 300">
          <a:extLst>
            <a:ext uri="{FF2B5EF4-FFF2-40B4-BE49-F238E27FC236}">
              <a16:creationId xmlns:a16="http://schemas.microsoft.com/office/drawing/2014/main" id="{C3428E79-6C1A-453F-B30A-6CEFBBCAD15C}"/>
            </a:ext>
          </a:extLst>
        </xdr:cNvPr>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127379</xdr:rowOff>
    </xdr:from>
    <xdr:ext cx="469744" cy="259045"/>
    <xdr:sp macro="" textlink="">
      <xdr:nvSpPr>
        <xdr:cNvPr id="302" name="n_2aveValue【福祉施設】&#10;一人当たり面積">
          <a:extLst>
            <a:ext uri="{FF2B5EF4-FFF2-40B4-BE49-F238E27FC236}">
              <a16:creationId xmlns:a16="http://schemas.microsoft.com/office/drawing/2014/main" id="{87192A72-8F48-42A7-A08E-0D4861974DED}"/>
            </a:ext>
          </a:extLst>
        </xdr:cNvPr>
        <xdr:cNvSpPr txBox="1"/>
      </xdr:nvSpPr>
      <xdr:spPr>
        <a:xfrm>
          <a:off x="8515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28121</xdr:rowOff>
    </xdr:from>
    <xdr:to>
      <xdr:col>41</xdr:col>
      <xdr:colOff>101600</xdr:colOff>
      <xdr:row>85</xdr:row>
      <xdr:rowOff>129721</xdr:rowOff>
    </xdr:to>
    <xdr:sp macro="" textlink="">
      <xdr:nvSpPr>
        <xdr:cNvPr id="303" name="フローチャート: 判断 302">
          <a:extLst>
            <a:ext uri="{FF2B5EF4-FFF2-40B4-BE49-F238E27FC236}">
              <a16:creationId xmlns:a16="http://schemas.microsoft.com/office/drawing/2014/main" id="{DBD291B8-C9A0-4F5D-94E5-7689F895254C}"/>
            </a:ext>
          </a:extLst>
        </xdr:cNvPr>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146248</xdr:rowOff>
    </xdr:from>
    <xdr:ext cx="469744" cy="259045"/>
    <xdr:sp macro="" textlink="">
      <xdr:nvSpPr>
        <xdr:cNvPr id="304" name="n_3aveValue【福祉施設】&#10;一人当たり面積">
          <a:extLst>
            <a:ext uri="{FF2B5EF4-FFF2-40B4-BE49-F238E27FC236}">
              <a16:creationId xmlns:a16="http://schemas.microsoft.com/office/drawing/2014/main" id="{8BDBA054-7F8C-4B3C-BAAD-05122F54740E}"/>
            </a:ext>
          </a:extLst>
        </xdr:cNvPr>
        <xdr:cNvSpPr txBox="1"/>
      </xdr:nvSpPr>
      <xdr:spPr>
        <a:xfrm>
          <a:off x="7626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31D61072-0262-447C-A600-B7E940059DD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3848C844-49B3-4274-9A04-3CED6ACB37F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3E77199A-58EB-46B0-BCE3-07585FB4F6B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96D0EDE4-0B07-4DA2-9572-349442604BE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9246BB08-84CA-49FB-8255-7CBB2584A11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37919</xdr:rowOff>
    </xdr:from>
    <xdr:to>
      <xdr:col>50</xdr:col>
      <xdr:colOff>165100</xdr:colOff>
      <xdr:row>85</xdr:row>
      <xdr:rowOff>139519</xdr:rowOff>
    </xdr:to>
    <xdr:sp macro="" textlink="">
      <xdr:nvSpPr>
        <xdr:cNvPr id="310" name="楕円 309">
          <a:extLst>
            <a:ext uri="{FF2B5EF4-FFF2-40B4-BE49-F238E27FC236}">
              <a16:creationId xmlns:a16="http://schemas.microsoft.com/office/drawing/2014/main" id="{1C468B66-1318-4F0B-B9AC-B8E99B0D8327}"/>
            </a:ext>
          </a:extLst>
        </xdr:cNvPr>
        <xdr:cNvSpPr/>
      </xdr:nvSpPr>
      <xdr:spPr>
        <a:xfrm>
          <a:off x="95885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11" name="楕円 310">
          <a:extLst>
            <a:ext uri="{FF2B5EF4-FFF2-40B4-BE49-F238E27FC236}">
              <a16:creationId xmlns:a16="http://schemas.microsoft.com/office/drawing/2014/main" id="{E4E40734-79C9-4AB9-BA6F-E8458328981B}"/>
            </a:ext>
          </a:extLst>
        </xdr:cNvPr>
        <xdr:cNvSpPr/>
      </xdr:nvSpPr>
      <xdr:spPr>
        <a:xfrm>
          <a:off x="8699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85452</xdr:rowOff>
    </xdr:from>
    <xdr:to>
      <xdr:col>50</xdr:col>
      <xdr:colOff>114300</xdr:colOff>
      <xdr:row>85</xdr:row>
      <xdr:rowOff>88719</xdr:rowOff>
    </xdr:to>
    <xdr:cxnSp macro="">
      <xdr:nvCxnSpPr>
        <xdr:cNvPr id="312" name="直線コネクタ 311">
          <a:extLst>
            <a:ext uri="{FF2B5EF4-FFF2-40B4-BE49-F238E27FC236}">
              <a16:creationId xmlns:a16="http://schemas.microsoft.com/office/drawing/2014/main" id="{92F1DE9A-292C-46B4-81C6-460F2AF04CA2}"/>
            </a:ext>
          </a:extLst>
        </xdr:cNvPr>
        <xdr:cNvCxnSpPr/>
      </xdr:nvCxnSpPr>
      <xdr:spPr>
        <a:xfrm>
          <a:off x="8750300" y="146587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130646</xdr:rowOff>
    </xdr:from>
    <xdr:ext cx="469744" cy="259045"/>
    <xdr:sp macro="" textlink="">
      <xdr:nvSpPr>
        <xdr:cNvPr id="313" name="n_1mainValue【福祉施設】&#10;一人当たり面積">
          <a:extLst>
            <a:ext uri="{FF2B5EF4-FFF2-40B4-BE49-F238E27FC236}">
              <a16:creationId xmlns:a16="http://schemas.microsoft.com/office/drawing/2014/main" id="{EE32F9B9-13A9-47D3-81FB-99DAD53FE322}"/>
            </a:ext>
          </a:extLst>
        </xdr:cNvPr>
        <xdr:cNvSpPr txBox="1"/>
      </xdr:nvSpPr>
      <xdr:spPr>
        <a:xfrm>
          <a:off x="9391727" y="1470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152779</xdr:rowOff>
    </xdr:from>
    <xdr:ext cx="469744" cy="259045"/>
    <xdr:sp macro="" textlink="">
      <xdr:nvSpPr>
        <xdr:cNvPr id="314" name="n_2mainValue【福祉施設】&#10;一人当たり面積">
          <a:extLst>
            <a:ext uri="{FF2B5EF4-FFF2-40B4-BE49-F238E27FC236}">
              <a16:creationId xmlns:a16="http://schemas.microsoft.com/office/drawing/2014/main" id="{EF677980-E427-4BAE-86D1-C5F566957FFE}"/>
            </a:ext>
          </a:extLst>
        </xdr:cNvPr>
        <xdr:cNvSpPr txBox="1"/>
      </xdr:nvSpPr>
      <xdr:spPr>
        <a:xfrm>
          <a:off x="8515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a:extLst>
            <a:ext uri="{FF2B5EF4-FFF2-40B4-BE49-F238E27FC236}">
              <a16:creationId xmlns:a16="http://schemas.microsoft.com/office/drawing/2014/main" id="{DDC5629A-A875-4FFE-A3AA-2246CEF0226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a:extLst>
            <a:ext uri="{FF2B5EF4-FFF2-40B4-BE49-F238E27FC236}">
              <a16:creationId xmlns:a16="http://schemas.microsoft.com/office/drawing/2014/main" id="{37EF10B9-08BF-4AE7-826C-E5C104634BD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a:extLst>
            <a:ext uri="{FF2B5EF4-FFF2-40B4-BE49-F238E27FC236}">
              <a16:creationId xmlns:a16="http://schemas.microsoft.com/office/drawing/2014/main" id="{52884227-40B5-425B-9172-82C06B6F8F4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a:extLst>
            <a:ext uri="{FF2B5EF4-FFF2-40B4-BE49-F238E27FC236}">
              <a16:creationId xmlns:a16="http://schemas.microsoft.com/office/drawing/2014/main" id="{8B6A4719-2F40-4AEC-B84B-1CA3ACDE6DB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a:extLst>
            <a:ext uri="{FF2B5EF4-FFF2-40B4-BE49-F238E27FC236}">
              <a16:creationId xmlns:a16="http://schemas.microsoft.com/office/drawing/2014/main" id="{7820DD94-3994-40ED-A433-67F1167C4A0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a:extLst>
            <a:ext uri="{FF2B5EF4-FFF2-40B4-BE49-F238E27FC236}">
              <a16:creationId xmlns:a16="http://schemas.microsoft.com/office/drawing/2014/main" id="{B2CB039B-E340-4FBF-80A7-081B4D028E8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a:extLst>
            <a:ext uri="{FF2B5EF4-FFF2-40B4-BE49-F238E27FC236}">
              <a16:creationId xmlns:a16="http://schemas.microsoft.com/office/drawing/2014/main" id="{0F4DBDDC-6211-40D6-A3B4-622AA32B579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a:extLst>
            <a:ext uri="{FF2B5EF4-FFF2-40B4-BE49-F238E27FC236}">
              <a16:creationId xmlns:a16="http://schemas.microsoft.com/office/drawing/2014/main" id="{02015243-1AA4-4BF1-BA19-0B6780ACE0A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a:extLst>
            <a:ext uri="{FF2B5EF4-FFF2-40B4-BE49-F238E27FC236}">
              <a16:creationId xmlns:a16="http://schemas.microsoft.com/office/drawing/2014/main" id="{A08B035A-1190-4F71-9FB6-485ADE8F25D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a:extLst>
            <a:ext uri="{FF2B5EF4-FFF2-40B4-BE49-F238E27FC236}">
              <a16:creationId xmlns:a16="http://schemas.microsoft.com/office/drawing/2014/main" id="{F11590F1-036C-4331-BD2F-DEC300136EA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5" name="直線コネクタ 324">
          <a:extLst>
            <a:ext uri="{FF2B5EF4-FFF2-40B4-BE49-F238E27FC236}">
              <a16:creationId xmlns:a16="http://schemas.microsoft.com/office/drawing/2014/main" id="{724D433B-6FAA-4D7D-AF91-5A08BEAE2EF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6" name="テキスト ボックス 325">
          <a:extLst>
            <a:ext uri="{FF2B5EF4-FFF2-40B4-BE49-F238E27FC236}">
              <a16:creationId xmlns:a16="http://schemas.microsoft.com/office/drawing/2014/main" id="{95641CEC-B67D-45B1-B9A7-93016DE56496}"/>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7" name="直線コネクタ 326">
          <a:extLst>
            <a:ext uri="{FF2B5EF4-FFF2-40B4-BE49-F238E27FC236}">
              <a16:creationId xmlns:a16="http://schemas.microsoft.com/office/drawing/2014/main" id="{A1F1405E-1F5B-4B03-9D32-B6F3E4AD6154}"/>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8" name="テキスト ボックス 327">
          <a:extLst>
            <a:ext uri="{FF2B5EF4-FFF2-40B4-BE49-F238E27FC236}">
              <a16:creationId xmlns:a16="http://schemas.microsoft.com/office/drawing/2014/main" id="{8F8E05E4-F692-4773-8932-CF09F9425539}"/>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9" name="直線コネクタ 328">
          <a:extLst>
            <a:ext uri="{FF2B5EF4-FFF2-40B4-BE49-F238E27FC236}">
              <a16:creationId xmlns:a16="http://schemas.microsoft.com/office/drawing/2014/main" id="{6F465E0C-7855-4554-866D-38BF8A55D14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0" name="テキスト ボックス 329">
          <a:extLst>
            <a:ext uri="{FF2B5EF4-FFF2-40B4-BE49-F238E27FC236}">
              <a16:creationId xmlns:a16="http://schemas.microsoft.com/office/drawing/2014/main" id="{2761C98E-661A-4EEC-AAD4-CE82D963EC32}"/>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1" name="直線コネクタ 330">
          <a:extLst>
            <a:ext uri="{FF2B5EF4-FFF2-40B4-BE49-F238E27FC236}">
              <a16:creationId xmlns:a16="http://schemas.microsoft.com/office/drawing/2014/main" id="{4A9BBB7F-953A-42C6-9306-6EE37D21AF1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2" name="テキスト ボックス 331">
          <a:extLst>
            <a:ext uri="{FF2B5EF4-FFF2-40B4-BE49-F238E27FC236}">
              <a16:creationId xmlns:a16="http://schemas.microsoft.com/office/drawing/2014/main" id="{05653C11-B5B7-4349-A2A6-7341FE26065B}"/>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3" name="直線コネクタ 332">
          <a:extLst>
            <a:ext uri="{FF2B5EF4-FFF2-40B4-BE49-F238E27FC236}">
              <a16:creationId xmlns:a16="http://schemas.microsoft.com/office/drawing/2014/main" id="{FCED818B-D651-4986-BBB0-A47A151AB679}"/>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4" name="テキスト ボックス 333">
          <a:extLst>
            <a:ext uri="{FF2B5EF4-FFF2-40B4-BE49-F238E27FC236}">
              <a16:creationId xmlns:a16="http://schemas.microsoft.com/office/drawing/2014/main" id="{58FE0AF8-37F1-40BB-873F-39454ECD97A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5" name="直線コネクタ 334">
          <a:extLst>
            <a:ext uri="{FF2B5EF4-FFF2-40B4-BE49-F238E27FC236}">
              <a16:creationId xmlns:a16="http://schemas.microsoft.com/office/drawing/2014/main" id="{30B5967E-6865-4D34-BA63-F3B48C983507}"/>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6" name="テキスト ボックス 335">
          <a:extLst>
            <a:ext uri="{FF2B5EF4-FFF2-40B4-BE49-F238E27FC236}">
              <a16:creationId xmlns:a16="http://schemas.microsoft.com/office/drawing/2014/main" id="{75290A81-CAE2-4F35-B837-F5DF9319BF64}"/>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7" name="直線コネクタ 336">
          <a:extLst>
            <a:ext uri="{FF2B5EF4-FFF2-40B4-BE49-F238E27FC236}">
              <a16:creationId xmlns:a16="http://schemas.microsoft.com/office/drawing/2014/main" id="{F0A23091-CBDE-4C39-BFE0-BB611993025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8" name="テキスト ボックス 337">
          <a:extLst>
            <a:ext uri="{FF2B5EF4-FFF2-40B4-BE49-F238E27FC236}">
              <a16:creationId xmlns:a16="http://schemas.microsoft.com/office/drawing/2014/main" id="{B0E9098D-6DD0-4EA9-A0EB-914657F418C6}"/>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9" name="【市民会館】&#10;有形固定資産減価償却率グラフ枠">
          <a:extLst>
            <a:ext uri="{FF2B5EF4-FFF2-40B4-BE49-F238E27FC236}">
              <a16:creationId xmlns:a16="http://schemas.microsoft.com/office/drawing/2014/main" id="{BB9E83F3-C373-4F1C-807A-71FF5B7AD2C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40" name="直線コネクタ 339">
          <a:extLst>
            <a:ext uri="{FF2B5EF4-FFF2-40B4-BE49-F238E27FC236}">
              <a16:creationId xmlns:a16="http://schemas.microsoft.com/office/drawing/2014/main" id="{6C8AA7F8-E652-4343-AFD6-E154B35D7220}"/>
            </a:ext>
          </a:extLst>
        </xdr:cNvPr>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41" name="【市民会館】&#10;有形固定資産減価償却率最小値テキスト">
          <a:extLst>
            <a:ext uri="{FF2B5EF4-FFF2-40B4-BE49-F238E27FC236}">
              <a16:creationId xmlns:a16="http://schemas.microsoft.com/office/drawing/2014/main" id="{83D94D1E-5217-4199-B2F1-A9A2971CD326}"/>
            </a:ext>
          </a:extLst>
        </xdr:cNvPr>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42" name="直線コネクタ 341">
          <a:extLst>
            <a:ext uri="{FF2B5EF4-FFF2-40B4-BE49-F238E27FC236}">
              <a16:creationId xmlns:a16="http://schemas.microsoft.com/office/drawing/2014/main" id="{E88008B2-2753-4698-801C-4CCAC0B775D4}"/>
            </a:ext>
          </a:extLst>
        </xdr:cNvPr>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43" name="【市民会館】&#10;有形固定資産減価償却率最大値テキスト">
          <a:extLst>
            <a:ext uri="{FF2B5EF4-FFF2-40B4-BE49-F238E27FC236}">
              <a16:creationId xmlns:a16="http://schemas.microsoft.com/office/drawing/2014/main" id="{84364EB5-A4EC-44ED-8293-3F937D149535}"/>
            </a:ext>
          </a:extLst>
        </xdr:cNvPr>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44" name="直線コネクタ 343">
          <a:extLst>
            <a:ext uri="{FF2B5EF4-FFF2-40B4-BE49-F238E27FC236}">
              <a16:creationId xmlns:a16="http://schemas.microsoft.com/office/drawing/2014/main" id="{76372FDF-BD97-4DDD-ABE1-034A6AE7431D}"/>
            </a:ext>
          </a:extLst>
        </xdr:cNvPr>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45" name="【市民会館】&#10;有形固定資産減価償却率平均値テキスト">
          <a:extLst>
            <a:ext uri="{FF2B5EF4-FFF2-40B4-BE49-F238E27FC236}">
              <a16:creationId xmlns:a16="http://schemas.microsoft.com/office/drawing/2014/main" id="{2C86F852-940A-4065-A9B5-C0679AF72527}"/>
            </a:ext>
          </a:extLst>
        </xdr:cNvPr>
        <xdr:cNvSpPr txBox="1"/>
      </xdr:nvSpPr>
      <xdr:spPr>
        <a:xfrm>
          <a:off x="4673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46" name="フローチャート: 判断 345">
          <a:extLst>
            <a:ext uri="{FF2B5EF4-FFF2-40B4-BE49-F238E27FC236}">
              <a16:creationId xmlns:a16="http://schemas.microsoft.com/office/drawing/2014/main" id="{3E4EB205-613E-4D64-9D7C-632C50549E65}"/>
            </a:ext>
          </a:extLst>
        </xdr:cNvPr>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47" name="フローチャート: 判断 346">
          <a:extLst>
            <a:ext uri="{FF2B5EF4-FFF2-40B4-BE49-F238E27FC236}">
              <a16:creationId xmlns:a16="http://schemas.microsoft.com/office/drawing/2014/main" id="{51C58894-0E6D-494B-9C60-3EB1799E5B8C}"/>
            </a:ext>
          </a:extLst>
        </xdr:cNvPr>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153325</xdr:rowOff>
    </xdr:from>
    <xdr:ext cx="405111" cy="259045"/>
    <xdr:sp macro="" textlink="">
      <xdr:nvSpPr>
        <xdr:cNvPr id="348" name="n_1aveValue【市民会館】&#10;有形固定資産減価償却率">
          <a:extLst>
            <a:ext uri="{FF2B5EF4-FFF2-40B4-BE49-F238E27FC236}">
              <a16:creationId xmlns:a16="http://schemas.microsoft.com/office/drawing/2014/main" id="{C01CA3DF-7A20-4D16-B21B-DA20FCCBD35E}"/>
            </a:ext>
          </a:extLst>
        </xdr:cNvPr>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20501</xdr:rowOff>
    </xdr:from>
    <xdr:to>
      <xdr:col>15</xdr:col>
      <xdr:colOff>101600</xdr:colOff>
      <xdr:row>104</xdr:row>
      <xdr:rowOff>122101</xdr:rowOff>
    </xdr:to>
    <xdr:sp macro="" textlink="">
      <xdr:nvSpPr>
        <xdr:cNvPr id="349" name="フローチャート: 判断 348">
          <a:extLst>
            <a:ext uri="{FF2B5EF4-FFF2-40B4-BE49-F238E27FC236}">
              <a16:creationId xmlns:a16="http://schemas.microsoft.com/office/drawing/2014/main" id="{1429F1DB-7004-4CC6-B8C8-AA466EEC0C78}"/>
            </a:ext>
          </a:extLst>
        </xdr:cNvPr>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138628</xdr:rowOff>
    </xdr:from>
    <xdr:ext cx="405111" cy="259045"/>
    <xdr:sp macro="" textlink="">
      <xdr:nvSpPr>
        <xdr:cNvPr id="350" name="n_2aveValue【市民会館】&#10;有形固定資産減価償却率">
          <a:extLst>
            <a:ext uri="{FF2B5EF4-FFF2-40B4-BE49-F238E27FC236}">
              <a16:creationId xmlns:a16="http://schemas.microsoft.com/office/drawing/2014/main" id="{70AAFA59-B84D-4A84-8675-CDBF14517D7B}"/>
            </a:ext>
          </a:extLst>
        </xdr:cNvPr>
        <xdr:cNvSpPr txBox="1"/>
      </xdr:nvSpPr>
      <xdr:spPr>
        <a:xfrm>
          <a:off x="2705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15602</xdr:rowOff>
    </xdr:from>
    <xdr:to>
      <xdr:col>10</xdr:col>
      <xdr:colOff>165100</xdr:colOff>
      <xdr:row>104</xdr:row>
      <xdr:rowOff>117202</xdr:rowOff>
    </xdr:to>
    <xdr:sp macro="" textlink="">
      <xdr:nvSpPr>
        <xdr:cNvPr id="351" name="フローチャート: 判断 350">
          <a:extLst>
            <a:ext uri="{FF2B5EF4-FFF2-40B4-BE49-F238E27FC236}">
              <a16:creationId xmlns:a16="http://schemas.microsoft.com/office/drawing/2014/main" id="{E10ACCE6-CFF5-48F6-A68E-9C57A1E65156}"/>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133729</xdr:rowOff>
    </xdr:from>
    <xdr:ext cx="405111" cy="259045"/>
    <xdr:sp macro="" textlink="">
      <xdr:nvSpPr>
        <xdr:cNvPr id="352" name="n_3aveValue【市民会館】&#10;有形固定資産減価償却率">
          <a:extLst>
            <a:ext uri="{FF2B5EF4-FFF2-40B4-BE49-F238E27FC236}">
              <a16:creationId xmlns:a16="http://schemas.microsoft.com/office/drawing/2014/main" id="{B4F5909A-997F-4B1C-A566-31303EB3C17E}"/>
            </a:ext>
          </a:extLst>
        </xdr:cNvPr>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C7AD5086-0945-404B-9AEB-F04455C8226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5A98E2C7-46A2-4303-9C55-EEC9E298A30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9D41EE08-74EE-4DD2-A17D-BEB318EDADD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9C993C31-4640-4D0A-A86D-6BABB22E0F8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26FDCBFB-8F41-40CB-A09F-AADFB212361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147864</xdr:rowOff>
    </xdr:from>
    <xdr:to>
      <xdr:col>20</xdr:col>
      <xdr:colOff>38100</xdr:colOff>
      <xdr:row>105</xdr:row>
      <xdr:rowOff>78014</xdr:rowOff>
    </xdr:to>
    <xdr:sp macro="" textlink="">
      <xdr:nvSpPr>
        <xdr:cNvPr id="358" name="楕円 357">
          <a:extLst>
            <a:ext uri="{FF2B5EF4-FFF2-40B4-BE49-F238E27FC236}">
              <a16:creationId xmlns:a16="http://schemas.microsoft.com/office/drawing/2014/main" id="{70735E82-2DDD-495B-B840-7A4447838F79}"/>
            </a:ext>
          </a:extLst>
        </xdr:cNvPr>
        <xdr:cNvSpPr/>
      </xdr:nvSpPr>
      <xdr:spPr>
        <a:xfrm>
          <a:off x="3746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121738</xdr:rowOff>
    </xdr:from>
    <xdr:to>
      <xdr:col>15</xdr:col>
      <xdr:colOff>101600</xdr:colOff>
      <xdr:row>105</xdr:row>
      <xdr:rowOff>51888</xdr:rowOff>
    </xdr:to>
    <xdr:sp macro="" textlink="">
      <xdr:nvSpPr>
        <xdr:cNvPr id="359" name="楕円 358">
          <a:extLst>
            <a:ext uri="{FF2B5EF4-FFF2-40B4-BE49-F238E27FC236}">
              <a16:creationId xmlns:a16="http://schemas.microsoft.com/office/drawing/2014/main" id="{AF99D897-9159-4304-A329-545C050956A2}"/>
            </a:ext>
          </a:extLst>
        </xdr:cNvPr>
        <xdr:cNvSpPr/>
      </xdr:nvSpPr>
      <xdr:spPr>
        <a:xfrm>
          <a:off x="2857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1088</xdr:rowOff>
    </xdr:from>
    <xdr:to>
      <xdr:col>19</xdr:col>
      <xdr:colOff>177800</xdr:colOff>
      <xdr:row>105</xdr:row>
      <xdr:rowOff>27214</xdr:rowOff>
    </xdr:to>
    <xdr:cxnSp macro="">
      <xdr:nvCxnSpPr>
        <xdr:cNvPr id="360" name="直線コネクタ 359">
          <a:extLst>
            <a:ext uri="{FF2B5EF4-FFF2-40B4-BE49-F238E27FC236}">
              <a16:creationId xmlns:a16="http://schemas.microsoft.com/office/drawing/2014/main" id="{E0149DB4-B2FF-4261-92A2-E1753B4015FF}"/>
            </a:ext>
          </a:extLst>
        </xdr:cNvPr>
        <xdr:cNvCxnSpPr/>
      </xdr:nvCxnSpPr>
      <xdr:spPr>
        <a:xfrm>
          <a:off x="2908300" y="1800333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69141</xdr:rowOff>
    </xdr:from>
    <xdr:ext cx="405111" cy="259045"/>
    <xdr:sp macro="" textlink="">
      <xdr:nvSpPr>
        <xdr:cNvPr id="361" name="n_1mainValue【市民会館】&#10;有形固定資産減価償却率">
          <a:extLst>
            <a:ext uri="{FF2B5EF4-FFF2-40B4-BE49-F238E27FC236}">
              <a16:creationId xmlns:a16="http://schemas.microsoft.com/office/drawing/2014/main" id="{E8382D38-74C2-4D5E-B928-CE20A15CDED8}"/>
            </a:ext>
          </a:extLst>
        </xdr:cNvPr>
        <xdr:cNvSpPr txBox="1"/>
      </xdr:nvSpPr>
      <xdr:spPr>
        <a:xfrm>
          <a:off x="35820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43015</xdr:rowOff>
    </xdr:from>
    <xdr:ext cx="405111" cy="259045"/>
    <xdr:sp macro="" textlink="">
      <xdr:nvSpPr>
        <xdr:cNvPr id="362" name="n_2mainValue【市民会館】&#10;有形固定資産減価償却率">
          <a:extLst>
            <a:ext uri="{FF2B5EF4-FFF2-40B4-BE49-F238E27FC236}">
              <a16:creationId xmlns:a16="http://schemas.microsoft.com/office/drawing/2014/main" id="{5038B31C-420B-47B3-B87C-42A0143060A4}"/>
            </a:ext>
          </a:extLst>
        </xdr:cNvPr>
        <xdr:cNvSpPr txBox="1"/>
      </xdr:nvSpPr>
      <xdr:spPr>
        <a:xfrm>
          <a:off x="27057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a:extLst>
            <a:ext uri="{FF2B5EF4-FFF2-40B4-BE49-F238E27FC236}">
              <a16:creationId xmlns:a16="http://schemas.microsoft.com/office/drawing/2014/main" id="{ADAC0714-114A-4ABD-B37C-71EA92E11BC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a:extLst>
            <a:ext uri="{FF2B5EF4-FFF2-40B4-BE49-F238E27FC236}">
              <a16:creationId xmlns:a16="http://schemas.microsoft.com/office/drawing/2014/main" id="{8B8F6CB6-5F89-4BF6-AE45-C65D4CD7F83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a:extLst>
            <a:ext uri="{FF2B5EF4-FFF2-40B4-BE49-F238E27FC236}">
              <a16:creationId xmlns:a16="http://schemas.microsoft.com/office/drawing/2014/main" id="{FD3EA7B1-1965-4874-BD08-1A1CCEA8D72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a:extLst>
            <a:ext uri="{FF2B5EF4-FFF2-40B4-BE49-F238E27FC236}">
              <a16:creationId xmlns:a16="http://schemas.microsoft.com/office/drawing/2014/main" id="{A526A2DF-549F-4F16-B7C7-EBF99821786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a:extLst>
            <a:ext uri="{FF2B5EF4-FFF2-40B4-BE49-F238E27FC236}">
              <a16:creationId xmlns:a16="http://schemas.microsoft.com/office/drawing/2014/main" id="{858D8C32-930E-4F4A-97C9-FDA219C65B3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a:extLst>
            <a:ext uri="{FF2B5EF4-FFF2-40B4-BE49-F238E27FC236}">
              <a16:creationId xmlns:a16="http://schemas.microsoft.com/office/drawing/2014/main" id="{88045429-CA48-42B2-8DDD-6D7B4CFC9E9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a:extLst>
            <a:ext uri="{FF2B5EF4-FFF2-40B4-BE49-F238E27FC236}">
              <a16:creationId xmlns:a16="http://schemas.microsoft.com/office/drawing/2014/main" id="{78627E99-0E7F-40F6-9138-DEAD075C110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a:extLst>
            <a:ext uri="{FF2B5EF4-FFF2-40B4-BE49-F238E27FC236}">
              <a16:creationId xmlns:a16="http://schemas.microsoft.com/office/drawing/2014/main" id="{DC8362CD-2F10-438F-9745-FEAC687CF26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a:extLst>
            <a:ext uri="{FF2B5EF4-FFF2-40B4-BE49-F238E27FC236}">
              <a16:creationId xmlns:a16="http://schemas.microsoft.com/office/drawing/2014/main" id="{53BDC53D-9400-4ED2-8FE2-0283354E2C2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a:extLst>
            <a:ext uri="{FF2B5EF4-FFF2-40B4-BE49-F238E27FC236}">
              <a16:creationId xmlns:a16="http://schemas.microsoft.com/office/drawing/2014/main" id="{8D34807A-0A2C-482D-B053-442E60527E3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3" name="直線コネクタ 372">
          <a:extLst>
            <a:ext uri="{FF2B5EF4-FFF2-40B4-BE49-F238E27FC236}">
              <a16:creationId xmlns:a16="http://schemas.microsoft.com/office/drawing/2014/main" id="{BCAF0265-5F5D-47FA-AC2C-338071E54624}"/>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4" name="テキスト ボックス 373">
          <a:extLst>
            <a:ext uri="{FF2B5EF4-FFF2-40B4-BE49-F238E27FC236}">
              <a16:creationId xmlns:a16="http://schemas.microsoft.com/office/drawing/2014/main" id="{AF0B3A95-FF87-407D-A83D-64720E2A8F48}"/>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5" name="直線コネクタ 374">
          <a:extLst>
            <a:ext uri="{FF2B5EF4-FFF2-40B4-BE49-F238E27FC236}">
              <a16:creationId xmlns:a16="http://schemas.microsoft.com/office/drawing/2014/main" id="{70B1190F-180E-42E3-96D8-E3769E440909}"/>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6" name="テキスト ボックス 375">
          <a:extLst>
            <a:ext uri="{FF2B5EF4-FFF2-40B4-BE49-F238E27FC236}">
              <a16:creationId xmlns:a16="http://schemas.microsoft.com/office/drawing/2014/main" id="{DCBB9507-578B-4E33-B2DE-1B1E6439D48D}"/>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7" name="直線コネクタ 376">
          <a:extLst>
            <a:ext uri="{FF2B5EF4-FFF2-40B4-BE49-F238E27FC236}">
              <a16:creationId xmlns:a16="http://schemas.microsoft.com/office/drawing/2014/main" id="{D1536999-44D7-48F0-B86F-BEB99D15646E}"/>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8" name="テキスト ボックス 377">
          <a:extLst>
            <a:ext uri="{FF2B5EF4-FFF2-40B4-BE49-F238E27FC236}">
              <a16:creationId xmlns:a16="http://schemas.microsoft.com/office/drawing/2014/main" id="{B41CD79D-B32E-4511-9FAB-7165922982E2}"/>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9" name="直線コネクタ 378">
          <a:extLst>
            <a:ext uri="{FF2B5EF4-FFF2-40B4-BE49-F238E27FC236}">
              <a16:creationId xmlns:a16="http://schemas.microsoft.com/office/drawing/2014/main" id="{6FD7B159-AE6B-4DE8-A5BC-E71759C05B9F}"/>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0" name="テキスト ボックス 379">
          <a:extLst>
            <a:ext uri="{FF2B5EF4-FFF2-40B4-BE49-F238E27FC236}">
              <a16:creationId xmlns:a16="http://schemas.microsoft.com/office/drawing/2014/main" id="{1364BB24-27BC-411C-8A8F-5D94F61F1F2E}"/>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1" name="直線コネクタ 380">
          <a:extLst>
            <a:ext uri="{FF2B5EF4-FFF2-40B4-BE49-F238E27FC236}">
              <a16:creationId xmlns:a16="http://schemas.microsoft.com/office/drawing/2014/main" id="{FD7FD666-0ECE-4B99-9FCD-FBEDC7CDB183}"/>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2" name="テキスト ボックス 381">
          <a:extLst>
            <a:ext uri="{FF2B5EF4-FFF2-40B4-BE49-F238E27FC236}">
              <a16:creationId xmlns:a16="http://schemas.microsoft.com/office/drawing/2014/main" id="{F13C5CCF-A378-4741-B15E-23A4FEAF73D7}"/>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3" name="直線コネクタ 382">
          <a:extLst>
            <a:ext uri="{FF2B5EF4-FFF2-40B4-BE49-F238E27FC236}">
              <a16:creationId xmlns:a16="http://schemas.microsoft.com/office/drawing/2014/main" id="{C0286057-37A8-4F4D-A301-347604B6FCE6}"/>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4" name="テキスト ボックス 383">
          <a:extLst>
            <a:ext uri="{FF2B5EF4-FFF2-40B4-BE49-F238E27FC236}">
              <a16:creationId xmlns:a16="http://schemas.microsoft.com/office/drawing/2014/main" id="{F28DC325-D2B5-4154-82C7-64540C497224}"/>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5" name="直線コネクタ 384">
          <a:extLst>
            <a:ext uri="{FF2B5EF4-FFF2-40B4-BE49-F238E27FC236}">
              <a16:creationId xmlns:a16="http://schemas.microsoft.com/office/drawing/2014/main" id="{3A356921-E7F6-4D86-A4CF-9A63F26FA00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6" name="テキスト ボックス 385">
          <a:extLst>
            <a:ext uri="{FF2B5EF4-FFF2-40B4-BE49-F238E27FC236}">
              <a16:creationId xmlns:a16="http://schemas.microsoft.com/office/drawing/2014/main" id="{0487F8AE-5FF4-4FED-823A-583D1B2A6A9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7" name="【市民会館】&#10;一人当たり面積グラフ枠">
          <a:extLst>
            <a:ext uri="{FF2B5EF4-FFF2-40B4-BE49-F238E27FC236}">
              <a16:creationId xmlns:a16="http://schemas.microsoft.com/office/drawing/2014/main" id="{B276894F-3F6E-4B07-8FED-5AB8C4CC556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388" name="直線コネクタ 387">
          <a:extLst>
            <a:ext uri="{FF2B5EF4-FFF2-40B4-BE49-F238E27FC236}">
              <a16:creationId xmlns:a16="http://schemas.microsoft.com/office/drawing/2014/main" id="{621B178C-7FF1-4C88-9A41-85C633F77C95}"/>
            </a:ext>
          </a:extLst>
        </xdr:cNvPr>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89" name="【市民会館】&#10;一人当たり面積最小値テキスト">
          <a:extLst>
            <a:ext uri="{FF2B5EF4-FFF2-40B4-BE49-F238E27FC236}">
              <a16:creationId xmlns:a16="http://schemas.microsoft.com/office/drawing/2014/main" id="{0248A030-4D27-44F4-9CF6-DCB3A93A9B23}"/>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90" name="直線コネクタ 389">
          <a:extLst>
            <a:ext uri="{FF2B5EF4-FFF2-40B4-BE49-F238E27FC236}">
              <a16:creationId xmlns:a16="http://schemas.microsoft.com/office/drawing/2014/main" id="{1D3716A1-D2B1-46BC-A243-993F7AB2EF0A}"/>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391" name="【市民会館】&#10;一人当たり面積最大値テキスト">
          <a:extLst>
            <a:ext uri="{FF2B5EF4-FFF2-40B4-BE49-F238E27FC236}">
              <a16:creationId xmlns:a16="http://schemas.microsoft.com/office/drawing/2014/main" id="{7D6CD3B8-4AF3-4D75-A704-F8673CBE0C2D}"/>
            </a:ext>
          </a:extLst>
        </xdr:cNvPr>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392" name="直線コネクタ 391">
          <a:extLst>
            <a:ext uri="{FF2B5EF4-FFF2-40B4-BE49-F238E27FC236}">
              <a16:creationId xmlns:a16="http://schemas.microsoft.com/office/drawing/2014/main" id="{B75EF137-8F42-4036-9D99-AB6AE3478B6D}"/>
            </a:ext>
          </a:extLst>
        </xdr:cNvPr>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39750</xdr:rowOff>
    </xdr:from>
    <xdr:ext cx="469744" cy="259045"/>
    <xdr:sp macro="" textlink="">
      <xdr:nvSpPr>
        <xdr:cNvPr id="393" name="【市民会館】&#10;一人当たり面積平均値テキスト">
          <a:extLst>
            <a:ext uri="{FF2B5EF4-FFF2-40B4-BE49-F238E27FC236}">
              <a16:creationId xmlns:a16="http://schemas.microsoft.com/office/drawing/2014/main" id="{C6FD10F2-3CE2-4274-A74C-D502D8937805}"/>
            </a:ext>
          </a:extLst>
        </xdr:cNvPr>
        <xdr:cNvSpPr txBox="1"/>
      </xdr:nvSpPr>
      <xdr:spPr>
        <a:xfrm>
          <a:off x="10515600" y="1821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394" name="フローチャート: 判断 393">
          <a:extLst>
            <a:ext uri="{FF2B5EF4-FFF2-40B4-BE49-F238E27FC236}">
              <a16:creationId xmlns:a16="http://schemas.microsoft.com/office/drawing/2014/main" id="{5CB1EC84-01DC-4E6A-BF25-B3184440BEA0}"/>
            </a:ext>
          </a:extLst>
        </xdr:cNvPr>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395" name="フローチャート: 判断 394">
          <a:extLst>
            <a:ext uri="{FF2B5EF4-FFF2-40B4-BE49-F238E27FC236}">
              <a16:creationId xmlns:a16="http://schemas.microsoft.com/office/drawing/2014/main" id="{8FF0D1EC-7C63-4CCF-AA9F-AA3C27409405}"/>
            </a:ext>
          </a:extLst>
        </xdr:cNvPr>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144253</xdr:rowOff>
    </xdr:from>
    <xdr:ext cx="469744" cy="259045"/>
    <xdr:sp macro="" textlink="">
      <xdr:nvSpPr>
        <xdr:cNvPr id="396" name="n_1aveValue【市民会館】&#10;一人当たり面積">
          <a:extLst>
            <a:ext uri="{FF2B5EF4-FFF2-40B4-BE49-F238E27FC236}">
              <a16:creationId xmlns:a16="http://schemas.microsoft.com/office/drawing/2014/main" id="{A2A269C0-3880-4254-A875-8E9755C6403A}"/>
            </a:ext>
          </a:extLst>
        </xdr:cNvPr>
        <xdr:cNvSpPr txBox="1"/>
      </xdr:nvSpPr>
      <xdr:spPr>
        <a:xfrm>
          <a:off x="93917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58057</xdr:rowOff>
    </xdr:from>
    <xdr:to>
      <xdr:col>46</xdr:col>
      <xdr:colOff>38100</xdr:colOff>
      <xdr:row>106</xdr:row>
      <xdr:rowOff>159657</xdr:rowOff>
    </xdr:to>
    <xdr:sp macro="" textlink="">
      <xdr:nvSpPr>
        <xdr:cNvPr id="397" name="フローチャート: 判断 396">
          <a:extLst>
            <a:ext uri="{FF2B5EF4-FFF2-40B4-BE49-F238E27FC236}">
              <a16:creationId xmlns:a16="http://schemas.microsoft.com/office/drawing/2014/main" id="{5EAC39C5-BA29-42EF-934F-8B0BC711C95C}"/>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150784</xdr:rowOff>
    </xdr:from>
    <xdr:ext cx="469744" cy="259045"/>
    <xdr:sp macro="" textlink="">
      <xdr:nvSpPr>
        <xdr:cNvPr id="398" name="n_2aveValue【市民会館】&#10;一人当たり面積">
          <a:extLst>
            <a:ext uri="{FF2B5EF4-FFF2-40B4-BE49-F238E27FC236}">
              <a16:creationId xmlns:a16="http://schemas.microsoft.com/office/drawing/2014/main" id="{7ADAB27D-ACED-4FA4-A102-66336D26673F}"/>
            </a:ext>
          </a:extLst>
        </xdr:cNvPr>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58057</xdr:rowOff>
    </xdr:from>
    <xdr:to>
      <xdr:col>41</xdr:col>
      <xdr:colOff>101600</xdr:colOff>
      <xdr:row>106</xdr:row>
      <xdr:rowOff>159657</xdr:rowOff>
    </xdr:to>
    <xdr:sp macro="" textlink="">
      <xdr:nvSpPr>
        <xdr:cNvPr id="399" name="フローチャート: 判断 398">
          <a:extLst>
            <a:ext uri="{FF2B5EF4-FFF2-40B4-BE49-F238E27FC236}">
              <a16:creationId xmlns:a16="http://schemas.microsoft.com/office/drawing/2014/main" id="{A2C0D77C-801C-46AA-8303-9F49B17C7304}"/>
            </a:ext>
          </a:extLst>
        </xdr:cNvPr>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4734</xdr:rowOff>
    </xdr:from>
    <xdr:ext cx="469744" cy="259045"/>
    <xdr:sp macro="" textlink="">
      <xdr:nvSpPr>
        <xdr:cNvPr id="400" name="n_3aveValue【市民会館】&#10;一人当たり面積">
          <a:extLst>
            <a:ext uri="{FF2B5EF4-FFF2-40B4-BE49-F238E27FC236}">
              <a16:creationId xmlns:a16="http://schemas.microsoft.com/office/drawing/2014/main" id="{62E2774A-3EA9-4C58-9B9A-114A97F4E0FC}"/>
            </a:ext>
          </a:extLst>
        </xdr:cNvPr>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7AD4C281-DBB7-4F11-AD41-9B5C1AB747D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6426391C-B579-4804-90FB-ABAE3B41322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81ACF833-444F-41FB-9D6E-103BAC158FE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A036CB7D-9691-4590-807E-2F0B9C1069B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CB6D46EE-4388-4763-929D-48B32A11B37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17236</xdr:rowOff>
    </xdr:from>
    <xdr:to>
      <xdr:col>50</xdr:col>
      <xdr:colOff>165100</xdr:colOff>
      <xdr:row>105</xdr:row>
      <xdr:rowOff>118836</xdr:rowOff>
    </xdr:to>
    <xdr:sp macro="" textlink="">
      <xdr:nvSpPr>
        <xdr:cNvPr id="406" name="楕円 405">
          <a:extLst>
            <a:ext uri="{FF2B5EF4-FFF2-40B4-BE49-F238E27FC236}">
              <a16:creationId xmlns:a16="http://schemas.microsoft.com/office/drawing/2014/main" id="{BDF70850-BEE4-4B54-8287-14B3863A2940}"/>
            </a:ext>
          </a:extLst>
        </xdr:cNvPr>
        <xdr:cNvSpPr/>
      </xdr:nvSpPr>
      <xdr:spPr>
        <a:xfrm>
          <a:off x="9588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07" name="楕円 406">
          <a:extLst>
            <a:ext uri="{FF2B5EF4-FFF2-40B4-BE49-F238E27FC236}">
              <a16:creationId xmlns:a16="http://schemas.microsoft.com/office/drawing/2014/main" id="{B578BD20-8296-4036-B560-89F03FE879C7}"/>
            </a:ext>
          </a:extLst>
        </xdr:cNvPr>
        <xdr:cNvSpPr/>
      </xdr:nvSpPr>
      <xdr:spPr>
        <a:xfrm>
          <a:off x="8699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64770</xdr:rowOff>
    </xdr:from>
    <xdr:to>
      <xdr:col>50</xdr:col>
      <xdr:colOff>114300</xdr:colOff>
      <xdr:row>105</xdr:row>
      <xdr:rowOff>68036</xdr:rowOff>
    </xdr:to>
    <xdr:cxnSp macro="">
      <xdr:nvCxnSpPr>
        <xdr:cNvPr id="408" name="直線コネクタ 407">
          <a:extLst>
            <a:ext uri="{FF2B5EF4-FFF2-40B4-BE49-F238E27FC236}">
              <a16:creationId xmlns:a16="http://schemas.microsoft.com/office/drawing/2014/main" id="{DA90CE79-9A16-4F97-9DE6-7AF98C75967E}"/>
            </a:ext>
          </a:extLst>
        </xdr:cNvPr>
        <xdr:cNvCxnSpPr/>
      </xdr:nvCxnSpPr>
      <xdr:spPr>
        <a:xfrm>
          <a:off x="8750300" y="180670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135363</xdr:rowOff>
    </xdr:from>
    <xdr:ext cx="469744" cy="259045"/>
    <xdr:sp macro="" textlink="">
      <xdr:nvSpPr>
        <xdr:cNvPr id="409" name="n_1mainValue【市民会館】&#10;一人当たり面積">
          <a:extLst>
            <a:ext uri="{FF2B5EF4-FFF2-40B4-BE49-F238E27FC236}">
              <a16:creationId xmlns:a16="http://schemas.microsoft.com/office/drawing/2014/main" id="{D81E3AF3-62C8-43E2-AEA8-54A391FCEB3B}"/>
            </a:ext>
          </a:extLst>
        </xdr:cNvPr>
        <xdr:cNvSpPr txBox="1"/>
      </xdr:nvSpPr>
      <xdr:spPr>
        <a:xfrm>
          <a:off x="93917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10" name="n_2mainValue【市民会館】&#10;一人当たり面積">
          <a:extLst>
            <a:ext uri="{FF2B5EF4-FFF2-40B4-BE49-F238E27FC236}">
              <a16:creationId xmlns:a16="http://schemas.microsoft.com/office/drawing/2014/main" id="{2FE3D4FE-DB35-4BCD-9240-86A8B0EE4BE9}"/>
            </a:ext>
          </a:extLst>
        </xdr:cNvPr>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1" name="正方形/長方形 410">
          <a:extLst>
            <a:ext uri="{FF2B5EF4-FFF2-40B4-BE49-F238E27FC236}">
              <a16:creationId xmlns:a16="http://schemas.microsoft.com/office/drawing/2014/main" id="{F2B0958A-E992-46FD-A43A-36961AB7523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2" name="正方形/長方形 411">
          <a:extLst>
            <a:ext uri="{FF2B5EF4-FFF2-40B4-BE49-F238E27FC236}">
              <a16:creationId xmlns:a16="http://schemas.microsoft.com/office/drawing/2014/main" id="{C035CEEA-4BDE-4B40-91F9-B9F4306BE53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3" name="正方形/長方形 412">
          <a:extLst>
            <a:ext uri="{FF2B5EF4-FFF2-40B4-BE49-F238E27FC236}">
              <a16:creationId xmlns:a16="http://schemas.microsoft.com/office/drawing/2014/main" id="{98D2BA3E-3F81-4F34-8858-F1D459E894B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4" name="正方形/長方形 413">
          <a:extLst>
            <a:ext uri="{FF2B5EF4-FFF2-40B4-BE49-F238E27FC236}">
              <a16:creationId xmlns:a16="http://schemas.microsoft.com/office/drawing/2014/main" id="{213E3F7B-AFC9-4E29-9B7F-F356A302A2F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5" name="正方形/長方形 414">
          <a:extLst>
            <a:ext uri="{FF2B5EF4-FFF2-40B4-BE49-F238E27FC236}">
              <a16:creationId xmlns:a16="http://schemas.microsoft.com/office/drawing/2014/main" id="{E4ACDBF6-07C2-482A-ABD9-F0DA948E8B5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6" name="正方形/長方形 415">
          <a:extLst>
            <a:ext uri="{FF2B5EF4-FFF2-40B4-BE49-F238E27FC236}">
              <a16:creationId xmlns:a16="http://schemas.microsoft.com/office/drawing/2014/main" id="{7CB5FBAC-FA11-4152-A078-79837AE10B2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7" name="正方形/長方形 416">
          <a:extLst>
            <a:ext uri="{FF2B5EF4-FFF2-40B4-BE49-F238E27FC236}">
              <a16:creationId xmlns:a16="http://schemas.microsoft.com/office/drawing/2014/main" id="{C7C75B92-487B-425C-8DCF-1E9FB10AEE3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正方形/長方形 417">
          <a:extLst>
            <a:ext uri="{FF2B5EF4-FFF2-40B4-BE49-F238E27FC236}">
              <a16:creationId xmlns:a16="http://schemas.microsoft.com/office/drawing/2014/main" id="{B5FE03FC-6631-48FA-9352-BC6BB9A8A13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9" name="テキスト ボックス 418">
          <a:extLst>
            <a:ext uri="{FF2B5EF4-FFF2-40B4-BE49-F238E27FC236}">
              <a16:creationId xmlns:a16="http://schemas.microsoft.com/office/drawing/2014/main" id="{AAE6D32C-67CC-4B91-939C-E3797E5F825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0" name="直線コネクタ 419">
          <a:extLst>
            <a:ext uri="{FF2B5EF4-FFF2-40B4-BE49-F238E27FC236}">
              <a16:creationId xmlns:a16="http://schemas.microsoft.com/office/drawing/2014/main" id="{60B2279C-FE24-42BF-8989-A0E6C948538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1" name="直線コネクタ 420">
          <a:extLst>
            <a:ext uri="{FF2B5EF4-FFF2-40B4-BE49-F238E27FC236}">
              <a16:creationId xmlns:a16="http://schemas.microsoft.com/office/drawing/2014/main" id="{0CCF4BED-B0AA-4A0A-89A6-E2ED58CDCEB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2" name="テキスト ボックス 421">
          <a:extLst>
            <a:ext uri="{FF2B5EF4-FFF2-40B4-BE49-F238E27FC236}">
              <a16:creationId xmlns:a16="http://schemas.microsoft.com/office/drawing/2014/main" id="{22C426C9-D239-459B-A536-D8331028F207}"/>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3" name="直線コネクタ 422">
          <a:extLst>
            <a:ext uri="{FF2B5EF4-FFF2-40B4-BE49-F238E27FC236}">
              <a16:creationId xmlns:a16="http://schemas.microsoft.com/office/drawing/2014/main" id="{EA87DB21-B0C6-4F7E-9F18-B2A889E4988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4" name="テキスト ボックス 423">
          <a:extLst>
            <a:ext uri="{FF2B5EF4-FFF2-40B4-BE49-F238E27FC236}">
              <a16:creationId xmlns:a16="http://schemas.microsoft.com/office/drawing/2014/main" id="{69E42967-B233-4C71-A68E-F8E5F6B3EBD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5" name="直線コネクタ 424">
          <a:extLst>
            <a:ext uri="{FF2B5EF4-FFF2-40B4-BE49-F238E27FC236}">
              <a16:creationId xmlns:a16="http://schemas.microsoft.com/office/drawing/2014/main" id="{76B73C71-7883-45B3-B253-AC65F02D91E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6" name="テキスト ボックス 425">
          <a:extLst>
            <a:ext uri="{FF2B5EF4-FFF2-40B4-BE49-F238E27FC236}">
              <a16:creationId xmlns:a16="http://schemas.microsoft.com/office/drawing/2014/main" id="{B23F47E2-4AC7-483A-B1D3-C43E69EC4BA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7" name="直線コネクタ 426">
          <a:extLst>
            <a:ext uri="{FF2B5EF4-FFF2-40B4-BE49-F238E27FC236}">
              <a16:creationId xmlns:a16="http://schemas.microsoft.com/office/drawing/2014/main" id="{596DFE71-4EAE-4C58-B177-E08328B7C5D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8" name="テキスト ボックス 427">
          <a:extLst>
            <a:ext uri="{FF2B5EF4-FFF2-40B4-BE49-F238E27FC236}">
              <a16:creationId xmlns:a16="http://schemas.microsoft.com/office/drawing/2014/main" id="{36606C0D-8AEB-45D1-855A-38F68E4134E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9" name="直線コネクタ 428">
          <a:extLst>
            <a:ext uri="{FF2B5EF4-FFF2-40B4-BE49-F238E27FC236}">
              <a16:creationId xmlns:a16="http://schemas.microsoft.com/office/drawing/2014/main" id="{08772607-FDBE-43E3-9B2D-83B9A5471AE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0" name="テキスト ボックス 429">
          <a:extLst>
            <a:ext uri="{FF2B5EF4-FFF2-40B4-BE49-F238E27FC236}">
              <a16:creationId xmlns:a16="http://schemas.microsoft.com/office/drawing/2014/main" id="{31600F53-BD8B-49DF-8E7C-A3D4742205F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1" name="直線コネクタ 430">
          <a:extLst>
            <a:ext uri="{FF2B5EF4-FFF2-40B4-BE49-F238E27FC236}">
              <a16:creationId xmlns:a16="http://schemas.microsoft.com/office/drawing/2014/main" id="{C34656EA-46E0-4084-857E-BF10BA543A5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2" name="テキスト ボックス 431">
          <a:extLst>
            <a:ext uri="{FF2B5EF4-FFF2-40B4-BE49-F238E27FC236}">
              <a16:creationId xmlns:a16="http://schemas.microsoft.com/office/drawing/2014/main" id="{BAF1F13F-BD33-43F4-BA7E-43B6BC9F092D}"/>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3" name="直線コネクタ 432">
          <a:extLst>
            <a:ext uri="{FF2B5EF4-FFF2-40B4-BE49-F238E27FC236}">
              <a16:creationId xmlns:a16="http://schemas.microsoft.com/office/drawing/2014/main" id="{66E61292-6364-4FB1-98D7-870E578BAD1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4" name="テキスト ボックス 433">
          <a:extLst>
            <a:ext uri="{FF2B5EF4-FFF2-40B4-BE49-F238E27FC236}">
              <a16:creationId xmlns:a16="http://schemas.microsoft.com/office/drawing/2014/main" id="{211E0F6A-CEB1-4A15-A237-3F51B077472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5" name="【一般廃棄物処理施設】&#10;有形固定資産減価償却率グラフ枠">
          <a:extLst>
            <a:ext uri="{FF2B5EF4-FFF2-40B4-BE49-F238E27FC236}">
              <a16:creationId xmlns:a16="http://schemas.microsoft.com/office/drawing/2014/main" id="{8729C0D1-CB28-4854-9937-A4EE166D822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36" name="直線コネクタ 435">
          <a:extLst>
            <a:ext uri="{FF2B5EF4-FFF2-40B4-BE49-F238E27FC236}">
              <a16:creationId xmlns:a16="http://schemas.microsoft.com/office/drawing/2014/main" id="{1944BF71-C15E-4EB5-8DEA-98CEC46CFB06}"/>
            </a:ext>
          </a:extLst>
        </xdr:cNvPr>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37" name="【一般廃棄物処理施設】&#10;有形固定資産減価償却率最小値テキスト">
          <a:extLst>
            <a:ext uri="{FF2B5EF4-FFF2-40B4-BE49-F238E27FC236}">
              <a16:creationId xmlns:a16="http://schemas.microsoft.com/office/drawing/2014/main" id="{92422BC2-9135-4C62-B93D-8EA870F58125}"/>
            </a:ext>
          </a:extLst>
        </xdr:cNvPr>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38" name="直線コネクタ 437">
          <a:extLst>
            <a:ext uri="{FF2B5EF4-FFF2-40B4-BE49-F238E27FC236}">
              <a16:creationId xmlns:a16="http://schemas.microsoft.com/office/drawing/2014/main" id="{0A23FA5B-B11A-48A3-9A41-BC89A248F6A9}"/>
            </a:ext>
          </a:extLst>
        </xdr:cNvPr>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39" name="【一般廃棄物処理施設】&#10;有形固定資産減価償却率最大値テキスト">
          <a:extLst>
            <a:ext uri="{FF2B5EF4-FFF2-40B4-BE49-F238E27FC236}">
              <a16:creationId xmlns:a16="http://schemas.microsoft.com/office/drawing/2014/main" id="{CBF80EB4-92D2-418F-A539-8284528CB400}"/>
            </a:ext>
          </a:extLst>
        </xdr:cNvPr>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40" name="直線コネクタ 439">
          <a:extLst>
            <a:ext uri="{FF2B5EF4-FFF2-40B4-BE49-F238E27FC236}">
              <a16:creationId xmlns:a16="http://schemas.microsoft.com/office/drawing/2014/main" id="{D091EA6D-D80F-4BB8-8DCA-1411C3A666BE}"/>
            </a:ext>
          </a:extLst>
        </xdr:cNvPr>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154050</xdr:rowOff>
    </xdr:from>
    <xdr:ext cx="405111" cy="259045"/>
    <xdr:sp macro="" textlink="">
      <xdr:nvSpPr>
        <xdr:cNvPr id="441" name="【一般廃棄物処理施設】&#10;有形固定資産減価償却率平均値テキスト">
          <a:extLst>
            <a:ext uri="{FF2B5EF4-FFF2-40B4-BE49-F238E27FC236}">
              <a16:creationId xmlns:a16="http://schemas.microsoft.com/office/drawing/2014/main" id="{6E30B1E6-ECC2-49E7-9EDA-967CC6077EA8}"/>
            </a:ext>
          </a:extLst>
        </xdr:cNvPr>
        <xdr:cNvSpPr txBox="1"/>
      </xdr:nvSpPr>
      <xdr:spPr>
        <a:xfrm>
          <a:off x="16357600" y="6154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42" name="フローチャート: 判断 441">
          <a:extLst>
            <a:ext uri="{FF2B5EF4-FFF2-40B4-BE49-F238E27FC236}">
              <a16:creationId xmlns:a16="http://schemas.microsoft.com/office/drawing/2014/main" id="{2280A0DE-C0BA-4ACE-8F15-09A3C9B29AB3}"/>
            </a:ext>
          </a:extLst>
        </xdr:cNvPr>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43" name="フローチャート: 判断 442">
          <a:extLst>
            <a:ext uri="{FF2B5EF4-FFF2-40B4-BE49-F238E27FC236}">
              <a16:creationId xmlns:a16="http://schemas.microsoft.com/office/drawing/2014/main" id="{0BFE21A6-9032-41FD-8A70-9BF90353AC7C}"/>
            </a:ext>
          </a:extLst>
        </xdr:cNvPr>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97807</xdr:rowOff>
    </xdr:from>
    <xdr:ext cx="405111" cy="259045"/>
    <xdr:sp macro="" textlink="">
      <xdr:nvSpPr>
        <xdr:cNvPr id="444" name="n_1aveValue【一般廃棄物処理施設】&#10;有形固定資産減価償却率">
          <a:extLst>
            <a:ext uri="{FF2B5EF4-FFF2-40B4-BE49-F238E27FC236}">
              <a16:creationId xmlns:a16="http://schemas.microsoft.com/office/drawing/2014/main" id="{705D84C6-521A-41D5-B987-9521FBF6FBF1}"/>
            </a:ext>
          </a:extLst>
        </xdr:cNvPr>
        <xdr:cNvSpPr txBox="1"/>
      </xdr:nvSpPr>
      <xdr:spPr>
        <a:xfrm>
          <a:off x="15266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17236</xdr:rowOff>
    </xdr:from>
    <xdr:to>
      <xdr:col>76</xdr:col>
      <xdr:colOff>165100</xdr:colOff>
      <xdr:row>36</xdr:row>
      <xdr:rowOff>118836</xdr:rowOff>
    </xdr:to>
    <xdr:sp macro="" textlink="">
      <xdr:nvSpPr>
        <xdr:cNvPr id="445" name="フローチャート: 判断 444">
          <a:extLst>
            <a:ext uri="{FF2B5EF4-FFF2-40B4-BE49-F238E27FC236}">
              <a16:creationId xmlns:a16="http://schemas.microsoft.com/office/drawing/2014/main" id="{4D95D8A5-C081-419C-AFAF-F2003BBED563}"/>
            </a:ext>
          </a:extLst>
        </xdr:cNvPr>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135363</xdr:rowOff>
    </xdr:from>
    <xdr:ext cx="405111" cy="259045"/>
    <xdr:sp macro="" textlink="">
      <xdr:nvSpPr>
        <xdr:cNvPr id="446" name="n_2aveValue【一般廃棄物処理施設】&#10;有形固定資産減価償却率">
          <a:extLst>
            <a:ext uri="{FF2B5EF4-FFF2-40B4-BE49-F238E27FC236}">
              <a16:creationId xmlns:a16="http://schemas.microsoft.com/office/drawing/2014/main" id="{A6192C17-EDFF-4468-8846-BD01BFEE1F1F}"/>
            </a:ext>
          </a:extLst>
        </xdr:cNvPr>
        <xdr:cNvSpPr txBox="1"/>
      </xdr:nvSpPr>
      <xdr:spPr>
        <a:xfrm>
          <a:off x="14389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102144</xdr:rowOff>
    </xdr:from>
    <xdr:to>
      <xdr:col>72</xdr:col>
      <xdr:colOff>38100</xdr:colOff>
      <xdr:row>37</xdr:row>
      <xdr:rowOff>32294</xdr:rowOff>
    </xdr:to>
    <xdr:sp macro="" textlink="">
      <xdr:nvSpPr>
        <xdr:cNvPr id="447" name="フローチャート: 判断 446">
          <a:extLst>
            <a:ext uri="{FF2B5EF4-FFF2-40B4-BE49-F238E27FC236}">
              <a16:creationId xmlns:a16="http://schemas.microsoft.com/office/drawing/2014/main" id="{1B820311-F68E-4AE2-842A-083D984CAC86}"/>
            </a:ext>
          </a:extLst>
        </xdr:cNvPr>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48821</xdr:rowOff>
    </xdr:from>
    <xdr:ext cx="405111" cy="259045"/>
    <xdr:sp macro="" textlink="">
      <xdr:nvSpPr>
        <xdr:cNvPr id="448" name="n_3aveValue【一般廃棄物処理施設】&#10;有形固定資産減価償却率">
          <a:extLst>
            <a:ext uri="{FF2B5EF4-FFF2-40B4-BE49-F238E27FC236}">
              <a16:creationId xmlns:a16="http://schemas.microsoft.com/office/drawing/2014/main" id="{BB4E6E18-4510-47B7-ADB9-DBCEE8E43655}"/>
            </a:ext>
          </a:extLst>
        </xdr:cNvPr>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C79A7909-DC22-4A6B-A936-FDA60CF6B09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0DEC9F68-1CDD-4787-B837-36BDB45FA1F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7290C2E8-B5AC-4D1D-B69A-DA8255D9AFF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93FE23EE-8F37-43AC-84B5-6D5CAA2DE62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18315DB1-159D-4AA7-AC8C-470AE4CCE25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85816</xdr:rowOff>
    </xdr:from>
    <xdr:to>
      <xdr:col>81</xdr:col>
      <xdr:colOff>101600</xdr:colOff>
      <xdr:row>41</xdr:row>
      <xdr:rowOff>15966</xdr:rowOff>
    </xdr:to>
    <xdr:sp macro="" textlink="">
      <xdr:nvSpPr>
        <xdr:cNvPr id="454" name="楕円 453">
          <a:extLst>
            <a:ext uri="{FF2B5EF4-FFF2-40B4-BE49-F238E27FC236}">
              <a16:creationId xmlns:a16="http://schemas.microsoft.com/office/drawing/2014/main" id="{9F1AD0DC-36C0-440D-BA88-256803EAFE2E}"/>
            </a:ext>
          </a:extLst>
        </xdr:cNvPr>
        <xdr:cNvSpPr/>
      </xdr:nvSpPr>
      <xdr:spPr>
        <a:xfrm>
          <a:off x="154305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120106</xdr:rowOff>
    </xdr:from>
    <xdr:to>
      <xdr:col>76</xdr:col>
      <xdr:colOff>165100</xdr:colOff>
      <xdr:row>41</xdr:row>
      <xdr:rowOff>50256</xdr:rowOff>
    </xdr:to>
    <xdr:sp macro="" textlink="">
      <xdr:nvSpPr>
        <xdr:cNvPr id="455" name="楕円 454">
          <a:extLst>
            <a:ext uri="{FF2B5EF4-FFF2-40B4-BE49-F238E27FC236}">
              <a16:creationId xmlns:a16="http://schemas.microsoft.com/office/drawing/2014/main" id="{B2936F34-19EC-40C0-99C6-FEE783161967}"/>
            </a:ext>
          </a:extLst>
        </xdr:cNvPr>
        <xdr:cNvSpPr/>
      </xdr:nvSpPr>
      <xdr:spPr>
        <a:xfrm>
          <a:off x="14541500" y="69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136616</xdr:rowOff>
    </xdr:from>
    <xdr:to>
      <xdr:col>81</xdr:col>
      <xdr:colOff>50800</xdr:colOff>
      <xdr:row>40</xdr:row>
      <xdr:rowOff>170906</xdr:rowOff>
    </xdr:to>
    <xdr:cxnSp macro="">
      <xdr:nvCxnSpPr>
        <xdr:cNvPr id="456" name="直線コネクタ 455">
          <a:extLst>
            <a:ext uri="{FF2B5EF4-FFF2-40B4-BE49-F238E27FC236}">
              <a16:creationId xmlns:a16="http://schemas.microsoft.com/office/drawing/2014/main" id="{D2ED5963-29BA-4434-B4D5-5F2449DAC348}"/>
            </a:ext>
          </a:extLst>
        </xdr:cNvPr>
        <xdr:cNvCxnSpPr/>
      </xdr:nvCxnSpPr>
      <xdr:spPr>
        <a:xfrm flipV="1">
          <a:off x="14592300" y="69946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7093</xdr:rowOff>
    </xdr:from>
    <xdr:ext cx="405111" cy="259045"/>
    <xdr:sp macro="" textlink="">
      <xdr:nvSpPr>
        <xdr:cNvPr id="457" name="n_1mainValue【一般廃棄物処理施設】&#10;有形固定資産減価償却率">
          <a:extLst>
            <a:ext uri="{FF2B5EF4-FFF2-40B4-BE49-F238E27FC236}">
              <a16:creationId xmlns:a16="http://schemas.microsoft.com/office/drawing/2014/main" id="{EB6D3D7A-8604-441C-9081-229D51F9C486}"/>
            </a:ext>
          </a:extLst>
        </xdr:cNvPr>
        <xdr:cNvSpPr txBox="1"/>
      </xdr:nvSpPr>
      <xdr:spPr>
        <a:xfrm>
          <a:off x="15266044" y="703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41383</xdr:rowOff>
    </xdr:from>
    <xdr:ext cx="405111" cy="259045"/>
    <xdr:sp macro="" textlink="">
      <xdr:nvSpPr>
        <xdr:cNvPr id="458" name="n_2mainValue【一般廃棄物処理施設】&#10;有形固定資産減価償却率">
          <a:extLst>
            <a:ext uri="{FF2B5EF4-FFF2-40B4-BE49-F238E27FC236}">
              <a16:creationId xmlns:a16="http://schemas.microsoft.com/office/drawing/2014/main" id="{463A66B3-F16A-4340-8F7D-4EC5A4DBB738}"/>
            </a:ext>
          </a:extLst>
        </xdr:cNvPr>
        <xdr:cNvSpPr txBox="1"/>
      </xdr:nvSpPr>
      <xdr:spPr>
        <a:xfrm>
          <a:off x="14389744" y="707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a:extLst>
            <a:ext uri="{FF2B5EF4-FFF2-40B4-BE49-F238E27FC236}">
              <a16:creationId xmlns:a16="http://schemas.microsoft.com/office/drawing/2014/main" id="{E6A48FC7-4DD6-4C0B-AC3F-3BBB109D24C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a:extLst>
            <a:ext uri="{FF2B5EF4-FFF2-40B4-BE49-F238E27FC236}">
              <a16:creationId xmlns:a16="http://schemas.microsoft.com/office/drawing/2014/main" id="{D484859E-2D67-4C1B-9618-09F2AB5FBDB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a:extLst>
            <a:ext uri="{FF2B5EF4-FFF2-40B4-BE49-F238E27FC236}">
              <a16:creationId xmlns:a16="http://schemas.microsoft.com/office/drawing/2014/main" id="{B1F5B1FC-5B41-4DB6-8222-5F4780799FB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a:extLst>
            <a:ext uri="{FF2B5EF4-FFF2-40B4-BE49-F238E27FC236}">
              <a16:creationId xmlns:a16="http://schemas.microsoft.com/office/drawing/2014/main" id="{08E56EBE-A142-4A8C-AE1B-54EE9C22804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a:extLst>
            <a:ext uri="{FF2B5EF4-FFF2-40B4-BE49-F238E27FC236}">
              <a16:creationId xmlns:a16="http://schemas.microsoft.com/office/drawing/2014/main" id="{56A6F552-9700-4ADD-993F-D3191A66E1E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a:extLst>
            <a:ext uri="{FF2B5EF4-FFF2-40B4-BE49-F238E27FC236}">
              <a16:creationId xmlns:a16="http://schemas.microsoft.com/office/drawing/2014/main" id="{6FB86AB3-08EC-4640-B026-F437D5580E1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a:extLst>
            <a:ext uri="{FF2B5EF4-FFF2-40B4-BE49-F238E27FC236}">
              <a16:creationId xmlns:a16="http://schemas.microsoft.com/office/drawing/2014/main" id="{C94ADB17-6D8B-410A-AD3F-1B1BAEBC929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a:extLst>
            <a:ext uri="{FF2B5EF4-FFF2-40B4-BE49-F238E27FC236}">
              <a16:creationId xmlns:a16="http://schemas.microsoft.com/office/drawing/2014/main" id="{1996BD82-16C9-43ED-A9D0-14CDEBE64B6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a:extLst>
            <a:ext uri="{FF2B5EF4-FFF2-40B4-BE49-F238E27FC236}">
              <a16:creationId xmlns:a16="http://schemas.microsoft.com/office/drawing/2014/main" id="{8300D5A1-6D2E-460D-BE3C-99B3E8CB19D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a:extLst>
            <a:ext uri="{FF2B5EF4-FFF2-40B4-BE49-F238E27FC236}">
              <a16:creationId xmlns:a16="http://schemas.microsoft.com/office/drawing/2014/main" id="{12F847C1-809F-4DB9-BBD4-2CF0DC835FE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9" name="直線コネクタ 468">
          <a:extLst>
            <a:ext uri="{FF2B5EF4-FFF2-40B4-BE49-F238E27FC236}">
              <a16:creationId xmlns:a16="http://schemas.microsoft.com/office/drawing/2014/main" id="{D8BBC613-1F4D-4BFF-8427-F40CC6B9066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0" name="テキスト ボックス 469">
          <a:extLst>
            <a:ext uri="{FF2B5EF4-FFF2-40B4-BE49-F238E27FC236}">
              <a16:creationId xmlns:a16="http://schemas.microsoft.com/office/drawing/2014/main" id="{0603094D-6380-4861-A9B0-07E6ECA6637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1" name="直線コネクタ 470">
          <a:extLst>
            <a:ext uri="{FF2B5EF4-FFF2-40B4-BE49-F238E27FC236}">
              <a16:creationId xmlns:a16="http://schemas.microsoft.com/office/drawing/2014/main" id="{0D725E67-B7C3-45B5-83FA-2696DB8F8712}"/>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72" name="テキスト ボックス 471">
          <a:extLst>
            <a:ext uri="{FF2B5EF4-FFF2-40B4-BE49-F238E27FC236}">
              <a16:creationId xmlns:a16="http://schemas.microsoft.com/office/drawing/2014/main" id="{726058B0-8EA1-4743-A325-BA1DA4FB6B3E}"/>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3" name="直線コネクタ 472">
          <a:extLst>
            <a:ext uri="{FF2B5EF4-FFF2-40B4-BE49-F238E27FC236}">
              <a16:creationId xmlns:a16="http://schemas.microsoft.com/office/drawing/2014/main" id="{E4EBF5AD-6E80-4B95-90BC-7E8F66FD73D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4" name="テキスト ボックス 473">
          <a:extLst>
            <a:ext uri="{FF2B5EF4-FFF2-40B4-BE49-F238E27FC236}">
              <a16:creationId xmlns:a16="http://schemas.microsoft.com/office/drawing/2014/main" id="{A740920D-9E58-4E34-A974-334895B188D7}"/>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5" name="直線コネクタ 474">
          <a:extLst>
            <a:ext uri="{FF2B5EF4-FFF2-40B4-BE49-F238E27FC236}">
              <a16:creationId xmlns:a16="http://schemas.microsoft.com/office/drawing/2014/main" id="{1688B7E2-A252-472A-BCFF-32ACAEDCA2BB}"/>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6" name="テキスト ボックス 475">
          <a:extLst>
            <a:ext uri="{FF2B5EF4-FFF2-40B4-BE49-F238E27FC236}">
              <a16:creationId xmlns:a16="http://schemas.microsoft.com/office/drawing/2014/main" id="{3D078ECB-754D-445A-824A-3894CBEA0CE2}"/>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7" name="直線コネクタ 476">
          <a:extLst>
            <a:ext uri="{FF2B5EF4-FFF2-40B4-BE49-F238E27FC236}">
              <a16:creationId xmlns:a16="http://schemas.microsoft.com/office/drawing/2014/main" id="{695018DA-BC8E-47C8-8871-580DFB3EC62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8" name="テキスト ボックス 477">
          <a:extLst>
            <a:ext uri="{FF2B5EF4-FFF2-40B4-BE49-F238E27FC236}">
              <a16:creationId xmlns:a16="http://schemas.microsoft.com/office/drawing/2014/main" id="{EDE5212B-4CA9-44D4-A885-03AD4B76BAB2}"/>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9" name="直線コネクタ 478">
          <a:extLst>
            <a:ext uri="{FF2B5EF4-FFF2-40B4-BE49-F238E27FC236}">
              <a16:creationId xmlns:a16="http://schemas.microsoft.com/office/drawing/2014/main" id="{E8C73512-931C-4E5A-ADB8-080AC361F2F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80" name="テキスト ボックス 479">
          <a:extLst>
            <a:ext uri="{FF2B5EF4-FFF2-40B4-BE49-F238E27FC236}">
              <a16:creationId xmlns:a16="http://schemas.microsoft.com/office/drawing/2014/main" id="{13CEA386-6CDE-4EF5-8E37-941B46A7EB4C}"/>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1" name="【一般廃棄物処理施設】&#10;一人当たり有形固定資産（償却資産）額グラフ枠">
          <a:extLst>
            <a:ext uri="{FF2B5EF4-FFF2-40B4-BE49-F238E27FC236}">
              <a16:creationId xmlns:a16="http://schemas.microsoft.com/office/drawing/2014/main" id="{E30B3184-4844-422F-94CA-DFC398DBB9F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482" name="直線コネクタ 481">
          <a:extLst>
            <a:ext uri="{FF2B5EF4-FFF2-40B4-BE49-F238E27FC236}">
              <a16:creationId xmlns:a16="http://schemas.microsoft.com/office/drawing/2014/main" id="{3DACC2DD-CDE7-42B8-BB25-F165D5175173}"/>
            </a:ext>
          </a:extLst>
        </xdr:cNvPr>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483" name="【一般廃棄物処理施設】&#10;一人当たり有形固定資産（償却資産）額最小値テキスト">
          <a:extLst>
            <a:ext uri="{FF2B5EF4-FFF2-40B4-BE49-F238E27FC236}">
              <a16:creationId xmlns:a16="http://schemas.microsoft.com/office/drawing/2014/main" id="{3A82120B-59AE-4F80-899F-65E5DBD265F6}"/>
            </a:ext>
          </a:extLst>
        </xdr:cNvPr>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484" name="直線コネクタ 483">
          <a:extLst>
            <a:ext uri="{FF2B5EF4-FFF2-40B4-BE49-F238E27FC236}">
              <a16:creationId xmlns:a16="http://schemas.microsoft.com/office/drawing/2014/main" id="{E1039C35-7F0A-42C4-A443-5F48CAC7A7B8}"/>
            </a:ext>
          </a:extLst>
        </xdr:cNvPr>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485" name="【一般廃棄物処理施設】&#10;一人当たり有形固定資産（償却資産）額最大値テキスト">
          <a:extLst>
            <a:ext uri="{FF2B5EF4-FFF2-40B4-BE49-F238E27FC236}">
              <a16:creationId xmlns:a16="http://schemas.microsoft.com/office/drawing/2014/main" id="{BD546835-C32E-496A-9C47-CC4495DE93C1}"/>
            </a:ext>
          </a:extLst>
        </xdr:cNvPr>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486" name="直線コネクタ 485">
          <a:extLst>
            <a:ext uri="{FF2B5EF4-FFF2-40B4-BE49-F238E27FC236}">
              <a16:creationId xmlns:a16="http://schemas.microsoft.com/office/drawing/2014/main" id="{662B529A-BCAB-48D1-A9A4-4DB966B7ED62}"/>
            </a:ext>
          </a:extLst>
        </xdr:cNvPr>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126758</xdr:rowOff>
    </xdr:from>
    <xdr:ext cx="534377" cy="259045"/>
    <xdr:sp macro="" textlink="">
      <xdr:nvSpPr>
        <xdr:cNvPr id="487" name="【一般廃棄物処理施設】&#10;一人当たり有形固定資産（償却資産）額平均値テキスト">
          <a:extLst>
            <a:ext uri="{FF2B5EF4-FFF2-40B4-BE49-F238E27FC236}">
              <a16:creationId xmlns:a16="http://schemas.microsoft.com/office/drawing/2014/main" id="{8CEE1D44-1B06-4130-9460-9434C2D53294}"/>
            </a:ext>
          </a:extLst>
        </xdr:cNvPr>
        <xdr:cNvSpPr txBox="1"/>
      </xdr:nvSpPr>
      <xdr:spPr>
        <a:xfrm>
          <a:off x="22199600" y="6984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488" name="フローチャート: 判断 487">
          <a:extLst>
            <a:ext uri="{FF2B5EF4-FFF2-40B4-BE49-F238E27FC236}">
              <a16:creationId xmlns:a16="http://schemas.microsoft.com/office/drawing/2014/main" id="{E40757BD-5941-481F-844D-DDCDDA30C851}"/>
            </a:ext>
          </a:extLst>
        </xdr:cNvPr>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489" name="フローチャート: 判断 488">
          <a:extLst>
            <a:ext uri="{FF2B5EF4-FFF2-40B4-BE49-F238E27FC236}">
              <a16:creationId xmlns:a16="http://schemas.microsoft.com/office/drawing/2014/main" id="{460BFD43-073A-46C7-AF76-6D04008E5527}"/>
            </a:ext>
          </a:extLst>
        </xdr:cNvPr>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109879</xdr:rowOff>
    </xdr:from>
    <xdr:ext cx="534377" cy="259045"/>
    <xdr:sp macro="" textlink="">
      <xdr:nvSpPr>
        <xdr:cNvPr id="490" name="n_1aveValue【一般廃棄物処理施設】&#10;一人当たり有形固定資産（償却資産）額">
          <a:extLst>
            <a:ext uri="{FF2B5EF4-FFF2-40B4-BE49-F238E27FC236}">
              <a16:creationId xmlns:a16="http://schemas.microsoft.com/office/drawing/2014/main" id="{68194DB4-6B6C-48E1-96A8-D0EFC782C4B2}"/>
            </a:ext>
          </a:extLst>
        </xdr:cNvPr>
        <xdr:cNvSpPr txBox="1"/>
      </xdr:nvSpPr>
      <xdr:spPr>
        <a:xfrm>
          <a:off x="210434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2664</xdr:rowOff>
    </xdr:from>
    <xdr:to>
      <xdr:col>107</xdr:col>
      <xdr:colOff>101600</xdr:colOff>
      <xdr:row>41</xdr:row>
      <xdr:rowOff>104264</xdr:rowOff>
    </xdr:to>
    <xdr:sp macro="" textlink="">
      <xdr:nvSpPr>
        <xdr:cNvPr id="491" name="フローチャート: 判断 490">
          <a:extLst>
            <a:ext uri="{FF2B5EF4-FFF2-40B4-BE49-F238E27FC236}">
              <a16:creationId xmlns:a16="http://schemas.microsoft.com/office/drawing/2014/main" id="{65D9B49C-3171-4EA9-A85F-529591632BB0}"/>
            </a:ext>
          </a:extLst>
        </xdr:cNvPr>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120791</xdr:rowOff>
    </xdr:from>
    <xdr:ext cx="534377" cy="259045"/>
    <xdr:sp macro="" textlink="">
      <xdr:nvSpPr>
        <xdr:cNvPr id="492" name="n_2aveValue【一般廃棄物処理施設】&#10;一人当たり有形固定資産（償却資産）額">
          <a:extLst>
            <a:ext uri="{FF2B5EF4-FFF2-40B4-BE49-F238E27FC236}">
              <a16:creationId xmlns:a16="http://schemas.microsoft.com/office/drawing/2014/main" id="{D15E63E6-325C-41A2-A071-BF354ADBD09E}"/>
            </a:ext>
          </a:extLst>
        </xdr:cNvPr>
        <xdr:cNvSpPr txBox="1"/>
      </xdr:nvSpPr>
      <xdr:spPr>
        <a:xfrm>
          <a:off x="20167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8062</xdr:rowOff>
    </xdr:from>
    <xdr:to>
      <xdr:col>102</xdr:col>
      <xdr:colOff>165100</xdr:colOff>
      <xdr:row>41</xdr:row>
      <xdr:rowOff>109662</xdr:rowOff>
    </xdr:to>
    <xdr:sp macro="" textlink="">
      <xdr:nvSpPr>
        <xdr:cNvPr id="493" name="フローチャート: 判断 492">
          <a:extLst>
            <a:ext uri="{FF2B5EF4-FFF2-40B4-BE49-F238E27FC236}">
              <a16:creationId xmlns:a16="http://schemas.microsoft.com/office/drawing/2014/main" id="{7CEFC516-1B86-45FA-9619-D3CDE2389F44}"/>
            </a:ext>
          </a:extLst>
        </xdr:cNvPr>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126189</xdr:rowOff>
    </xdr:from>
    <xdr:ext cx="534377" cy="259045"/>
    <xdr:sp macro="" textlink="">
      <xdr:nvSpPr>
        <xdr:cNvPr id="494" name="n_3aveValue【一般廃棄物処理施設】&#10;一人当たり有形固定資産（償却資産）額">
          <a:extLst>
            <a:ext uri="{FF2B5EF4-FFF2-40B4-BE49-F238E27FC236}">
              <a16:creationId xmlns:a16="http://schemas.microsoft.com/office/drawing/2014/main" id="{69AC87CB-F417-4D86-B809-8350335E5514}"/>
            </a:ext>
          </a:extLst>
        </xdr:cNvPr>
        <xdr:cNvSpPr txBox="1"/>
      </xdr:nvSpPr>
      <xdr:spPr>
        <a:xfrm>
          <a:off x="19278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77584659-CF11-4F5B-AC17-4123BF8B86D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C1FF0D03-CE2B-4705-8628-B31E944B051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69F84B90-D9C7-42C4-A310-6ECFA3F017C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D9EA14C9-6631-4BD0-AA64-8E2DF5DAB2E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DF45C302-BC2C-48B2-A1B6-4238833D9DF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96359</xdr:rowOff>
    </xdr:from>
    <xdr:to>
      <xdr:col>112</xdr:col>
      <xdr:colOff>38100</xdr:colOff>
      <xdr:row>42</xdr:row>
      <xdr:rowOff>26509</xdr:rowOff>
    </xdr:to>
    <xdr:sp macro="" textlink="">
      <xdr:nvSpPr>
        <xdr:cNvPr id="500" name="楕円 499">
          <a:extLst>
            <a:ext uri="{FF2B5EF4-FFF2-40B4-BE49-F238E27FC236}">
              <a16:creationId xmlns:a16="http://schemas.microsoft.com/office/drawing/2014/main" id="{ED2476C5-FF90-4C90-9339-73663814B4C8}"/>
            </a:ext>
          </a:extLst>
        </xdr:cNvPr>
        <xdr:cNvSpPr/>
      </xdr:nvSpPr>
      <xdr:spPr>
        <a:xfrm>
          <a:off x="21272500" y="712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90029</xdr:rowOff>
    </xdr:from>
    <xdr:to>
      <xdr:col>107</xdr:col>
      <xdr:colOff>101600</xdr:colOff>
      <xdr:row>42</xdr:row>
      <xdr:rowOff>20179</xdr:rowOff>
    </xdr:to>
    <xdr:sp macro="" textlink="">
      <xdr:nvSpPr>
        <xdr:cNvPr id="501" name="楕円 500">
          <a:extLst>
            <a:ext uri="{FF2B5EF4-FFF2-40B4-BE49-F238E27FC236}">
              <a16:creationId xmlns:a16="http://schemas.microsoft.com/office/drawing/2014/main" id="{525E8A53-D414-45F7-9766-89508B80168F}"/>
            </a:ext>
          </a:extLst>
        </xdr:cNvPr>
        <xdr:cNvSpPr/>
      </xdr:nvSpPr>
      <xdr:spPr>
        <a:xfrm>
          <a:off x="20383500" y="711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140829</xdr:rowOff>
    </xdr:from>
    <xdr:to>
      <xdr:col>111</xdr:col>
      <xdr:colOff>177800</xdr:colOff>
      <xdr:row>41</xdr:row>
      <xdr:rowOff>147159</xdr:rowOff>
    </xdr:to>
    <xdr:cxnSp macro="">
      <xdr:nvCxnSpPr>
        <xdr:cNvPr id="502" name="直線コネクタ 501">
          <a:extLst>
            <a:ext uri="{FF2B5EF4-FFF2-40B4-BE49-F238E27FC236}">
              <a16:creationId xmlns:a16="http://schemas.microsoft.com/office/drawing/2014/main" id="{0F79B185-799B-44B4-B479-160CCC82C503}"/>
            </a:ext>
          </a:extLst>
        </xdr:cNvPr>
        <xdr:cNvCxnSpPr/>
      </xdr:nvCxnSpPr>
      <xdr:spPr>
        <a:xfrm>
          <a:off x="20434300" y="7170279"/>
          <a:ext cx="889000" cy="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17636</xdr:rowOff>
    </xdr:from>
    <xdr:ext cx="534377" cy="259045"/>
    <xdr:sp macro="" textlink="">
      <xdr:nvSpPr>
        <xdr:cNvPr id="503" name="n_1mainValue【一般廃棄物処理施設】&#10;一人当たり有形固定資産（償却資産）額">
          <a:extLst>
            <a:ext uri="{FF2B5EF4-FFF2-40B4-BE49-F238E27FC236}">
              <a16:creationId xmlns:a16="http://schemas.microsoft.com/office/drawing/2014/main" id="{3821308D-1CC6-40BE-9850-2205397536F2}"/>
            </a:ext>
          </a:extLst>
        </xdr:cNvPr>
        <xdr:cNvSpPr txBox="1"/>
      </xdr:nvSpPr>
      <xdr:spPr>
        <a:xfrm>
          <a:off x="21043411" y="721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11306</xdr:rowOff>
    </xdr:from>
    <xdr:ext cx="534377" cy="259045"/>
    <xdr:sp macro="" textlink="">
      <xdr:nvSpPr>
        <xdr:cNvPr id="504" name="n_2mainValue【一般廃棄物処理施設】&#10;一人当たり有形固定資産（償却資産）額">
          <a:extLst>
            <a:ext uri="{FF2B5EF4-FFF2-40B4-BE49-F238E27FC236}">
              <a16:creationId xmlns:a16="http://schemas.microsoft.com/office/drawing/2014/main" id="{1FEAF18F-49A7-4265-8F2D-AB6530E4EC0C}"/>
            </a:ext>
          </a:extLst>
        </xdr:cNvPr>
        <xdr:cNvSpPr txBox="1"/>
      </xdr:nvSpPr>
      <xdr:spPr>
        <a:xfrm>
          <a:off x="20167111" y="721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2986214B-9ECC-4E8A-B141-0BD02F3DAE2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6648463E-1F0E-4D1B-BB9E-89664C2DF94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9E87CCC7-662C-4B14-8B0C-EFEBD4339F2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759A78E5-E5CF-4BEA-AF06-09503B97D2B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8F9805BF-D0CC-4F26-8E95-B63B6F60EB3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B087C8D1-CEB9-464A-8956-478259C52F3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3E2C3A9A-6C97-4F1E-9C61-4E7DBD5D590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5C1D0F9E-A1EF-46E4-93AD-5112D84565F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id="{9CE3C841-2312-4338-AB00-371EEA1F2E0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id="{3A2EFA4A-DD58-4C73-B3B9-FBD68902165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a:extLst>
            <a:ext uri="{FF2B5EF4-FFF2-40B4-BE49-F238E27FC236}">
              <a16:creationId xmlns:a16="http://schemas.microsoft.com/office/drawing/2014/main" id="{CE50422F-39F8-4914-863B-610F4E58450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6" name="テキスト ボックス 515">
          <a:extLst>
            <a:ext uri="{FF2B5EF4-FFF2-40B4-BE49-F238E27FC236}">
              <a16:creationId xmlns:a16="http://schemas.microsoft.com/office/drawing/2014/main" id="{2E9A69EA-6123-4A6F-B8B4-BDF7246D2A84}"/>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a:extLst>
            <a:ext uri="{FF2B5EF4-FFF2-40B4-BE49-F238E27FC236}">
              <a16:creationId xmlns:a16="http://schemas.microsoft.com/office/drawing/2014/main" id="{02861529-FE74-40AF-BAA4-C9835EB2DD5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a:extLst>
            <a:ext uri="{FF2B5EF4-FFF2-40B4-BE49-F238E27FC236}">
              <a16:creationId xmlns:a16="http://schemas.microsoft.com/office/drawing/2014/main" id="{9C673251-CF15-4429-BD4E-0A3AC4DF6DB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a:extLst>
            <a:ext uri="{FF2B5EF4-FFF2-40B4-BE49-F238E27FC236}">
              <a16:creationId xmlns:a16="http://schemas.microsoft.com/office/drawing/2014/main" id="{D515DF2E-CF50-447E-BD4E-0C03F1E705F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a:extLst>
            <a:ext uri="{FF2B5EF4-FFF2-40B4-BE49-F238E27FC236}">
              <a16:creationId xmlns:a16="http://schemas.microsoft.com/office/drawing/2014/main" id="{84DD4CBF-C4E7-4E24-A451-DD25D0C159A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a:extLst>
            <a:ext uri="{FF2B5EF4-FFF2-40B4-BE49-F238E27FC236}">
              <a16:creationId xmlns:a16="http://schemas.microsoft.com/office/drawing/2014/main" id="{FAED7C3C-2748-498E-A552-8412A551194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a:extLst>
            <a:ext uri="{FF2B5EF4-FFF2-40B4-BE49-F238E27FC236}">
              <a16:creationId xmlns:a16="http://schemas.microsoft.com/office/drawing/2014/main" id="{FDDF892D-F5F2-44EB-8281-8B9BB361B6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a:extLst>
            <a:ext uri="{FF2B5EF4-FFF2-40B4-BE49-F238E27FC236}">
              <a16:creationId xmlns:a16="http://schemas.microsoft.com/office/drawing/2014/main" id="{2A92BA1A-D7EB-4692-BDE2-3FF077EEB81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a:extLst>
            <a:ext uri="{FF2B5EF4-FFF2-40B4-BE49-F238E27FC236}">
              <a16:creationId xmlns:a16="http://schemas.microsoft.com/office/drawing/2014/main" id="{6B800F21-BBA2-42EA-AB69-EC494441625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a:extLst>
            <a:ext uri="{FF2B5EF4-FFF2-40B4-BE49-F238E27FC236}">
              <a16:creationId xmlns:a16="http://schemas.microsoft.com/office/drawing/2014/main" id="{953A7098-90DA-49BA-A0B8-B009D36881C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6" name="テキスト ボックス 525">
          <a:extLst>
            <a:ext uri="{FF2B5EF4-FFF2-40B4-BE49-F238E27FC236}">
              <a16:creationId xmlns:a16="http://schemas.microsoft.com/office/drawing/2014/main" id="{36F016D8-4B27-42BC-BC5A-F8F207180DA2}"/>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A3F5E272-0BE2-4BB5-AB8D-3061BAB7E9F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8" name="テキスト ボックス 527">
          <a:extLst>
            <a:ext uri="{FF2B5EF4-FFF2-40B4-BE49-F238E27FC236}">
              <a16:creationId xmlns:a16="http://schemas.microsoft.com/office/drawing/2014/main" id="{D658E1D6-F16A-46F5-BF83-8A0887812B67}"/>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a:extLst>
            <a:ext uri="{FF2B5EF4-FFF2-40B4-BE49-F238E27FC236}">
              <a16:creationId xmlns:a16="http://schemas.microsoft.com/office/drawing/2014/main" id="{55F95875-AC13-4A4E-956A-819E4E42778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30" name="直線コネクタ 529">
          <a:extLst>
            <a:ext uri="{FF2B5EF4-FFF2-40B4-BE49-F238E27FC236}">
              <a16:creationId xmlns:a16="http://schemas.microsoft.com/office/drawing/2014/main" id="{EDCDAF45-6B3E-45C9-812A-73D59066D507}"/>
            </a:ext>
          </a:extLst>
        </xdr:cNvPr>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31" name="【保健センター・保健所】&#10;有形固定資産減価償却率最小値テキスト">
          <a:extLst>
            <a:ext uri="{FF2B5EF4-FFF2-40B4-BE49-F238E27FC236}">
              <a16:creationId xmlns:a16="http://schemas.microsoft.com/office/drawing/2014/main" id="{361E7022-A421-4702-9269-AD9FF91BB571}"/>
            </a:ext>
          </a:extLst>
        </xdr:cNvPr>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32" name="直線コネクタ 531">
          <a:extLst>
            <a:ext uri="{FF2B5EF4-FFF2-40B4-BE49-F238E27FC236}">
              <a16:creationId xmlns:a16="http://schemas.microsoft.com/office/drawing/2014/main" id="{8A9B60FB-82A5-4C40-B68E-ADC608D56B67}"/>
            </a:ext>
          </a:extLst>
        </xdr:cNvPr>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3" name="【保健センター・保健所】&#10;有形固定資産減価償却率最大値テキスト">
          <a:extLst>
            <a:ext uri="{FF2B5EF4-FFF2-40B4-BE49-F238E27FC236}">
              <a16:creationId xmlns:a16="http://schemas.microsoft.com/office/drawing/2014/main" id="{FECE37C3-B5DB-4A27-88E0-EB9E92BF2EB6}"/>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4" name="直線コネクタ 533">
          <a:extLst>
            <a:ext uri="{FF2B5EF4-FFF2-40B4-BE49-F238E27FC236}">
              <a16:creationId xmlns:a16="http://schemas.microsoft.com/office/drawing/2014/main" id="{50C398A3-330E-4C8F-8C42-61F37772E44F}"/>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35" name="【保健センター・保健所】&#10;有形固定資産減価償却率平均値テキスト">
          <a:extLst>
            <a:ext uri="{FF2B5EF4-FFF2-40B4-BE49-F238E27FC236}">
              <a16:creationId xmlns:a16="http://schemas.microsoft.com/office/drawing/2014/main" id="{56E5F560-622D-4C66-90A1-71DBB4DE552C}"/>
            </a:ext>
          </a:extLst>
        </xdr:cNvPr>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36" name="フローチャート: 判断 535">
          <a:extLst>
            <a:ext uri="{FF2B5EF4-FFF2-40B4-BE49-F238E27FC236}">
              <a16:creationId xmlns:a16="http://schemas.microsoft.com/office/drawing/2014/main" id="{504359DA-0F2E-4464-83D3-1AD2D810A06E}"/>
            </a:ext>
          </a:extLst>
        </xdr:cNvPr>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37" name="フローチャート: 判断 536">
          <a:extLst>
            <a:ext uri="{FF2B5EF4-FFF2-40B4-BE49-F238E27FC236}">
              <a16:creationId xmlns:a16="http://schemas.microsoft.com/office/drawing/2014/main" id="{DB029E22-86D1-4477-9AA3-7553D817EBE0}"/>
            </a:ext>
          </a:extLst>
        </xdr:cNvPr>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76217</xdr:rowOff>
    </xdr:from>
    <xdr:ext cx="405111" cy="259045"/>
    <xdr:sp macro="" textlink="">
      <xdr:nvSpPr>
        <xdr:cNvPr id="538" name="n_1aveValue【保健センター・保健所】&#10;有形固定資産減価償却率">
          <a:extLst>
            <a:ext uri="{FF2B5EF4-FFF2-40B4-BE49-F238E27FC236}">
              <a16:creationId xmlns:a16="http://schemas.microsoft.com/office/drawing/2014/main" id="{9EC980C2-7754-4602-AC6C-3C2A29E52E99}"/>
            </a:ext>
          </a:extLst>
        </xdr:cNvPr>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xdr:rowOff>
    </xdr:from>
    <xdr:to>
      <xdr:col>76</xdr:col>
      <xdr:colOff>165100</xdr:colOff>
      <xdr:row>60</xdr:row>
      <xdr:rowOff>103051</xdr:rowOff>
    </xdr:to>
    <xdr:sp macro="" textlink="">
      <xdr:nvSpPr>
        <xdr:cNvPr id="539" name="フローチャート: 判断 538">
          <a:extLst>
            <a:ext uri="{FF2B5EF4-FFF2-40B4-BE49-F238E27FC236}">
              <a16:creationId xmlns:a16="http://schemas.microsoft.com/office/drawing/2014/main" id="{DB8F1538-BA14-4B0F-92E7-CDC13A656FD9}"/>
            </a:ext>
          </a:extLst>
        </xdr:cNvPr>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94178</xdr:rowOff>
    </xdr:from>
    <xdr:ext cx="405111" cy="259045"/>
    <xdr:sp macro="" textlink="">
      <xdr:nvSpPr>
        <xdr:cNvPr id="540" name="n_2aveValue【保健センター・保健所】&#10;有形固定資産減価償却率">
          <a:extLst>
            <a:ext uri="{FF2B5EF4-FFF2-40B4-BE49-F238E27FC236}">
              <a16:creationId xmlns:a16="http://schemas.microsoft.com/office/drawing/2014/main" id="{C11B9D9D-16DD-4BB0-AE21-2EC4421E3855}"/>
            </a:ext>
          </a:extLst>
        </xdr:cNvPr>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153307</xdr:rowOff>
    </xdr:from>
    <xdr:to>
      <xdr:col>72</xdr:col>
      <xdr:colOff>38100</xdr:colOff>
      <xdr:row>60</xdr:row>
      <xdr:rowOff>83457</xdr:rowOff>
    </xdr:to>
    <xdr:sp macro="" textlink="">
      <xdr:nvSpPr>
        <xdr:cNvPr id="541" name="フローチャート: 判断 540">
          <a:extLst>
            <a:ext uri="{FF2B5EF4-FFF2-40B4-BE49-F238E27FC236}">
              <a16:creationId xmlns:a16="http://schemas.microsoft.com/office/drawing/2014/main" id="{F6FB4073-54E0-4AEC-B115-C25661B3CCCC}"/>
            </a:ext>
          </a:extLst>
        </xdr:cNvPr>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99984</xdr:rowOff>
    </xdr:from>
    <xdr:ext cx="405111" cy="259045"/>
    <xdr:sp macro="" textlink="">
      <xdr:nvSpPr>
        <xdr:cNvPr id="542" name="n_3aveValue【保健センター・保健所】&#10;有形固定資産減価償却率">
          <a:extLst>
            <a:ext uri="{FF2B5EF4-FFF2-40B4-BE49-F238E27FC236}">
              <a16:creationId xmlns:a16="http://schemas.microsoft.com/office/drawing/2014/main" id="{F2C50B29-384D-44EB-95BC-8649513CAC36}"/>
            </a:ext>
          </a:extLst>
        </xdr:cNvPr>
        <xdr:cNvSpPr txBox="1"/>
      </xdr:nvSpPr>
      <xdr:spPr>
        <a:xfrm>
          <a:off x="13500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97A114A-5E6B-4E4D-853B-AAD6DDD5BAA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4BA7AB2F-555D-44D6-BA7C-9ACE3F66D8D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AC739F0E-610D-4B25-90E0-53DC1C21DDB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C8F90122-1080-4E02-A33A-74696415649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55F40362-9977-4FD0-95A1-D3BFC287605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63500</xdr:rowOff>
    </xdr:from>
    <xdr:to>
      <xdr:col>81</xdr:col>
      <xdr:colOff>101600</xdr:colOff>
      <xdr:row>58</xdr:row>
      <xdr:rowOff>165100</xdr:rowOff>
    </xdr:to>
    <xdr:sp macro="" textlink="">
      <xdr:nvSpPr>
        <xdr:cNvPr id="548" name="楕円 547">
          <a:extLst>
            <a:ext uri="{FF2B5EF4-FFF2-40B4-BE49-F238E27FC236}">
              <a16:creationId xmlns:a16="http://schemas.microsoft.com/office/drawing/2014/main" id="{63B494C3-4F6B-4F0F-BCA9-E6BFE3005186}"/>
            </a:ext>
          </a:extLst>
        </xdr:cNvPr>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96157</xdr:rowOff>
    </xdr:from>
    <xdr:to>
      <xdr:col>76</xdr:col>
      <xdr:colOff>165100</xdr:colOff>
      <xdr:row>59</xdr:row>
      <xdr:rowOff>26307</xdr:rowOff>
    </xdr:to>
    <xdr:sp macro="" textlink="">
      <xdr:nvSpPr>
        <xdr:cNvPr id="549" name="楕円 548">
          <a:extLst>
            <a:ext uri="{FF2B5EF4-FFF2-40B4-BE49-F238E27FC236}">
              <a16:creationId xmlns:a16="http://schemas.microsoft.com/office/drawing/2014/main" id="{714D744C-1BCC-4153-8182-38DE3C94C5F6}"/>
            </a:ext>
          </a:extLst>
        </xdr:cNvPr>
        <xdr:cNvSpPr/>
      </xdr:nvSpPr>
      <xdr:spPr>
        <a:xfrm>
          <a:off x="14541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114300</xdr:rowOff>
    </xdr:from>
    <xdr:to>
      <xdr:col>81</xdr:col>
      <xdr:colOff>50800</xdr:colOff>
      <xdr:row>58</xdr:row>
      <xdr:rowOff>146957</xdr:rowOff>
    </xdr:to>
    <xdr:cxnSp macro="">
      <xdr:nvCxnSpPr>
        <xdr:cNvPr id="550" name="直線コネクタ 549">
          <a:extLst>
            <a:ext uri="{FF2B5EF4-FFF2-40B4-BE49-F238E27FC236}">
              <a16:creationId xmlns:a16="http://schemas.microsoft.com/office/drawing/2014/main" id="{39B3F04A-9214-4CF5-91E5-BF9F31261DDF}"/>
            </a:ext>
          </a:extLst>
        </xdr:cNvPr>
        <xdr:cNvCxnSpPr/>
      </xdr:nvCxnSpPr>
      <xdr:spPr>
        <a:xfrm flipV="1">
          <a:off x="14592300" y="1005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10177</xdr:rowOff>
    </xdr:from>
    <xdr:ext cx="405111" cy="259045"/>
    <xdr:sp macro="" textlink="">
      <xdr:nvSpPr>
        <xdr:cNvPr id="551" name="n_1mainValue【保健センター・保健所】&#10;有形固定資産減価償却率">
          <a:extLst>
            <a:ext uri="{FF2B5EF4-FFF2-40B4-BE49-F238E27FC236}">
              <a16:creationId xmlns:a16="http://schemas.microsoft.com/office/drawing/2014/main" id="{27E88A3B-A7F1-4FBB-9C1B-35EAF8B6C198}"/>
            </a:ext>
          </a:extLst>
        </xdr:cNvPr>
        <xdr:cNvSpPr txBox="1"/>
      </xdr:nvSpPr>
      <xdr:spPr>
        <a:xfrm>
          <a:off x="15266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42834</xdr:rowOff>
    </xdr:from>
    <xdr:ext cx="405111" cy="259045"/>
    <xdr:sp macro="" textlink="">
      <xdr:nvSpPr>
        <xdr:cNvPr id="552" name="n_2mainValue【保健センター・保健所】&#10;有形固定資産減価償却率">
          <a:extLst>
            <a:ext uri="{FF2B5EF4-FFF2-40B4-BE49-F238E27FC236}">
              <a16:creationId xmlns:a16="http://schemas.microsoft.com/office/drawing/2014/main" id="{E71E8C01-2B90-4B7D-8D7D-54E6E11BB48B}"/>
            </a:ext>
          </a:extLst>
        </xdr:cNvPr>
        <xdr:cNvSpPr txBox="1"/>
      </xdr:nvSpPr>
      <xdr:spPr>
        <a:xfrm>
          <a:off x="14389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a:extLst>
            <a:ext uri="{FF2B5EF4-FFF2-40B4-BE49-F238E27FC236}">
              <a16:creationId xmlns:a16="http://schemas.microsoft.com/office/drawing/2014/main" id="{1F25889F-31E6-453A-8C00-AAA2D1CDE93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a:extLst>
            <a:ext uri="{FF2B5EF4-FFF2-40B4-BE49-F238E27FC236}">
              <a16:creationId xmlns:a16="http://schemas.microsoft.com/office/drawing/2014/main" id="{4420221A-1C9C-4C13-96BE-532974E4DA4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a:extLst>
            <a:ext uri="{FF2B5EF4-FFF2-40B4-BE49-F238E27FC236}">
              <a16:creationId xmlns:a16="http://schemas.microsoft.com/office/drawing/2014/main" id="{1E4EF7A4-783E-45E2-910A-5F814625213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a:extLst>
            <a:ext uri="{FF2B5EF4-FFF2-40B4-BE49-F238E27FC236}">
              <a16:creationId xmlns:a16="http://schemas.microsoft.com/office/drawing/2014/main" id="{A59D3DA1-C62F-43DE-8D98-64B33C24BBF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a:extLst>
            <a:ext uri="{FF2B5EF4-FFF2-40B4-BE49-F238E27FC236}">
              <a16:creationId xmlns:a16="http://schemas.microsoft.com/office/drawing/2014/main" id="{827BB937-AC43-4647-AD10-440C4C2C60B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a:extLst>
            <a:ext uri="{FF2B5EF4-FFF2-40B4-BE49-F238E27FC236}">
              <a16:creationId xmlns:a16="http://schemas.microsoft.com/office/drawing/2014/main" id="{29253FD9-2AD1-4AB2-B5E0-762312BA08B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a:extLst>
            <a:ext uri="{FF2B5EF4-FFF2-40B4-BE49-F238E27FC236}">
              <a16:creationId xmlns:a16="http://schemas.microsoft.com/office/drawing/2014/main" id="{1D35778F-3126-451E-B58A-16D3E024FFC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a:extLst>
            <a:ext uri="{FF2B5EF4-FFF2-40B4-BE49-F238E27FC236}">
              <a16:creationId xmlns:a16="http://schemas.microsoft.com/office/drawing/2014/main" id="{F45C0E33-CE92-419A-A034-AE5C911B4DC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a:extLst>
            <a:ext uri="{FF2B5EF4-FFF2-40B4-BE49-F238E27FC236}">
              <a16:creationId xmlns:a16="http://schemas.microsoft.com/office/drawing/2014/main" id="{F8FC426C-CF9C-4ABC-B356-F52DEE942CC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a:extLst>
            <a:ext uri="{FF2B5EF4-FFF2-40B4-BE49-F238E27FC236}">
              <a16:creationId xmlns:a16="http://schemas.microsoft.com/office/drawing/2014/main" id="{96DD089B-B5C4-4333-A8EC-9FE7435FE9D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3" name="直線コネクタ 562">
          <a:extLst>
            <a:ext uri="{FF2B5EF4-FFF2-40B4-BE49-F238E27FC236}">
              <a16:creationId xmlns:a16="http://schemas.microsoft.com/office/drawing/2014/main" id="{CC835848-910D-4C7C-8189-A42D69D458B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4" name="テキスト ボックス 563">
          <a:extLst>
            <a:ext uri="{FF2B5EF4-FFF2-40B4-BE49-F238E27FC236}">
              <a16:creationId xmlns:a16="http://schemas.microsoft.com/office/drawing/2014/main" id="{C45C75F0-AF12-4F8F-9DE2-A8D33ED9320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5" name="直線コネクタ 564">
          <a:extLst>
            <a:ext uri="{FF2B5EF4-FFF2-40B4-BE49-F238E27FC236}">
              <a16:creationId xmlns:a16="http://schemas.microsoft.com/office/drawing/2014/main" id="{372C53D9-F2D5-4CB1-8A12-9EC60F39851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6" name="テキスト ボックス 565">
          <a:extLst>
            <a:ext uri="{FF2B5EF4-FFF2-40B4-BE49-F238E27FC236}">
              <a16:creationId xmlns:a16="http://schemas.microsoft.com/office/drawing/2014/main" id="{04A5F1CA-F7EB-41A1-88F2-6181D32188C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7" name="直線コネクタ 566">
          <a:extLst>
            <a:ext uri="{FF2B5EF4-FFF2-40B4-BE49-F238E27FC236}">
              <a16:creationId xmlns:a16="http://schemas.microsoft.com/office/drawing/2014/main" id="{D8F426A6-E0CD-4BFD-9E4F-0A5B0089DB9F}"/>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8" name="テキスト ボックス 567">
          <a:extLst>
            <a:ext uri="{FF2B5EF4-FFF2-40B4-BE49-F238E27FC236}">
              <a16:creationId xmlns:a16="http://schemas.microsoft.com/office/drawing/2014/main" id="{363D348F-C5A7-4681-A50D-712FD3D8587A}"/>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9" name="直線コネクタ 568">
          <a:extLst>
            <a:ext uri="{FF2B5EF4-FFF2-40B4-BE49-F238E27FC236}">
              <a16:creationId xmlns:a16="http://schemas.microsoft.com/office/drawing/2014/main" id="{43F549BA-1FE5-4068-B55B-99C722DBDC11}"/>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0" name="テキスト ボックス 569">
          <a:extLst>
            <a:ext uri="{FF2B5EF4-FFF2-40B4-BE49-F238E27FC236}">
              <a16:creationId xmlns:a16="http://schemas.microsoft.com/office/drawing/2014/main" id="{C15BB3FB-508D-43EC-A60F-3D22EA3D112D}"/>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1" name="直線コネクタ 570">
          <a:extLst>
            <a:ext uri="{FF2B5EF4-FFF2-40B4-BE49-F238E27FC236}">
              <a16:creationId xmlns:a16="http://schemas.microsoft.com/office/drawing/2014/main" id="{5B60E549-B117-4D69-A827-DEB490A4309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2" name="テキスト ボックス 571">
          <a:extLst>
            <a:ext uri="{FF2B5EF4-FFF2-40B4-BE49-F238E27FC236}">
              <a16:creationId xmlns:a16="http://schemas.microsoft.com/office/drawing/2014/main" id="{E044725B-B733-4F31-8A31-FAC3C8FA06A9}"/>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3" name="直線コネクタ 572">
          <a:extLst>
            <a:ext uri="{FF2B5EF4-FFF2-40B4-BE49-F238E27FC236}">
              <a16:creationId xmlns:a16="http://schemas.microsoft.com/office/drawing/2014/main" id="{358BB8D7-204C-4EEC-A5E0-35AB4A0790E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4" name="テキスト ボックス 573">
          <a:extLst>
            <a:ext uri="{FF2B5EF4-FFF2-40B4-BE49-F238E27FC236}">
              <a16:creationId xmlns:a16="http://schemas.microsoft.com/office/drawing/2014/main" id="{A896D879-68D9-40E6-9467-F19C66A2210D}"/>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5" name="直線コネクタ 574">
          <a:extLst>
            <a:ext uri="{FF2B5EF4-FFF2-40B4-BE49-F238E27FC236}">
              <a16:creationId xmlns:a16="http://schemas.microsoft.com/office/drawing/2014/main" id="{447D1C86-9CF2-4DA9-A358-FD188581A77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6" name="テキスト ボックス 575">
          <a:extLst>
            <a:ext uri="{FF2B5EF4-FFF2-40B4-BE49-F238E27FC236}">
              <a16:creationId xmlns:a16="http://schemas.microsoft.com/office/drawing/2014/main" id="{92E9A2D9-09DB-4C51-A3A4-7EEC5E8ACE9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7" name="【保健センター・保健所】&#10;一人当たり面積グラフ枠">
          <a:extLst>
            <a:ext uri="{FF2B5EF4-FFF2-40B4-BE49-F238E27FC236}">
              <a16:creationId xmlns:a16="http://schemas.microsoft.com/office/drawing/2014/main" id="{4FFFA356-271A-4A52-8C4B-B63AA49BCE1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578" name="直線コネクタ 577">
          <a:extLst>
            <a:ext uri="{FF2B5EF4-FFF2-40B4-BE49-F238E27FC236}">
              <a16:creationId xmlns:a16="http://schemas.microsoft.com/office/drawing/2014/main" id="{E8290B1C-E247-40AC-8907-B397ECB38AEC}"/>
            </a:ext>
          </a:extLst>
        </xdr:cNvPr>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579" name="【保健センター・保健所】&#10;一人当たり面積最小値テキスト">
          <a:extLst>
            <a:ext uri="{FF2B5EF4-FFF2-40B4-BE49-F238E27FC236}">
              <a16:creationId xmlns:a16="http://schemas.microsoft.com/office/drawing/2014/main" id="{9303AE8E-5698-4944-9754-88D7C78E6AAC}"/>
            </a:ext>
          </a:extLst>
        </xdr:cNvPr>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580" name="直線コネクタ 579">
          <a:extLst>
            <a:ext uri="{FF2B5EF4-FFF2-40B4-BE49-F238E27FC236}">
              <a16:creationId xmlns:a16="http://schemas.microsoft.com/office/drawing/2014/main" id="{EA5A5AE0-6EF0-45D7-9B82-4BCC7326C101}"/>
            </a:ext>
          </a:extLst>
        </xdr:cNvPr>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581" name="【保健センター・保健所】&#10;一人当たり面積最大値テキスト">
          <a:extLst>
            <a:ext uri="{FF2B5EF4-FFF2-40B4-BE49-F238E27FC236}">
              <a16:creationId xmlns:a16="http://schemas.microsoft.com/office/drawing/2014/main" id="{C0D8BF71-14B2-41C4-A288-46640A8E8EFF}"/>
            </a:ext>
          </a:extLst>
        </xdr:cNvPr>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582" name="直線コネクタ 581">
          <a:extLst>
            <a:ext uri="{FF2B5EF4-FFF2-40B4-BE49-F238E27FC236}">
              <a16:creationId xmlns:a16="http://schemas.microsoft.com/office/drawing/2014/main" id="{AB4DEBF8-16EC-482F-9FAA-FFAF5E5BDD4F}"/>
            </a:ext>
          </a:extLst>
        </xdr:cNvPr>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583" name="【保健センター・保健所】&#10;一人当たり面積平均値テキスト">
          <a:extLst>
            <a:ext uri="{FF2B5EF4-FFF2-40B4-BE49-F238E27FC236}">
              <a16:creationId xmlns:a16="http://schemas.microsoft.com/office/drawing/2014/main" id="{F5948422-3D1D-492E-9A40-C90F5B673F35}"/>
            </a:ext>
          </a:extLst>
        </xdr:cNvPr>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584" name="フローチャート: 判断 583">
          <a:extLst>
            <a:ext uri="{FF2B5EF4-FFF2-40B4-BE49-F238E27FC236}">
              <a16:creationId xmlns:a16="http://schemas.microsoft.com/office/drawing/2014/main" id="{A43D1ACA-E008-4B66-A7E4-3265AB27BE85}"/>
            </a:ext>
          </a:extLst>
        </xdr:cNvPr>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585" name="フローチャート: 判断 584">
          <a:extLst>
            <a:ext uri="{FF2B5EF4-FFF2-40B4-BE49-F238E27FC236}">
              <a16:creationId xmlns:a16="http://schemas.microsoft.com/office/drawing/2014/main" id="{94708DEF-2DA8-4B99-BE24-DA11D68442D5}"/>
            </a:ext>
          </a:extLst>
        </xdr:cNvPr>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94542</xdr:rowOff>
    </xdr:from>
    <xdr:ext cx="469744" cy="259045"/>
    <xdr:sp macro="" textlink="">
      <xdr:nvSpPr>
        <xdr:cNvPr id="586" name="n_1aveValue【保健センター・保健所】&#10;一人当たり面積">
          <a:extLst>
            <a:ext uri="{FF2B5EF4-FFF2-40B4-BE49-F238E27FC236}">
              <a16:creationId xmlns:a16="http://schemas.microsoft.com/office/drawing/2014/main" id="{628C5A88-8E4C-42EE-A654-03183A843817}"/>
            </a:ext>
          </a:extLst>
        </xdr:cNvPr>
        <xdr:cNvSpPr txBox="1"/>
      </xdr:nvSpPr>
      <xdr:spPr>
        <a:xfrm>
          <a:off x="210757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158750</xdr:rowOff>
    </xdr:from>
    <xdr:to>
      <xdr:col>107</xdr:col>
      <xdr:colOff>101600</xdr:colOff>
      <xdr:row>62</xdr:row>
      <xdr:rowOff>88900</xdr:rowOff>
    </xdr:to>
    <xdr:sp macro="" textlink="">
      <xdr:nvSpPr>
        <xdr:cNvPr id="587" name="フローチャート: 判断 586">
          <a:extLst>
            <a:ext uri="{FF2B5EF4-FFF2-40B4-BE49-F238E27FC236}">
              <a16:creationId xmlns:a16="http://schemas.microsoft.com/office/drawing/2014/main" id="{0FCA1EE6-4ECA-4B88-A6ED-F14FEBEF7E1D}"/>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105427</xdr:rowOff>
    </xdr:from>
    <xdr:ext cx="469744" cy="259045"/>
    <xdr:sp macro="" textlink="">
      <xdr:nvSpPr>
        <xdr:cNvPr id="588" name="n_2aveValue【保健センター・保健所】&#10;一人当たり面積">
          <a:extLst>
            <a:ext uri="{FF2B5EF4-FFF2-40B4-BE49-F238E27FC236}">
              <a16:creationId xmlns:a16="http://schemas.microsoft.com/office/drawing/2014/main" id="{570C43AD-1653-43BF-AC10-B27114A94AB2}"/>
            </a:ext>
          </a:extLst>
        </xdr:cNvPr>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147865</xdr:rowOff>
    </xdr:from>
    <xdr:to>
      <xdr:col>102</xdr:col>
      <xdr:colOff>165100</xdr:colOff>
      <xdr:row>62</xdr:row>
      <xdr:rowOff>78015</xdr:rowOff>
    </xdr:to>
    <xdr:sp macro="" textlink="">
      <xdr:nvSpPr>
        <xdr:cNvPr id="589" name="フローチャート: 判断 588">
          <a:extLst>
            <a:ext uri="{FF2B5EF4-FFF2-40B4-BE49-F238E27FC236}">
              <a16:creationId xmlns:a16="http://schemas.microsoft.com/office/drawing/2014/main" id="{E9434BCA-7644-42E8-B373-87E19AACB716}"/>
            </a:ext>
          </a:extLst>
        </xdr:cNvPr>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94542</xdr:rowOff>
    </xdr:from>
    <xdr:ext cx="469744" cy="259045"/>
    <xdr:sp macro="" textlink="">
      <xdr:nvSpPr>
        <xdr:cNvPr id="590" name="n_3aveValue【保健センター・保健所】&#10;一人当たり面積">
          <a:extLst>
            <a:ext uri="{FF2B5EF4-FFF2-40B4-BE49-F238E27FC236}">
              <a16:creationId xmlns:a16="http://schemas.microsoft.com/office/drawing/2014/main" id="{C96A20B0-BE9F-4DEF-B717-833D2AE6186D}"/>
            </a:ext>
          </a:extLst>
        </xdr:cNvPr>
        <xdr:cNvSpPr txBox="1"/>
      </xdr:nvSpPr>
      <xdr:spPr>
        <a:xfrm>
          <a:off x="19310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827B54D2-5F9D-4416-9BB5-914B96A9DB3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288ADF5C-8190-4A94-B477-E2622278DB9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1947676A-8B3D-4D49-AC52-858F1B9991C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28E5B513-5D0F-4AC8-B43B-BE17D722AB5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CB8D3727-50F4-4D94-8095-08836360322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11793</xdr:rowOff>
    </xdr:from>
    <xdr:to>
      <xdr:col>112</xdr:col>
      <xdr:colOff>38100</xdr:colOff>
      <xdr:row>63</xdr:row>
      <xdr:rowOff>113393</xdr:rowOff>
    </xdr:to>
    <xdr:sp macro="" textlink="">
      <xdr:nvSpPr>
        <xdr:cNvPr id="596" name="楕円 595">
          <a:extLst>
            <a:ext uri="{FF2B5EF4-FFF2-40B4-BE49-F238E27FC236}">
              <a16:creationId xmlns:a16="http://schemas.microsoft.com/office/drawing/2014/main" id="{16EA0A5B-A9FF-4D45-9011-C664CF74B9A9}"/>
            </a:ext>
          </a:extLst>
        </xdr:cNvPr>
        <xdr:cNvSpPr/>
      </xdr:nvSpPr>
      <xdr:spPr>
        <a:xfrm>
          <a:off x="212725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11793</xdr:rowOff>
    </xdr:from>
    <xdr:to>
      <xdr:col>107</xdr:col>
      <xdr:colOff>101600</xdr:colOff>
      <xdr:row>63</xdr:row>
      <xdr:rowOff>113393</xdr:rowOff>
    </xdr:to>
    <xdr:sp macro="" textlink="">
      <xdr:nvSpPr>
        <xdr:cNvPr id="597" name="楕円 596">
          <a:extLst>
            <a:ext uri="{FF2B5EF4-FFF2-40B4-BE49-F238E27FC236}">
              <a16:creationId xmlns:a16="http://schemas.microsoft.com/office/drawing/2014/main" id="{25CBE4E2-D928-4497-98F8-83F711DC06D3}"/>
            </a:ext>
          </a:extLst>
        </xdr:cNvPr>
        <xdr:cNvSpPr/>
      </xdr:nvSpPr>
      <xdr:spPr>
        <a:xfrm>
          <a:off x="203835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62593</xdr:rowOff>
    </xdr:from>
    <xdr:to>
      <xdr:col>111</xdr:col>
      <xdr:colOff>177800</xdr:colOff>
      <xdr:row>63</xdr:row>
      <xdr:rowOff>62593</xdr:rowOff>
    </xdr:to>
    <xdr:cxnSp macro="">
      <xdr:nvCxnSpPr>
        <xdr:cNvPr id="598" name="直線コネクタ 597">
          <a:extLst>
            <a:ext uri="{FF2B5EF4-FFF2-40B4-BE49-F238E27FC236}">
              <a16:creationId xmlns:a16="http://schemas.microsoft.com/office/drawing/2014/main" id="{B001EBB8-5199-4F8D-A9DD-F21D3A2F879F}"/>
            </a:ext>
          </a:extLst>
        </xdr:cNvPr>
        <xdr:cNvCxnSpPr/>
      </xdr:nvCxnSpPr>
      <xdr:spPr>
        <a:xfrm>
          <a:off x="20434300" y="1086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104520</xdr:rowOff>
    </xdr:from>
    <xdr:ext cx="469744" cy="259045"/>
    <xdr:sp macro="" textlink="">
      <xdr:nvSpPr>
        <xdr:cNvPr id="599" name="n_1mainValue【保健センター・保健所】&#10;一人当たり面積">
          <a:extLst>
            <a:ext uri="{FF2B5EF4-FFF2-40B4-BE49-F238E27FC236}">
              <a16:creationId xmlns:a16="http://schemas.microsoft.com/office/drawing/2014/main" id="{C417AEE3-A6A7-42F4-B0C9-9AAAC70C47E4}"/>
            </a:ext>
          </a:extLst>
        </xdr:cNvPr>
        <xdr:cNvSpPr txBox="1"/>
      </xdr:nvSpPr>
      <xdr:spPr>
        <a:xfrm>
          <a:off x="21075727"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104520</xdr:rowOff>
    </xdr:from>
    <xdr:ext cx="469744" cy="259045"/>
    <xdr:sp macro="" textlink="">
      <xdr:nvSpPr>
        <xdr:cNvPr id="600" name="n_2mainValue【保健センター・保健所】&#10;一人当たり面積">
          <a:extLst>
            <a:ext uri="{FF2B5EF4-FFF2-40B4-BE49-F238E27FC236}">
              <a16:creationId xmlns:a16="http://schemas.microsoft.com/office/drawing/2014/main" id="{D96A2789-AD45-40A1-AC67-014556160004}"/>
            </a:ext>
          </a:extLst>
        </xdr:cNvPr>
        <xdr:cNvSpPr txBox="1"/>
      </xdr:nvSpPr>
      <xdr:spPr>
        <a:xfrm>
          <a:off x="20199427"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a:extLst>
            <a:ext uri="{FF2B5EF4-FFF2-40B4-BE49-F238E27FC236}">
              <a16:creationId xmlns:a16="http://schemas.microsoft.com/office/drawing/2014/main" id="{E8869166-0A78-4D5B-A01F-CA51A8262D9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a:extLst>
            <a:ext uri="{FF2B5EF4-FFF2-40B4-BE49-F238E27FC236}">
              <a16:creationId xmlns:a16="http://schemas.microsoft.com/office/drawing/2014/main" id="{302F9227-5610-4DD1-96A6-DB58BC13860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a:extLst>
            <a:ext uri="{FF2B5EF4-FFF2-40B4-BE49-F238E27FC236}">
              <a16:creationId xmlns:a16="http://schemas.microsoft.com/office/drawing/2014/main" id="{C1012AD0-282A-48E5-AF22-C6782CAB4F6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a:extLst>
            <a:ext uri="{FF2B5EF4-FFF2-40B4-BE49-F238E27FC236}">
              <a16:creationId xmlns:a16="http://schemas.microsoft.com/office/drawing/2014/main" id="{DB63725E-8B23-4FE8-9324-8855FCBF454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a:extLst>
            <a:ext uri="{FF2B5EF4-FFF2-40B4-BE49-F238E27FC236}">
              <a16:creationId xmlns:a16="http://schemas.microsoft.com/office/drawing/2014/main" id="{037B27E2-1911-4E6B-B157-6B2F52945D9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a:extLst>
            <a:ext uri="{FF2B5EF4-FFF2-40B4-BE49-F238E27FC236}">
              <a16:creationId xmlns:a16="http://schemas.microsoft.com/office/drawing/2014/main" id="{38F40983-D178-401B-A857-7966B1BD269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a:extLst>
            <a:ext uri="{FF2B5EF4-FFF2-40B4-BE49-F238E27FC236}">
              <a16:creationId xmlns:a16="http://schemas.microsoft.com/office/drawing/2014/main" id="{9D9F1A5A-1F31-48E9-AEB2-0C410F58411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a:extLst>
            <a:ext uri="{FF2B5EF4-FFF2-40B4-BE49-F238E27FC236}">
              <a16:creationId xmlns:a16="http://schemas.microsoft.com/office/drawing/2014/main" id="{9C75F7AA-8024-4FD6-99F0-D6A78DF8BB6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9" name="正方形/長方形 608">
          <a:extLst>
            <a:ext uri="{FF2B5EF4-FFF2-40B4-BE49-F238E27FC236}">
              <a16:creationId xmlns:a16="http://schemas.microsoft.com/office/drawing/2014/main" id="{219738AD-E4D3-4C89-8C0C-483B948D7D4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0" name="正方形/長方形 609">
          <a:extLst>
            <a:ext uri="{FF2B5EF4-FFF2-40B4-BE49-F238E27FC236}">
              <a16:creationId xmlns:a16="http://schemas.microsoft.com/office/drawing/2014/main" id="{BC688702-902B-4670-87C3-3D46484AEC0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1" name="正方形/長方形 610">
          <a:extLst>
            <a:ext uri="{FF2B5EF4-FFF2-40B4-BE49-F238E27FC236}">
              <a16:creationId xmlns:a16="http://schemas.microsoft.com/office/drawing/2014/main" id="{F38C2CD8-02A3-4D01-A1C7-6D896FAB260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2" name="正方形/長方形 611">
          <a:extLst>
            <a:ext uri="{FF2B5EF4-FFF2-40B4-BE49-F238E27FC236}">
              <a16:creationId xmlns:a16="http://schemas.microsoft.com/office/drawing/2014/main" id="{F979766B-89B8-47AD-9256-719822FECF5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3" name="正方形/長方形 612">
          <a:extLst>
            <a:ext uri="{FF2B5EF4-FFF2-40B4-BE49-F238E27FC236}">
              <a16:creationId xmlns:a16="http://schemas.microsoft.com/office/drawing/2014/main" id="{7BB7B661-73B9-4D64-877D-AF437B37CA3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4" name="正方形/長方形 613">
          <a:extLst>
            <a:ext uri="{FF2B5EF4-FFF2-40B4-BE49-F238E27FC236}">
              <a16:creationId xmlns:a16="http://schemas.microsoft.com/office/drawing/2014/main" id="{BA7E2C77-9715-49D7-942E-2F0EDE1F99B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5" name="正方形/長方形 614">
          <a:extLst>
            <a:ext uri="{FF2B5EF4-FFF2-40B4-BE49-F238E27FC236}">
              <a16:creationId xmlns:a16="http://schemas.microsoft.com/office/drawing/2014/main" id="{1F68DA42-24E9-4BDF-BB90-D57AC18CB3F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6" name="正方形/長方形 615">
          <a:extLst>
            <a:ext uri="{FF2B5EF4-FFF2-40B4-BE49-F238E27FC236}">
              <a16:creationId xmlns:a16="http://schemas.microsoft.com/office/drawing/2014/main" id="{F8915DA4-DA60-4532-AEC4-892DF95090D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7" name="正方形/長方形 616">
          <a:extLst>
            <a:ext uri="{FF2B5EF4-FFF2-40B4-BE49-F238E27FC236}">
              <a16:creationId xmlns:a16="http://schemas.microsoft.com/office/drawing/2014/main" id="{775BF4C2-A326-4D81-A504-16F822606F9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8" name="正方形/長方形 617">
          <a:extLst>
            <a:ext uri="{FF2B5EF4-FFF2-40B4-BE49-F238E27FC236}">
              <a16:creationId xmlns:a16="http://schemas.microsoft.com/office/drawing/2014/main" id="{6893576D-7FD6-4268-963F-52221EAFE69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9" name="正方形/長方形 618">
          <a:extLst>
            <a:ext uri="{FF2B5EF4-FFF2-40B4-BE49-F238E27FC236}">
              <a16:creationId xmlns:a16="http://schemas.microsoft.com/office/drawing/2014/main" id="{F2EE836E-1B5D-40B9-8F7A-ADCCE14AF84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0" name="正方形/長方形 619">
          <a:extLst>
            <a:ext uri="{FF2B5EF4-FFF2-40B4-BE49-F238E27FC236}">
              <a16:creationId xmlns:a16="http://schemas.microsoft.com/office/drawing/2014/main" id="{84C5902B-105A-4F6E-B193-67E06A05F18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1" name="正方形/長方形 620">
          <a:extLst>
            <a:ext uri="{FF2B5EF4-FFF2-40B4-BE49-F238E27FC236}">
              <a16:creationId xmlns:a16="http://schemas.microsoft.com/office/drawing/2014/main" id="{55B3D494-6871-4685-A05B-1273109A67A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2" name="正方形/長方形 621">
          <a:extLst>
            <a:ext uri="{FF2B5EF4-FFF2-40B4-BE49-F238E27FC236}">
              <a16:creationId xmlns:a16="http://schemas.microsoft.com/office/drawing/2014/main" id="{1327DE5C-D1D8-4CE8-BF1A-F4CF05B3C0D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3" name="正方形/長方形 622">
          <a:extLst>
            <a:ext uri="{FF2B5EF4-FFF2-40B4-BE49-F238E27FC236}">
              <a16:creationId xmlns:a16="http://schemas.microsoft.com/office/drawing/2014/main" id="{A6F9328A-1A20-440D-A737-2CFDBDB4B1B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正方形/長方形 623">
          <a:extLst>
            <a:ext uri="{FF2B5EF4-FFF2-40B4-BE49-F238E27FC236}">
              <a16:creationId xmlns:a16="http://schemas.microsoft.com/office/drawing/2014/main" id="{1399AA9F-8384-4987-A16D-D754FF9D2BC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5" name="テキスト ボックス 624">
          <a:extLst>
            <a:ext uri="{FF2B5EF4-FFF2-40B4-BE49-F238E27FC236}">
              <a16:creationId xmlns:a16="http://schemas.microsoft.com/office/drawing/2014/main" id="{489C1826-5396-4531-B1C1-FEE881D83AE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6" name="直線コネクタ 625">
          <a:extLst>
            <a:ext uri="{FF2B5EF4-FFF2-40B4-BE49-F238E27FC236}">
              <a16:creationId xmlns:a16="http://schemas.microsoft.com/office/drawing/2014/main" id="{B3C74BA5-5597-47BD-B015-9B27D786FAE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7" name="直線コネクタ 626">
          <a:extLst>
            <a:ext uri="{FF2B5EF4-FFF2-40B4-BE49-F238E27FC236}">
              <a16:creationId xmlns:a16="http://schemas.microsoft.com/office/drawing/2014/main" id="{779884E1-F789-43E5-8FA9-79EB011DA56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8" name="テキスト ボックス 627">
          <a:extLst>
            <a:ext uri="{FF2B5EF4-FFF2-40B4-BE49-F238E27FC236}">
              <a16:creationId xmlns:a16="http://schemas.microsoft.com/office/drawing/2014/main" id="{F49B4293-18B7-466A-AC90-3D8E865B2179}"/>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9" name="直線コネクタ 628">
          <a:extLst>
            <a:ext uri="{FF2B5EF4-FFF2-40B4-BE49-F238E27FC236}">
              <a16:creationId xmlns:a16="http://schemas.microsoft.com/office/drawing/2014/main" id="{88F4359B-09C7-48B5-B904-BD04F66160A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0" name="テキスト ボックス 629">
          <a:extLst>
            <a:ext uri="{FF2B5EF4-FFF2-40B4-BE49-F238E27FC236}">
              <a16:creationId xmlns:a16="http://schemas.microsoft.com/office/drawing/2014/main" id="{1B199825-4859-48B8-B2DF-79DCE574AED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1" name="直線コネクタ 630">
          <a:extLst>
            <a:ext uri="{FF2B5EF4-FFF2-40B4-BE49-F238E27FC236}">
              <a16:creationId xmlns:a16="http://schemas.microsoft.com/office/drawing/2014/main" id="{ECA5E8AF-912A-49F2-8A6B-277E8A60EA6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2" name="テキスト ボックス 631">
          <a:extLst>
            <a:ext uri="{FF2B5EF4-FFF2-40B4-BE49-F238E27FC236}">
              <a16:creationId xmlns:a16="http://schemas.microsoft.com/office/drawing/2014/main" id="{39AD8B1D-BCFD-4366-B25C-738DEAED878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3" name="直線コネクタ 632">
          <a:extLst>
            <a:ext uri="{FF2B5EF4-FFF2-40B4-BE49-F238E27FC236}">
              <a16:creationId xmlns:a16="http://schemas.microsoft.com/office/drawing/2014/main" id="{3548B0FD-8F8D-4FF2-8D01-188593A861B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4" name="テキスト ボックス 633">
          <a:extLst>
            <a:ext uri="{FF2B5EF4-FFF2-40B4-BE49-F238E27FC236}">
              <a16:creationId xmlns:a16="http://schemas.microsoft.com/office/drawing/2014/main" id="{A14D7248-11DB-4080-9E7C-2902EE24FB3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5" name="直線コネクタ 634">
          <a:extLst>
            <a:ext uri="{FF2B5EF4-FFF2-40B4-BE49-F238E27FC236}">
              <a16:creationId xmlns:a16="http://schemas.microsoft.com/office/drawing/2014/main" id="{EA854161-0BCE-4451-8BF4-B5C9C83FCB6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6" name="テキスト ボックス 635">
          <a:extLst>
            <a:ext uri="{FF2B5EF4-FFF2-40B4-BE49-F238E27FC236}">
              <a16:creationId xmlns:a16="http://schemas.microsoft.com/office/drawing/2014/main" id="{E66DF47D-265A-4D5D-934C-E4E68D81D82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7" name="直線コネクタ 636">
          <a:extLst>
            <a:ext uri="{FF2B5EF4-FFF2-40B4-BE49-F238E27FC236}">
              <a16:creationId xmlns:a16="http://schemas.microsoft.com/office/drawing/2014/main" id="{1E09E763-465E-4282-8B99-872EDAD2AE0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8" name="テキスト ボックス 637">
          <a:extLst>
            <a:ext uri="{FF2B5EF4-FFF2-40B4-BE49-F238E27FC236}">
              <a16:creationId xmlns:a16="http://schemas.microsoft.com/office/drawing/2014/main" id="{6574B626-22CC-4C39-86D5-BFB3B708CD66}"/>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a:extLst>
            <a:ext uri="{FF2B5EF4-FFF2-40B4-BE49-F238E27FC236}">
              <a16:creationId xmlns:a16="http://schemas.microsoft.com/office/drawing/2014/main" id="{8797F332-F049-4E00-8C7F-B334882802F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0" name="テキスト ボックス 639">
          <a:extLst>
            <a:ext uri="{FF2B5EF4-FFF2-40B4-BE49-F238E27FC236}">
              <a16:creationId xmlns:a16="http://schemas.microsoft.com/office/drawing/2014/main" id="{08FCA02D-09C7-43A2-9785-C59A90E3224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1" name="【庁舎】&#10;有形固定資産減価償却率グラフ枠">
          <a:extLst>
            <a:ext uri="{FF2B5EF4-FFF2-40B4-BE49-F238E27FC236}">
              <a16:creationId xmlns:a16="http://schemas.microsoft.com/office/drawing/2014/main" id="{D4E0EF6B-7D11-4CDF-A42D-4798BF50A9A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642" name="直線コネクタ 641">
          <a:extLst>
            <a:ext uri="{FF2B5EF4-FFF2-40B4-BE49-F238E27FC236}">
              <a16:creationId xmlns:a16="http://schemas.microsoft.com/office/drawing/2014/main" id="{93B23FEB-9753-4394-95E2-00A88B85E8D2}"/>
            </a:ext>
          </a:extLst>
        </xdr:cNvPr>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643" name="【庁舎】&#10;有形固定資産減価償却率最小値テキスト">
          <a:extLst>
            <a:ext uri="{FF2B5EF4-FFF2-40B4-BE49-F238E27FC236}">
              <a16:creationId xmlns:a16="http://schemas.microsoft.com/office/drawing/2014/main" id="{DE3CBD66-A9AA-43E5-8B9F-2CF3E2C8543D}"/>
            </a:ext>
          </a:extLst>
        </xdr:cNvPr>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644" name="直線コネクタ 643">
          <a:extLst>
            <a:ext uri="{FF2B5EF4-FFF2-40B4-BE49-F238E27FC236}">
              <a16:creationId xmlns:a16="http://schemas.microsoft.com/office/drawing/2014/main" id="{74B79A20-39F5-4A59-B1B6-874719DBDF70}"/>
            </a:ext>
          </a:extLst>
        </xdr:cNvPr>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5" name="【庁舎】&#10;有形固定資産減価償却率最大値テキスト">
          <a:extLst>
            <a:ext uri="{FF2B5EF4-FFF2-40B4-BE49-F238E27FC236}">
              <a16:creationId xmlns:a16="http://schemas.microsoft.com/office/drawing/2014/main" id="{A5704773-2ADB-4854-8A55-FC2D98A4F67C}"/>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6" name="直線コネクタ 645">
          <a:extLst>
            <a:ext uri="{FF2B5EF4-FFF2-40B4-BE49-F238E27FC236}">
              <a16:creationId xmlns:a16="http://schemas.microsoft.com/office/drawing/2014/main" id="{C4B40197-A55A-4CD4-A91E-142D9B236AA9}"/>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647" name="【庁舎】&#10;有形固定資産減価償却率平均値テキスト">
          <a:extLst>
            <a:ext uri="{FF2B5EF4-FFF2-40B4-BE49-F238E27FC236}">
              <a16:creationId xmlns:a16="http://schemas.microsoft.com/office/drawing/2014/main" id="{434F447F-79DE-4A14-B811-51F5ED2FBDB8}"/>
            </a:ext>
          </a:extLst>
        </xdr:cNvPr>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648" name="フローチャート: 判断 647">
          <a:extLst>
            <a:ext uri="{FF2B5EF4-FFF2-40B4-BE49-F238E27FC236}">
              <a16:creationId xmlns:a16="http://schemas.microsoft.com/office/drawing/2014/main" id="{6EB90C47-9D12-41C8-A263-12A12FF00FAB}"/>
            </a:ext>
          </a:extLst>
        </xdr:cNvPr>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649" name="フローチャート: 判断 648">
          <a:extLst>
            <a:ext uri="{FF2B5EF4-FFF2-40B4-BE49-F238E27FC236}">
              <a16:creationId xmlns:a16="http://schemas.microsoft.com/office/drawing/2014/main" id="{1006CDB4-C3F5-4D8D-89B7-60E025279185}"/>
            </a:ext>
          </a:extLst>
        </xdr:cNvPr>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12898</xdr:rowOff>
    </xdr:from>
    <xdr:ext cx="405111" cy="259045"/>
    <xdr:sp macro="" textlink="">
      <xdr:nvSpPr>
        <xdr:cNvPr id="650" name="n_1aveValue【庁舎】&#10;有形固定資産減価償却率">
          <a:extLst>
            <a:ext uri="{FF2B5EF4-FFF2-40B4-BE49-F238E27FC236}">
              <a16:creationId xmlns:a16="http://schemas.microsoft.com/office/drawing/2014/main" id="{03C872AB-22F7-4E91-93CB-3EB80D98C02E}"/>
            </a:ext>
          </a:extLst>
        </xdr:cNvPr>
        <xdr:cNvSpPr txBox="1"/>
      </xdr:nvSpPr>
      <xdr:spPr>
        <a:xfrm>
          <a:off x="152660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36830</xdr:rowOff>
    </xdr:from>
    <xdr:to>
      <xdr:col>76</xdr:col>
      <xdr:colOff>165100</xdr:colOff>
      <xdr:row>103</xdr:row>
      <xdr:rowOff>138430</xdr:rowOff>
    </xdr:to>
    <xdr:sp macro="" textlink="">
      <xdr:nvSpPr>
        <xdr:cNvPr id="651" name="フローチャート: 判断 650">
          <a:extLst>
            <a:ext uri="{FF2B5EF4-FFF2-40B4-BE49-F238E27FC236}">
              <a16:creationId xmlns:a16="http://schemas.microsoft.com/office/drawing/2014/main" id="{EF779007-E43F-4D33-9AAC-1D9F836C4705}"/>
            </a:ext>
          </a:extLst>
        </xdr:cNvPr>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154957</xdr:rowOff>
    </xdr:from>
    <xdr:ext cx="405111" cy="259045"/>
    <xdr:sp macro="" textlink="">
      <xdr:nvSpPr>
        <xdr:cNvPr id="652" name="n_2aveValue【庁舎】&#10;有形固定資産減価償却率">
          <a:extLst>
            <a:ext uri="{FF2B5EF4-FFF2-40B4-BE49-F238E27FC236}">
              <a16:creationId xmlns:a16="http://schemas.microsoft.com/office/drawing/2014/main" id="{47B78338-9CEC-4E99-A25F-334BB0A0769C}"/>
            </a:ext>
          </a:extLst>
        </xdr:cNvPr>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74386</xdr:rowOff>
    </xdr:from>
    <xdr:to>
      <xdr:col>72</xdr:col>
      <xdr:colOff>38100</xdr:colOff>
      <xdr:row>104</xdr:row>
      <xdr:rowOff>4536</xdr:rowOff>
    </xdr:to>
    <xdr:sp macro="" textlink="">
      <xdr:nvSpPr>
        <xdr:cNvPr id="653" name="フローチャート: 判断 652">
          <a:extLst>
            <a:ext uri="{FF2B5EF4-FFF2-40B4-BE49-F238E27FC236}">
              <a16:creationId xmlns:a16="http://schemas.microsoft.com/office/drawing/2014/main" id="{8A701EC0-B472-4D83-9169-D0D3614A28B4}"/>
            </a:ext>
          </a:extLst>
        </xdr:cNvPr>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21063</xdr:rowOff>
    </xdr:from>
    <xdr:ext cx="405111" cy="259045"/>
    <xdr:sp macro="" textlink="">
      <xdr:nvSpPr>
        <xdr:cNvPr id="654" name="n_3aveValue【庁舎】&#10;有形固定資産減価償却率">
          <a:extLst>
            <a:ext uri="{FF2B5EF4-FFF2-40B4-BE49-F238E27FC236}">
              <a16:creationId xmlns:a16="http://schemas.microsoft.com/office/drawing/2014/main" id="{BC54C126-112F-4F3E-9A4C-91BD44B90C55}"/>
            </a:ext>
          </a:extLst>
        </xdr:cNvPr>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7FA8FB2F-6304-46D9-BADD-6D0C18933A3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9A8FEF19-B9F8-461E-B7F6-5F8C2043771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AA22D578-95D1-459C-A775-97104122025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084E758F-4873-4118-B93C-D06C864A7F6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DDC8654D-1627-4C02-8C61-F7EAB79D39A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125005</xdr:rowOff>
    </xdr:from>
    <xdr:to>
      <xdr:col>81</xdr:col>
      <xdr:colOff>101600</xdr:colOff>
      <xdr:row>108</xdr:row>
      <xdr:rowOff>55155</xdr:rowOff>
    </xdr:to>
    <xdr:sp macro="" textlink="">
      <xdr:nvSpPr>
        <xdr:cNvPr id="660" name="楕円 659">
          <a:extLst>
            <a:ext uri="{FF2B5EF4-FFF2-40B4-BE49-F238E27FC236}">
              <a16:creationId xmlns:a16="http://schemas.microsoft.com/office/drawing/2014/main" id="{084F9A4C-EEA7-45C4-8A33-60073D9CEEB7}"/>
            </a:ext>
          </a:extLst>
        </xdr:cNvPr>
        <xdr:cNvSpPr/>
      </xdr:nvSpPr>
      <xdr:spPr>
        <a:xfrm>
          <a:off x="15430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157662</xdr:rowOff>
    </xdr:from>
    <xdr:to>
      <xdr:col>76</xdr:col>
      <xdr:colOff>165100</xdr:colOff>
      <xdr:row>108</xdr:row>
      <xdr:rowOff>87812</xdr:rowOff>
    </xdr:to>
    <xdr:sp macro="" textlink="">
      <xdr:nvSpPr>
        <xdr:cNvPr id="661" name="楕円 660">
          <a:extLst>
            <a:ext uri="{FF2B5EF4-FFF2-40B4-BE49-F238E27FC236}">
              <a16:creationId xmlns:a16="http://schemas.microsoft.com/office/drawing/2014/main" id="{536CC059-FC17-43C3-B05F-6EADAAB1AEFE}"/>
            </a:ext>
          </a:extLst>
        </xdr:cNvPr>
        <xdr:cNvSpPr/>
      </xdr:nvSpPr>
      <xdr:spPr>
        <a:xfrm>
          <a:off x="14541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4355</xdr:rowOff>
    </xdr:from>
    <xdr:to>
      <xdr:col>81</xdr:col>
      <xdr:colOff>50800</xdr:colOff>
      <xdr:row>108</xdr:row>
      <xdr:rowOff>37012</xdr:rowOff>
    </xdr:to>
    <xdr:cxnSp macro="">
      <xdr:nvCxnSpPr>
        <xdr:cNvPr id="662" name="直線コネクタ 661">
          <a:extLst>
            <a:ext uri="{FF2B5EF4-FFF2-40B4-BE49-F238E27FC236}">
              <a16:creationId xmlns:a16="http://schemas.microsoft.com/office/drawing/2014/main" id="{82B790D2-FC68-4F4A-9430-DE4883B429EF}"/>
            </a:ext>
          </a:extLst>
        </xdr:cNvPr>
        <xdr:cNvCxnSpPr/>
      </xdr:nvCxnSpPr>
      <xdr:spPr>
        <a:xfrm flipV="1">
          <a:off x="14592300" y="1852095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108</xdr:row>
      <xdr:rowOff>46282</xdr:rowOff>
    </xdr:from>
    <xdr:ext cx="405111" cy="259045"/>
    <xdr:sp macro="" textlink="">
      <xdr:nvSpPr>
        <xdr:cNvPr id="663" name="n_1mainValue【庁舎】&#10;有形固定資産減価償却率">
          <a:extLst>
            <a:ext uri="{FF2B5EF4-FFF2-40B4-BE49-F238E27FC236}">
              <a16:creationId xmlns:a16="http://schemas.microsoft.com/office/drawing/2014/main" id="{5B9F7017-E752-4D96-96DE-F06F62F066AC}"/>
            </a:ext>
          </a:extLst>
        </xdr:cNvPr>
        <xdr:cNvSpPr txBox="1"/>
      </xdr:nvSpPr>
      <xdr:spPr>
        <a:xfrm>
          <a:off x="15266044" y="1856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78939</xdr:rowOff>
    </xdr:from>
    <xdr:ext cx="405111" cy="259045"/>
    <xdr:sp macro="" textlink="">
      <xdr:nvSpPr>
        <xdr:cNvPr id="664" name="n_2mainValue【庁舎】&#10;有形固定資産減価償却率">
          <a:extLst>
            <a:ext uri="{FF2B5EF4-FFF2-40B4-BE49-F238E27FC236}">
              <a16:creationId xmlns:a16="http://schemas.microsoft.com/office/drawing/2014/main" id="{0F1F2CED-27C7-4688-9682-3D1FB3212E3B}"/>
            </a:ext>
          </a:extLst>
        </xdr:cNvPr>
        <xdr:cNvSpPr txBox="1"/>
      </xdr:nvSpPr>
      <xdr:spPr>
        <a:xfrm>
          <a:off x="14389744" y="1859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a:extLst>
            <a:ext uri="{FF2B5EF4-FFF2-40B4-BE49-F238E27FC236}">
              <a16:creationId xmlns:a16="http://schemas.microsoft.com/office/drawing/2014/main" id="{FF1711D2-6682-49E8-A0F1-1FBF7EADAA9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a:extLst>
            <a:ext uri="{FF2B5EF4-FFF2-40B4-BE49-F238E27FC236}">
              <a16:creationId xmlns:a16="http://schemas.microsoft.com/office/drawing/2014/main" id="{7DC36F05-8F95-4F64-9C09-53DAFBE5383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a:extLst>
            <a:ext uri="{FF2B5EF4-FFF2-40B4-BE49-F238E27FC236}">
              <a16:creationId xmlns:a16="http://schemas.microsoft.com/office/drawing/2014/main" id="{9E3C2835-962D-4649-ABF5-EB014C40936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a:extLst>
            <a:ext uri="{FF2B5EF4-FFF2-40B4-BE49-F238E27FC236}">
              <a16:creationId xmlns:a16="http://schemas.microsoft.com/office/drawing/2014/main" id="{F7D185C3-1DCE-436D-B322-92CB138685C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a:extLst>
            <a:ext uri="{FF2B5EF4-FFF2-40B4-BE49-F238E27FC236}">
              <a16:creationId xmlns:a16="http://schemas.microsoft.com/office/drawing/2014/main" id="{DD6A2F93-FEB7-410F-8D5E-5AC59F202C7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a:extLst>
            <a:ext uri="{FF2B5EF4-FFF2-40B4-BE49-F238E27FC236}">
              <a16:creationId xmlns:a16="http://schemas.microsoft.com/office/drawing/2014/main" id="{73C67DFF-391D-4FAC-B6DD-524555335D8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a:extLst>
            <a:ext uri="{FF2B5EF4-FFF2-40B4-BE49-F238E27FC236}">
              <a16:creationId xmlns:a16="http://schemas.microsoft.com/office/drawing/2014/main" id="{35A9F7E8-779E-4103-86D2-DE382E70840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a:extLst>
            <a:ext uri="{FF2B5EF4-FFF2-40B4-BE49-F238E27FC236}">
              <a16:creationId xmlns:a16="http://schemas.microsoft.com/office/drawing/2014/main" id="{363AF657-A854-4A78-A8E7-CDC41BF653C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a:extLst>
            <a:ext uri="{FF2B5EF4-FFF2-40B4-BE49-F238E27FC236}">
              <a16:creationId xmlns:a16="http://schemas.microsoft.com/office/drawing/2014/main" id="{94CC20D7-90A7-44D9-B889-FF9164FB086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a:extLst>
            <a:ext uri="{FF2B5EF4-FFF2-40B4-BE49-F238E27FC236}">
              <a16:creationId xmlns:a16="http://schemas.microsoft.com/office/drawing/2014/main" id="{E3EFE10C-7660-4F39-B819-B5D11AED24D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75" name="テキスト ボックス 674">
          <a:extLst>
            <a:ext uri="{FF2B5EF4-FFF2-40B4-BE49-F238E27FC236}">
              <a16:creationId xmlns:a16="http://schemas.microsoft.com/office/drawing/2014/main" id="{79316FCD-8772-4435-B193-C4493FE26063}"/>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76" name="直線コネクタ 675">
          <a:extLst>
            <a:ext uri="{FF2B5EF4-FFF2-40B4-BE49-F238E27FC236}">
              <a16:creationId xmlns:a16="http://schemas.microsoft.com/office/drawing/2014/main" id="{DCA1310B-D42C-4398-A716-778933AED55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7" name="テキスト ボックス 676">
          <a:extLst>
            <a:ext uri="{FF2B5EF4-FFF2-40B4-BE49-F238E27FC236}">
              <a16:creationId xmlns:a16="http://schemas.microsoft.com/office/drawing/2014/main" id="{816AA5F8-8F5F-4E09-900C-92E3046F33B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8" name="直線コネクタ 677">
          <a:extLst>
            <a:ext uri="{FF2B5EF4-FFF2-40B4-BE49-F238E27FC236}">
              <a16:creationId xmlns:a16="http://schemas.microsoft.com/office/drawing/2014/main" id="{9059F20C-21C1-47CB-AE9B-E43D7338ECF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9" name="テキスト ボックス 678">
          <a:extLst>
            <a:ext uri="{FF2B5EF4-FFF2-40B4-BE49-F238E27FC236}">
              <a16:creationId xmlns:a16="http://schemas.microsoft.com/office/drawing/2014/main" id="{D3F9F0AC-A1B4-4A4F-B638-D331519143B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0" name="直線コネクタ 679">
          <a:extLst>
            <a:ext uri="{FF2B5EF4-FFF2-40B4-BE49-F238E27FC236}">
              <a16:creationId xmlns:a16="http://schemas.microsoft.com/office/drawing/2014/main" id="{74F37E05-1428-4974-B123-DAB31F88B62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1" name="テキスト ボックス 680">
          <a:extLst>
            <a:ext uri="{FF2B5EF4-FFF2-40B4-BE49-F238E27FC236}">
              <a16:creationId xmlns:a16="http://schemas.microsoft.com/office/drawing/2014/main" id="{1AE309A7-DD52-46EF-93EE-F98909319C9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2" name="直線コネクタ 681">
          <a:extLst>
            <a:ext uri="{FF2B5EF4-FFF2-40B4-BE49-F238E27FC236}">
              <a16:creationId xmlns:a16="http://schemas.microsoft.com/office/drawing/2014/main" id="{782A68BB-A60A-49AF-B490-9806054C50A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3" name="テキスト ボックス 682">
          <a:extLst>
            <a:ext uri="{FF2B5EF4-FFF2-40B4-BE49-F238E27FC236}">
              <a16:creationId xmlns:a16="http://schemas.microsoft.com/office/drawing/2014/main" id="{FE773576-6B52-4041-936D-299AD6F49A7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4" name="直線コネクタ 683">
          <a:extLst>
            <a:ext uri="{FF2B5EF4-FFF2-40B4-BE49-F238E27FC236}">
              <a16:creationId xmlns:a16="http://schemas.microsoft.com/office/drawing/2014/main" id="{22CDD137-F01F-4020-A432-08AD0E22E6D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5" name="テキスト ボックス 684">
          <a:extLst>
            <a:ext uri="{FF2B5EF4-FFF2-40B4-BE49-F238E27FC236}">
              <a16:creationId xmlns:a16="http://schemas.microsoft.com/office/drawing/2014/main" id="{3E352DAC-BDA3-42CA-B464-BA15252FF83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6" name="直線コネクタ 685">
          <a:extLst>
            <a:ext uri="{FF2B5EF4-FFF2-40B4-BE49-F238E27FC236}">
              <a16:creationId xmlns:a16="http://schemas.microsoft.com/office/drawing/2014/main" id="{613A644A-85D4-46C6-A5F5-BC427993444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7" name="テキスト ボックス 686">
          <a:extLst>
            <a:ext uri="{FF2B5EF4-FFF2-40B4-BE49-F238E27FC236}">
              <a16:creationId xmlns:a16="http://schemas.microsoft.com/office/drawing/2014/main" id="{85C12930-6D23-46F5-BDB0-54F78A003A1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8" name="直線コネクタ 687">
          <a:extLst>
            <a:ext uri="{FF2B5EF4-FFF2-40B4-BE49-F238E27FC236}">
              <a16:creationId xmlns:a16="http://schemas.microsoft.com/office/drawing/2014/main" id="{651EE5FE-F926-4C3D-9DC3-80044ED8E43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9" name="テキスト ボックス 688">
          <a:extLst>
            <a:ext uri="{FF2B5EF4-FFF2-40B4-BE49-F238E27FC236}">
              <a16:creationId xmlns:a16="http://schemas.microsoft.com/office/drawing/2014/main" id="{2A8A5674-3747-47AE-8A31-B63525CC151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0" name="【庁舎】&#10;一人当たり面積グラフ枠">
          <a:extLst>
            <a:ext uri="{FF2B5EF4-FFF2-40B4-BE49-F238E27FC236}">
              <a16:creationId xmlns:a16="http://schemas.microsoft.com/office/drawing/2014/main" id="{EF1149F2-5BE2-4672-B227-9DAA691933A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691" name="直線コネクタ 690">
          <a:extLst>
            <a:ext uri="{FF2B5EF4-FFF2-40B4-BE49-F238E27FC236}">
              <a16:creationId xmlns:a16="http://schemas.microsoft.com/office/drawing/2014/main" id="{EA183727-A0F8-4144-95C0-84F960A479F3}"/>
            </a:ext>
          </a:extLst>
        </xdr:cNvPr>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692" name="【庁舎】&#10;一人当たり面積最小値テキスト">
          <a:extLst>
            <a:ext uri="{FF2B5EF4-FFF2-40B4-BE49-F238E27FC236}">
              <a16:creationId xmlns:a16="http://schemas.microsoft.com/office/drawing/2014/main" id="{52A127BD-A78B-43C4-967C-8066D84ABB90}"/>
            </a:ext>
          </a:extLst>
        </xdr:cNvPr>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693" name="直線コネクタ 692">
          <a:extLst>
            <a:ext uri="{FF2B5EF4-FFF2-40B4-BE49-F238E27FC236}">
              <a16:creationId xmlns:a16="http://schemas.microsoft.com/office/drawing/2014/main" id="{E868A89D-8F13-4E8C-B229-863253FCD56D}"/>
            </a:ext>
          </a:extLst>
        </xdr:cNvPr>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694" name="【庁舎】&#10;一人当たり面積最大値テキスト">
          <a:extLst>
            <a:ext uri="{FF2B5EF4-FFF2-40B4-BE49-F238E27FC236}">
              <a16:creationId xmlns:a16="http://schemas.microsoft.com/office/drawing/2014/main" id="{94F4526D-54ED-4DAB-B87E-24F67AE5FC23}"/>
            </a:ext>
          </a:extLst>
        </xdr:cNvPr>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695" name="直線コネクタ 694">
          <a:extLst>
            <a:ext uri="{FF2B5EF4-FFF2-40B4-BE49-F238E27FC236}">
              <a16:creationId xmlns:a16="http://schemas.microsoft.com/office/drawing/2014/main" id="{0C314F0E-6385-48A1-AE82-E6423CB314C7}"/>
            </a:ext>
          </a:extLst>
        </xdr:cNvPr>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696" name="【庁舎】&#10;一人当たり面積平均値テキスト">
          <a:extLst>
            <a:ext uri="{FF2B5EF4-FFF2-40B4-BE49-F238E27FC236}">
              <a16:creationId xmlns:a16="http://schemas.microsoft.com/office/drawing/2014/main" id="{442C1D2A-648B-4566-924D-5E44AE0EA584}"/>
            </a:ext>
          </a:extLst>
        </xdr:cNvPr>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697" name="フローチャート: 判断 696">
          <a:extLst>
            <a:ext uri="{FF2B5EF4-FFF2-40B4-BE49-F238E27FC236}">
              <a16:creationId xmlns:a16="http://schemas.microsoft.com/office/drawing/2014/main" id="{E353AAFB-0E7F-406D-A3CF-C256B8DA51FE}"/>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698" name="フローチャート: 判断 697">
          <a:extLst>
            <a:ext uri="{FF2B5EF4-FFF2-40B4-BE49-F238E27FC236}">
              <a16:creationId xmlns:a16="http://schemas.microsoft.com/office/drawing/2014/main" id="{931F3191-7D78-4E3F-9A15-EB037F6D318C}"/>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89643</xdr:rowOff>
    </xdr:from>
    <xdr:ext cx="469744" cy="259045"/>
    <xdr:sp macro="" textlink="">
      <xdr:nvSpPr>
        <xdr:cNvPr id="699" name="n_1aveValue【庁舎】&#10;一人当たり面積">
          <a:extLst>
            <a:ext uri="{FF2B5EF4-FFF2-40B4-BE49-F238E27FC236}">
              <a16:creationId xmlns:a16="http://schemas.microsoft.com/office/drawing/2014/main" id="{8436EFF1-1290-42FD-BFAE-0C254CE5885A}"/>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152763</xdr:rowOff>
    </xdr:from>
    <xdr:to>
      <xdr:col>107</xdr:col>
      <xdr:colOff>101600</xdr:colOff>
      <xdr:row>107</xdr:row>
      <xdr:rowOff>82913</xdr:rowOff>
    </xdr:to>
    <xdr:sp macro="" textlink="">
      <xdr:nvSpPr>
        <xdr:cNvPr id="700" name="フローチャート: 判断 699">
          <a:extLst>
            <a:ext uri="{FF2B5EF4-FFF2-40B4-BE49-F238E27FC236}">
              <a16:creationId xmlns:a16="http://schemas.microsoft.com/office/drawing/2014/main" id="{4ED26E8B-E123-49A5-9E5B-0F303867367B}"/>
            </a:ext>
          </a:extLst>
        </xdr:cNvPr>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99440</xdr:rowOff>
    </xdr:from>
    <xdr:ext cx="469744" cy="259045"/>
    <xdr:sp macro="" textlink="">
      <xdr:nvSpPr>
        <xdr:cNvPr id="701" name="n_2aveValue【庁舎】&#10;一人当たり面積">
          <a:extLst>
            <a:ext uri="{FF2B5EF4-FFF2-40B4-BE49-F238E27FC236}">
              <a16:creationId xmlns:a16="http://schemas.microsoft.com/office/drawing/2014/main" id="{BEAE0F62-8B34-4A31-BEC7-3695576D1A2B}"/>
            </a:ext>
          </a:extLst>
        </xdr:cNvPr>
        <xdr:cNvSpPr txBox="1"/>
      </xdr:nvSpPr>
      <xdr:spPr>
        <a:xfrm>
          <a:off x="20199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120106</xdr:rowOff>
    </xdr:from>
    <xdr:to>
      <xdr:col>102</xdr:col>
      <xdr:colOff>165100</xdr:colOff>
      <xdr:row>107</xdr:row>
      <xdr:rowOff>50256</xdr:rowOff>
    </xdr:to>
    <xdr:sp macro="" textlink="">
      <xdr:nvSpPr>
        <xdr:cNvPr id="702" name="フローチャート: 判断 701">
          <a:extLst>
            <a:ext uri="{FF2B5EF4-FFF2-40B4-BE49-F238E27FC236}">
              <a16:creationId xmlns:a16="http://schemas.microsoft.com/office/drawing/2014/main" id="{395A0158-D2A8-4CC7-8B95-B235436FA57F}"/>
            </a:ext>
          </a:extLst>
        </xdr:cNvPr>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66783</xdr:rowOff>
    </xdr:from>
    <xdr:ext cx="469744" cy="259045"/>
    <xdr:sp macro="" textlink="">
      <xdr:nvSpPr>
        <xdr:cNvPr id="703" name="n_3aveValue【庁舎】&#10;一人当たり面積">
          <a:extLst>
            <a:ext uri="{FF2B5EF4-FFF2-40B4-BE49-F238E27FC236}">
              <a16:creationId xmlns:a16="http://schemas.microsoft.com/office/drawing/2014/main" id="{FA6C30CC-D9DF-4063-BBCE-C5E276ADC3EE}"/>
            </a:ext>
          </a:extLst>
        </xdr:cNvPr>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77623432-5C2C-47CB-ADB9-7770B2B4876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FB06AA60-3751-4B65-BFAA-93F16FC574D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F3BF0EE8-514F-462E-971F-BC8C2B0593F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1519B621-8B3F-48F0-A6AD-9E17054D3D3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2E09B5B7-ABBC-4460-8CD8-98AA7157A47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56424</xdr:rowOff>
    </xdr:from>
    <xdr:to>
      <xdr:col>112</xdr:col>
      <xdr:colOff>38100</xdr:colOff>
      <xdr:row>107</xdr:row>
      <xdr:rowOff>158024</xdr:rowOff>
    </xdr:to>
    <xdr:sp macro="" textlink="">
      <xdr:nvSpPr>
        <xdr:cNvPr id="709" name="楕円 708">
          <a:extLst>
            <a:ext uri="{FF2B5EF4-FFF2-40B4-BE49-F238E27FC236}">
              <a16:creationId xmlns:a16="http://schemas.microsoft.com/office/drawing/2014/main" id="{D7FBF3D3-986A-4CDC-BF01-2947B67BDDFC}"/>
            </a:ext>
          </a:extLst>
        </xdr:cNvPr>
        <xdr:cNvSpPr/>
      </xdr:nvSpPr>
      <xdr:spPr>
        <a:xfrm>
          <a:off x="21272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53158</xdr:rowOff>
    </xdr:from>
    <xdr:to>
      <xdr:col>107</xdr:col>
      <xdr:colOff>101600</xdr:colOff>
      <xdr:row>107</xdr:row>
      <xdr:rowOff>154758</xdr:rowOff>
    </xdr:to>
    <xdr:sp macro="" textlink="">
      <xdr:nvSpPr>
        <xdr:cNvPr id="710" name="楕円 709">
          <a:extLst>
            <a:ext uri="{FF2B5EF4-FFF2-40B4-BE49-F238E27FC236}">
              <a16:creationId xmlns:a16="http://schemas.microsoft.com/office/drawing/2014/main" id="{C11AF0F8-B982-4173-92F7-4708424AA64D}"/>
            </a:ext>
          </a:extLst>
        </xdr:cNvPr>
        <xdr:cNvSpPr/>
      </xdr:nvSpPr>
      <xdr:spPr>
        <a:xfrm>
          <a:off x="20383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103958</xdr:rowOff>
    </xdr:from>
    <xdr:to>
      <xdr:col>111</xdr:col>
      <xdr:colOff>177800</xdr:colOff>
      <xdr:row>107</xdr:row>
      <xdr:rowOff>107224</xdr:rowOff>
    </xdr:to>
    <xdr:cxnSp macro="">
      <xdr:nvCxnSpPr>
        <xdr:cNvPr id="711" name="直線コネクタ 710">
          <a:extLst>
            <a:ext uri="{FF2B5EF4-FFF2-40B4-BE49-F238E27FC236}">
              <a16:creationId xmlns:a16="http://schemas.microsoft.com/office/drawing/2014/main" id="{CC0A4C19-C9A0-4DCB-B8C2-8C7873F351DE}"/>
            </a:ext>
          </a:extLst>
        </xdr:cNvPr>
        <xdr:cNvCxnSpPr/>
      </xdr:nvCxnSpPr>
      <xdr:spPr>
        <a:xfrm>
          <a:off x="20434300" y="184491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149151</xdr:rowOff>
    </xdr:from>
    <xdr:ext cx="469744" cy="259045"/>
    <xdr:sp macro="" textlink="">
      <xdr:nvSpPr>
        <xdr:cNvPr id="712" name="n_1mainValue【庁舎】&#10;一人当たり面積">
          <a:extLst>
            <a:ext uri="{FF2B5EF4-FFF2-40B4-BE49-F238E27FC236}">
              <a16:creationId xmlns:a16="http://schemas.microsoft.com/office/drawing/2014/main" id="{A4D60204-F095-4E80-8FB6-BC8C3FA14A9D}"/>
            </a:ext>
          </a:extLst>
        </xdr:cNvPr>
        <xdr:cNvSpPr txBox="1"/>
      </xdr:nvSpPr>
      <xdr:spPr>
        <a:xfrm>
          <a:off x="210757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145885</xdr:rowOff>
    </xdr:from>
    <xdr:ext cx="469744" cy="259045"/>
    <xdr:sp macro="" textlink="">
      <xdr:nvSpPr>
        <xdr:cNvPr id="713" name="n_2mainValue【庁舎】&#10;一人当たり面積">
          <a:extLst>
            <a:ext uri="{FF2B5EF4-FFF2-40B4-BE49-F238E27FC236}">
              <a16:creationId xmlns:a16="http://schemas.microsoft.com/office/drawing/2014/main" id="{C79C600C-0AA0-4FE2-95BA-E41FF9ABE141}"/>
            </a:ext>
          </a:extLst>
        </xdr:cNvPr>
        <xdr:cNvSpPr txBox="1"/>
      </xdr:nvSpPr>
      <xdr:spPr>
        <a:xfrm>
          <a:off x="201994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4" name="正方形/長方形 713">
          <a:extLst>
            <a:ext uri="{FF2B5EF4-FFF2-40B4-BE49-F238E27FC236}">
              <a16:creationId xmlns:a16="http://schemas.microsoft.com/office/drawing/2014/main" id="{33272012-9685-4EA3-AF53-72AF2AC7869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5" name="正方形/長方形 714">
          <a:extLst>
            <a:ext uri="{FF2B5EF4-FFF2-40B4-BE49-F238E27FC236}">
              <a16:creationId xmlns:a16="http://schemas.microsoft.com/office/drawing/2014/main" id="{F642E4F6-ADCB-4752-914A-112B443AF89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6" name="テキスト ボックス 715">
          <a:extLst>
            <a:ext uri="{FF2B5EF4-FFF2-40B4-BE49-F238E27FC236}">
              <a16:creationId xmlns:a16="http://schemas.microsoft.com/office/drawing/2014/main" id="{A22B5430-B4CD-4128-9CDB-83B68AC211C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体育館・プール、福祉施設、保健センター・保健所である。特に福祉施設は有形固定資産減価償却率が類似団体と比較し高い水準で推移しており、これ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年代に建築された施設が多いためである。個別施設計画を策定しており、その中で改修方針を定め、築年数が４０年を経過しているものから優先的に実施することとしている。</a:t>
          </a:r>
        </a:p>
        <a:p>
          <a:r>
            <a:rPr kumimoji="1" lang="ja-JP" altLang="en-US" sz="1300">
              <a:latin typeface="ＭＳ Ｐゴシック" panose="020B0600070205080204" pitchFamily="50" charset="-128"/>
              <a:ea typeface="ＭＳ Ｐゴシック" panose="020B0600070205080204" pitchFamily="50" charset="-128"/>
            </a:rPr>
            <a:t>一方で、類似団体と比較して、有形固定資産減価償却率が低くなっている施設は、図書館、一般廃棄物処理施設、市民会館、庁舎である。特に、図書館、一般廃棄物処理施設、庁舎については有形固定資産減価償却率が類似団体と比較し低い水準で推移している。これは、建築年が新しい施設、用地取得を行った施設があるた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61,272
59,168
32.19
27,366,211
24,460,096
2,283,527
14,640,048
6,745,954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自動車関連企業の堅調な業績による法人市民税収が確保できているため、基準財政収入額は近年増加傾向にあり、それに伴い、財政力指数も上昇していたが、今後は法人市民税の国税化による段階的な減収が見込まれるため、引き続き行政改革大綱や集中改革プランを推進し、一層の歳入確保と歳出削減に努め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139700</xdr:rowOff>
    </xdr:from>
    <xdr:to>
      <xdr:col>23</xdr:col>
      <xdr:colOff>133350</xdr:colOff>
      <xdr:row>36</xdr:row>
      <xdr:rowOff>8467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1404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139700</xdr:rowOff>
    </xdr:from>
    <xdr:to>
      <xdr:col>19</xdr:col>
      <xdr:colOff>133350</xdr:colOff>
      <xdr:row>37</xdr:row>
      <xdr:rowOff>38100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14045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38100</xdr:rowOff>
    </xdr:from>
    <xdr:to>
      <xdr:col>15</xdr:col>
      <xdr:colOff>82550</xdr:colOff>
      <xdr:row>38</xdr:row>
      <xdr:rowOff>121355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381750"/>
          <a:ext cx="8890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121355</xdr:rowOff>
    </xdr:from>
    <xdr:to>
      <xdr:col>11</xdr:col>
      <xdr:colOff>31750</xdr:colOff>
      <xdr:row>39</xdr:row>
      <xdr:rowOff>70555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63645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129117</xdr:rowOff>
    </xdr:from>
    <xdr:to>
      <xdr:col>23</xdr:col>
      <xdr:colOff>184150</xdr:colOff>
      <xdr:row>36</xdr:row>
      <xdr:rowOff>59267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50394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05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88900</xdr:rowOff>
    </xdr:from>
    <xdr:to>
      <xdr:col>19</xdr:col>
      <xdr:colOff>184150</xdr:colOff>
      <xdr:row>36</xdr:row>
      <xdr:rowOff>19050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29227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585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158750</xdr:rowOff>
    </xdr:from>
    <xdr:to>
      <xdr:col>15</xdr:col>
      <xdr:colOff>133350</xdr:colOff>
      <xdr:row>37</xdr:row>
      <xdr:rowOff>88900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99077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70555</xdr:rowOff>
    </xdr:from>
    <xdr:to>
      <xdr:col>11</xdr:col>
      <xdr:colOff>82550</xdr:colOff>
      <xdr:row>39</xdr:row>
      <xdr:rowOff>705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10882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35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19755</xdr:rowOff>
    </xdr:from>
    <xdr:to>
      <xdr:col>7</xdr:col>
      <xdr:colOff>31750</xdr:colOff>
      <xdr:row>39</xdr:row>
      <xdr:rowOff>121355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131532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47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a:t>
          </a:r>
          <a:r>
            <a:rPr kumimoji="1" lang="en-US" altLang="ja-JP" sz="1300">
              <a:latin typeface="ＭＳ Ｐゴシック" panose="020B0600070205080204" pitchFamily="50" charset="-128"/>
              <a:ea typeface="ＭＳ Ｐゴシック" panose="020B0600070205080204" pitchFamily="50" charset="-128"/>
            </a:rPr>
            <a:t>74.2</a:t>
          </a:r>
          <a:r>
            <a:rPr kumimoji="1" lang="ja-JP" altLang="en-US" sz="1300">
              <a:latin typeface="ＭＳ Ｐゴシック" panose="020B0600070205080204" pitchFamily="50" charset="-128"/>
              <a:ea typeface="ＭＳ Ｐゴシック" panose="020B0600070205080204" pitchFamily="50" charset="-128"/>
            </a:rPr>
            <a:t>％と健全な数値を維持しているものの、平成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年度の法人税収の前年比</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億円増額による大幅な数値改善以降、毎年数値は悪化していた。平成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年度においては法人市民税収の</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億円の増を受け、大きく数値が改善している。</a:t>
          </a:r>
        </a:p>
        <a:p>
          <a:r>
            <a:rPr kumimoji="1" lang="ja-JP" altLang="en-US" sz="1300">
              <a:latin typeface="ＭＳ Ｐゴシック" panose="020B0600070205080204" pitchFamily="50" charset="-128"/>
              <a:ea typeface="ＭＳ Ｐゴシック" panose="020B0600070205080204" pitchFamily="50" charset="-128"/>
            </a:rPr>
            <a:t>　今後、法人市民税収の減と公共施設等の修繕費や扶助費の増加が懸念されるため、公有財産の適正化を進め、第六次行政改革大綱による目標値「</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％未満」を目指した行政運営を行っていく。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158242</xdr:rowOff>
    </xdr:from>
    <xdr:to>
      <xdr:col>23</xdr:col>
      <xdr:colOff>133350</xdr:colOff>
      <xdr:row>61</xdr:row>
      <xdr:rowOff>22860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273792"/>
          <a:ext cx="8382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52341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102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143764</xdr:rowOff>
    </xdr:from>
    <xdr:to>
      <xdr:col>19</xdr:col>
      <xdr:colOff>133350</xdr:colOff>
      <xdr:row>61</xdr:row>
      <xdr:rowOff>22860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259314"/>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3810</xdr:rowOff>
    </xdr:from>
    <xdr:to>
      <xdr:col>15</xdr:col>
      <xdr:colOff>82550</xdr:colOff>
      <xdr:row>59</xdr:row>
      <xdr:rowOff>143764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11936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64262</xdr:rowOff>
    </xdr:from>
    <xdr:to>
      <xdr:col>11</xdr:col>
      <xdr:colOff>31750</xdr:colOff>
      <xdr:row>59</xdr:row>
      <xdr:rowOff>3810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00836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36339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24892</xdr:rowOff>
    </xdr:from>
    <xdr:to>
      <xdr:col>7</xdr:col>
      <xdr:colOff>31750</xdr:colOff>
      <xdr:row>63</xdr:row>
      <xdr:rowOff>126492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111269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107442</xdr:rowOff>
    </xdr:from>
    <xdr:to>
      <xdr:col>23</xdr:col>
      <xdr:colOff>184150</xdr:colOff>
      <xdr:row>60</xdr:row>
      <xdr:rowOff>37592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28719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14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143510</xdr:rowOff>
    </xdr:from>
    <xdr:to>
      <xdr:col>19</xdr:col>
      <xdr:colOff>184150</xdr:colOff>
      <xdr:row>61</xdr:row>
      <xdr:rowOff>73660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83837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92964</xdr:rowOff>
    </xdr:from>
    <xdr:to>
      <xdr:col>15</xdr:col>
      <xdr:colOff>133350</xdr:colOff>
      <xdr:row>60</xdr:row>
      <xdr:rowOff>23114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33291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997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124460</xdr:rowOff>
    </xdr:from>
    <xdr:to>
      <xdr:col>11</xdr:col>
      <xdr:colOff>82550</xdr:colOff>
      <xdr:row>59</xdr:row>
      <xdr:rowOff>54610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64787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13462</xdr:rowOff>
    </xdr:from>
    <xdr:to>
      <xdr:col>7</xdr:col>
      <xdr:colOff>31750</xdr:colOff>
      <xdr:row>58</xdr:row>
      <xdr:rowOff>115062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995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125239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72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人当たりの決算額が平均より上回った要因は、物件費が前年度から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2,110</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千円増加したことによる。内容は、放課後児童クラブ運営業務委託が</a:t>
          </a:r>
          <a:r>
            <a:rPr kumimoji="1" lang="en-US" altLang="ja-JP" sz="1300">
              <a:latin typeface="ＭＳ Ｐゴシック" panose="020B0600070205080204" pitchFamily="50" charset="-128"/>
              <a:ea typeface="ＭＳ Ｐゴシック" panose="020B0600070205080204" pitchFamily="50" charset="-128"/>
            </a:rPr>
            <a:t>6,500</a:t>
          </a:r>
          <a:r>
            <a:rPr kumimoji="1" lang="ja-JP" altLang="en-US" sz="1300">
              <a:latin typeface="ＭＳ Ｐゴシック" panose="020B0600070205080204" pitchFamily="50" charset="-128"/>
              <a:ea typeface="ＭＳ Ｐゴシック" panose="020B0600070205080204" pitchFamily="50" charset="-128"/>
            </a:rPr>
            <a:t>万円の皆増、総合収納システム開発業務委託が</a:t>
          </a:r>
          <a:r>
            <a:rPr kumimoji="1" lang="en-US" altLang="ja-JP" sz="1300">
              <a:latin typeface="ＭＳ Ｐゴシック" panose="020B0600070205080204" pitchFamily="50" charset="-128"/>
              <a:ea typeface="ＭＳ Ｐゴシック" panose="020B0600070205080204" pitchFamily="50" charset="-128"/>
            </a:rPr>
            <a:t>2,300</a:t>
          </a:r>
          <a:r>
            <a:rPr kumimoji="1" lang="ja-JP" altLang="en-US" sz="1300">
              <a:latin typeface="ＭＳ Ｐゴシック" panose="020B0600070205080204" pitchFamily="50" charset="-128"/>
              <a:ea typeface="ＭＳ Ｐゴシック" panose="020B0600070205080204" pitchFamily="50" charset="-128"/>
            </a:rPr>
            <a:t>万円の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皆増、</a:t>
          </a:r>
          <a:r>
            <a:rPr kumimoji="1" lang="ja-JP" altLang="en-US" sz="1300">
              <a:latin typeface="ＭＳ Ｐゴシック" panose="020B0600070205080204" pitchFamily="50" charset="-128"/>
              <a:ea typeface="ＭＳ Ｐゴシック" panose="020B0600070205080204" pitchFamily="50" charset="-128"/>
            </a:rPr>
            <a:t>一人一台パソコンの更新が</a:t>
          </a:r>
          <a:r>
            <a:rPr kumimoji="1" lang="en-US" altLang="ja-JP" sz="1300">
              <a:latin typeface="ＭＳ Ｐゴシック" panose="020B0600070205080204" pitchFamily="50" charset="-128"/>
              <a:ea typeface="ＭＳ Ｐゴシック" panose="020B0600070205080204" pitchFamily="50" charset="-128"/>
            </a:rPr>
            <a:t>2,000</a:t>
          </a:r>
          <a:r>
            <a:rPr kumimoji="1" lang="ja-JP" altLang="en-US" sz="1300">
              <a:latin typeface="ＭＳ Ｐゴシック" panose="020B0600070205080204" pitchFamily="50" charset="-128"/>
              <a:ea typeface="ＭＳ Ｐゴシック" panose="020B0600070205080204" pitchFamily="50" charset="-128"/>
            </a:rPr>
            <a:t>万円の皆増などである。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167008</xdr:rowOff>
    </xdr:from>
    <xdr:to>
      <xdr:col>23</xdr:col>
      <xdr:colOff>133350</xdr:colOff>
      <xdr:row>83</xdr:row>
      <xdr:rowOff>16667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25908"/>
          <a:ext cx="838200" cy="2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28793</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16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167008</xdr:rowOff>
    </xdr:from>
    <xdr:to>
      <xdr:col>19</xdr:col>
      <xdr:colOff>133350</xdr:colOff>
      <xdr:row>83</xdr:row>
      <xdr:rowOff>2498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225908"/>
          <a:ext cx="889000" cy="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121417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145301</xdr:rowOff>
    </xdr:from>
    <xdr:to>
      <xdr:col>15</xdr:col>
      <xdr:colOff>82550</xdr:colOff>
      <xdr:row>83</xdr:row>
      <xdr:rowOff>2498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204201"/>
          <a:ext cx="889000" cy="2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162236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82514</xdr:rowOff>
    </xdr:from>
    <xdr:to>
      <xdr:col>11</xdr:col>
      <xdr:colOff>31750</xdr:colOff>
      <xdr:row>82</xdr:row>
      <xdr:rowOff>145301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141414"/>
          <a:ext cx="889000" cy="6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61951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109953</xdr:rowOff>
    </xdr:from>
    <xdr:to>
      <xdr:col>7</xdr:col>
      <xdr:colOff>31750</xdr:colOff>
      <xdr:row>83</xdr:row>
      <xdr:rowOff>40103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16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24880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25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137317</xdr:rowOff>
    </xdr:from>
    <xdr:to>
      <xdr:col>23</xdr:col>
      <xdr:colOff>184150</xdr:colOff>
      <xdr:row>83</xdr:row>
      <xdr:rowOff>67467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9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109394</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16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116208</xdr:rowOff>
    </xdr:from>
    <xdr:to>
      <xdr:col>19</xdr:col>
      <xdr:colOff>184150</xdr:colOff>
      <xdr:row>83</xdr:row>
      <xdr:rowOff>46358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7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31135</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261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123148</xdr:rowOff>
    </xdr:from>
    <xdr:to>
      <xdr:col>15</xdr:col>
      <xdr:colOff>133350</xdr:colOff>
      <xdr:row>83</xdr:row>
      <xdr:rowOff>53298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8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38075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26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94501</xdr:rowOff>
    </xdr:from>
    <xdr:to>
      <xdr:col>11</xdr:col>
      <xdr:colOff>82550</xdr:colOff>
      <xdr:row>83</xdr:row>
      <xdr:rowOff>24651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5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9428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23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31714</xdr:rowOff>
    </xdr:from>
    <xdr:to>
      <xdr:col>7</xdr:col>
      <xdr:colOff>31750</xdr:colOff>
      <xdr:row>82</xdr:row>
      <xdr:rowOff>133314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9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143491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859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国家公務員給与減額措置が終了したため、平成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年度からラスパイレス指数は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未満で推移している。</a:t>
          </a:r>
        </a:p>
        <a:p>
          <a:r>
            <a:rPr kumimoji="1" lang="ja-JP" altLang="en-US" sz="1300">
              <a:latin typeface="ＭＳ Ｐゴシック" panose="020B0600070205080204" pitchFamily="50" charset="-128"/>
              <a:ea typeface="ＭＳ Ｐゴシック" panose="020B0600070205080204" pitchFamily="50" charset="-128"/>
            </a:rPr>
            <a:t>　今後も、適正な給与水準となるように努めていく。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169636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72565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151493</xdr:rowOff>
    </xdr:from>
    <xdr:to>
      <xdr:col>77</xdr:col>
      <xdr:colOff>44450</xdr:colOff>
      <xdr:row>85</xdr:row>
      <xdr:rowOff>152400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55329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151493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398171"/>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83</xdr:row>
      <xdr:rowOff>167821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3637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135363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14713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100693</xdr:rowOff>
    </xdr:from>
    <xdr:to>
      <xdr:col>73</xdr:col>
      <xdr:colOff>44450</xdr:colOff>
      <xdr:row>85</xdr:row>
      <xdr:rowOff>30843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15620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5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年度から職員定員管理計画を策定し、計画的な職員数削減を実施してきた。今後も、職員定員管理計画に基づき、管理を行っていく。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140018</xdr:rowOff>
    </xdr:from>
    <xdr:to>
      <xdr:col>81</xdr:col>
      <xdr:colOff>44450</xdr:colOff>
      <xdr:row>61</xdr:row>
      <xdr:rowOff>8784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27018"/>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103822</xdr:rowOff>
    </xdr:from>
    <xdr:to>
      <xdr:col>77</xdr:col>
      <xdr:colOff>44450</xdr:colOff>
      <xdr:row>60</xdr:row>
      <xdr:rowOff>140018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390822"/>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103822</xdr:rowOff>
    </xdr:from>
    <xdr:to>
      <xdr:col>72</xdr:col>
      <xdr:colOff>203200</xdr:colOff>
      <xdr:row>60</xdr:row>
      <xdr:rowOff>121920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39082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121920</xdr:rowOff>
    </xdr:from>
    <xdr:to>
      <xdr:col>68</xdr:col>
      <xdr:colOff>152400</xdr:colOff>
      <xdr:row>60</xdr:row>
      <xdr:rowOff>127953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40892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21802</xdr:rowOff>
    </xdr:from>
    <xdr:to>
      <xdr:col>64</xdr:col>
      <xdr:colOff>152400</xdr:colOff>
      <xdr:row>62</xdr:row>
      <xdr:rowOff>123402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108179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129434</xdr:rowOff>
    </xdr:from>
    <xdr:to>
      <xdr:col>81</xdr:col>
      <xdr:colOff>95250</xdr:colOff>
      <xdr:row>61</xdr:row>
      <xdr:rowOff>59584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145961</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6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89218</xdr:rowOff>
    </xdr:from>
    <xdr:to>
      <xdr:col>77</xdr:col>
      <xdr:colOff>95250</xdr:colOff>
      <xdr:row>61</xdr:row>
      <xdr:rowOff>19368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29545</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45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53022</xdr:rowOff>
    </xdr:from>
    <xdr:to>
      <xdr:col>73</xdr:col>
      <xdr:colOff>44450</xdr:colOff>
      <xdr:row>60</xdr:row>
      <xdr:rowOff>154622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164799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0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71120</xdr:rowOff>
    </xdr:from>
    <xdr:to>
      <xdr:col>68</xdr:col>
      <xdr:colOff>203200</xdr:colOff>
      <xdr:row>61</xdr:row>
      <xdr:rowOff>1270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11447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77153</xdr:rowOff>
    </xdr:from>
    <xdr:to>
      <xdr:col>64</xdr:col>
      <xdr:colOff>152400</xdr:colOff>
      <xdr:row>61</xdr:row>
      <xdr:rowOff>7303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17480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3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実質公債費比率は、基準財政需要額に算入される地方債の額が理論償還が終了したことにより減少し、前年度より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％上昇したが、類似団体・全国・愛知県の各平均よりも小さい数値となっており、良好な状態である。</a:t>
          </a:r>
        </a:p>
        <a:p>
          <a:r>
            <a:rPr kumimoji="1" lang="ja-JP" altLang="en-US" sz="1300">
              <a:latin typeface="ＭＳ Ｐゴシック" panose="020B0600070205080204" pitchFamily="50" charset="-128"/>
              <a:ea typeface="ＭＳ Ｐゴシック" panose="020B0600070205080204" pitchFamily="50" charset="-128"/>
            </a:rPr>
            <a:t>　世代間の負担と公平性と将来負担のバランスをとりながら、過度に起債に頼らない財政運営を継続していく。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159657</xdr:rowOff>
    </xdr:from>
    <xdr:to>
      <xdr:col>81</xdr:col>
      <xdr:colOff>44450</xdr:colOff>
      <xdr:row>39</xdr:row>
      <xdr:rowOff>1996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674757"/>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132080</xdr:rowOff>
    </xdr:from>
    <xdr:to>
      <xdr:col>77</xdr:col>
      <xdr:colOff>44450</xdr:colOff>
      <xdr:row>38</xdr:row>
      <xdr:rowOff>159657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64718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125185</xdr:rowOff>
    </xdr:from>
    <xdr:to>
      <xdr:col>72</xdr:col>
      <xdr:colOff>203200</xdr:colOff>
      <xdr:row>38</xdr:row>
      <xdr:rowOff>132080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640285"/>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118291</xdr:rowOff>
    </xdr:from>
    <xdr:to>
      <xdr:col>68</xdr:col>
      <xdr:colOff>152400</xdr:colOff>
      <xdr:row>38</xdr:row>
      <xdr:rowOff>125185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633391"/>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60070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122646</xdr:rowOff>
    </xdr:from>
    <xdr:to>
      <xdr:col>81</xdr:col>
      <xdr:colOff>95250</xdr:colOff>
      <xdr:row>39</xdr:row>
      <xdr:rowOff>52796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6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139173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48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108857</xdr:rowOff>
    </xdr:from>
    <xdr:to>
      <xdr:col>77</xdr:col>
      <xdr:colOff>95250</xdr:colOff>
      <xdr:row>39</xdr:row>
      <xdr:rowOff>39007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49184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81280</xdr:rowOff>
    </xdr:from>
    <xdr:to>
      <xdr:col>73</xdr:col>
      <xdr:colOff>44450</xdr:colOff>
      <xdr:row>39</xdr:row>
      <xdr:rowOff>11430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21607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74385</xdr:rowOff>
    </xdr:from>
    <xdr:to>
      <xdr:col>68</xdr:col>
      <xdr:colOff>203200</xdr:colOff>
      <xdr:row>39</xdr:row>
      <xdr:rowOff>4535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14713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67491</xdr:rowOff>
    </xdr:from>
    <xdr:to>
      <xdr:col>64</xdr:col>
      <xdr:colOff>152400</xdr:colOff>
      <xdr:row>38</xdr:row>
      <xdr:rowOff>169091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58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7819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35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対して充当可能財源等が上回るため、将来負担比率の表示はない。これは過去から市債発行の抑制や、基金の計画的な積立てに努めてきた結果である。引き続き健全財政と適正な将来負担の維持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95140</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95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14351</xdr:rowOff>
    </xdr:from>
    <xdr:to>
      <xdr:col>73</xdr:col>
      <xdr:colOff>44450</xdr:colOff>
      <xdr:row>15</xdr:row>
      <xdr:rowOff>115951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48133</xdr:rowOff>
    </xdr:from>
    <xdr:to>
      <xdr:col>68</xdr:col>
      <xdr:colOff>203200</xdr:colOff>
      <xdr:row>15</xdr:row>
      <xdr:rowOff>149733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13547</xdr:rowOff>
    </xdr:from>
    <xdr:to>
      <xdr:col>64</xdr:col>
      <xdr:colOff>152400</xdr:colOff>
      <xdr:row>15</xdr:row>
      <xdr:rowOff>115147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125324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61,272
59,168
32.19
27,366,211
24,460,096
2,283,527
14,640,048
6,745,954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年度は、前年度に比べ基本給与の</a:t>
          </a:r>
          <a:r>
            <a:rPr kumimoji="1" lang="en-US" altLang="ja-JP" sz="1300">
              <a:latin typeface="ＭＳ Ｐゴシック" panose="020B0600070205080204" pitchFamily="50" charset="-128"/>
              <a:ea typeface="ＭＳ Ｐゴシック" panose="020B0600070205080204" pitchFamily="50" charset="-128"/>
            </a:rPr>
            <a:t>9,100</a:t>
          </a:r>
          <a:r>
            <a:rPr kumimoji="1" lang="ja-JP" altLang="en-US" sz="1300">
              <a:latin typeface="ＭＳ Ｐゴシック" panose="020B0600070205080204" pitchFamily="50" charset="-128"/>
              <a:ea typeface="ＭＳ Ｐゴシック" panose="020B0600070205080204" pitchFamily="50" charset="-128"/>
            </a:rPr>
            <a:t>万円増や期末勤勉手当の</a:t>
          </a:r>
          <a:r>
            <a:rPr kumimoji="1" lang="en-US" altLang="ja-JP" sz="1300">
              <a:latin typeface="ＭＳ Ｐゴシック" panose="020B0600070205080204" pitchFamily="50" charset="-128"/>
              <a:ea typeface="ＭＳ Ｐゴシック" panose="020B0600070205080204" pitchFamily="50" charset="-128"/>
            </a:rPr>
            <a:t>1,100</a:t>
          </a:r>
          <a:r>
            <a:rPr kumimoji="1" lang="ja-JP" altLang="en-US" sz="1300">
              <a:latin typeface="ＭＳ Ｐゴシック" panose="020B0600070205080204" pitchFamily="50" charset="-128"/>
              <a:ea typeface="ＭＳ Ｐゴシック" panose="020B0600070205080204" pitchFamily="50" charset="-128"/>
            </a:rPr>
            <a:t>万円増などもあり、</a:t>
          </a:r>
          <a:r>
            <a:rPr kumimoji="1" lang="en-US" altLang="ja-JP" sz="1300">
              <a:latin typeface="ＭＳ Ｐゴシック" panose="020B0600070205080204" pitchFamily="50" charset="-128"/>
              <a:ea typeface="ＭＳ Ｐゴシック" panose="020B0600070205080204" pitchFamily="50" charset="-128"/>
            </a:rPr>
            <a:t>3,700</a:t>
          </a:r>
          <a:r>
            <a:rPr kumimoji="1" lang="ja-JP" altLang="en-US" sz="1300">
              <a:latin typeface="ＭＳ Ｐゴシック" panose="020B0600070205080204" pitchFamily="50" charset="-128"/>
              <a:ea typeface="ＭＳ Ｐゴシック" panose="020B0600070205080204" pitchFamily="50" charset="-128"/>
            </a:rPr>
            <a:t>万円の増であったが、経常一般財源の増により比率は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また、類似団体・全国・愛知県の各平均に比べると、経常一般財源が多いことや、消防やごみ処理事務を一部事務組合で行っていることから、人件費に係る経常収支比率は低くなっている。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50800</xdr:rowOff>
    </xdr:from>
    <xdr:to>
      <xdr:col>24</xdr:col>
      <xdr:colOff>25400</xdr:colOff>
      <xdr:row>34</xdr:row>
      <xdr:rowOff>142240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8801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xdr:rowOff>
    </xdr:from>
    <xdr:to>
      <xdr:col>19</xdr:col>
      <xdr:colOff>187325</xdr:colOff>
      <xdr:row>34</xdr:row>
      <xdr:rowOff>142240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8420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xdr:rowOff>
    </xdr:from>
    <xdr:to>
      <xdr:col>15</xdr:col>
      <xdr:colOff>98425</xdr:colOff>
      <xdr:row>34</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42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146050</xdr:rowOff>
    </xdr:from>
    <xdr:to>
      <xdr:col>11</xdr:col>
      <xdr:colOff>9525</xdr:colOff>
      <xdr:row>34</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0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91440</xdr:rowOff>
    </xdr:from>
    <xdr:to>
      <xdr:col>20</xdr:col>
      <xdr:colOff>38100</xdr:colOff>
      <xdr:row>35</xdr:row>
      <xdr:rowOff>21590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31767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133350</xdr:rowOff>
    </xdr:from>
    <xdr:to>
      <xdr:col>15</xdr:col>
      <xdr:colOff>149225</xdr:colOff>
      <xdr:row>34</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73677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140970</xdr:rowOff>
    </xdr:from>
    <xdr:to>
      <xdr:col>11</xdr:col>
      <xdr:colOff>60325</xdr:colOff>
      <xdr:row>34</xdr:row>
      <xdr:rowOff>71120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81297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95250</xdr:rowOff>
    </xdr:from>
    <xdr:to>
      <xdr:col>6</xdr:col>
      <xdr:colOff>171450</xdr:colOff>
      <xdr:row>34</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35577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支出の増減額は物件費全体で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憶</a:t>
          </a:r>
          <a:r>
            <a:rPr kumimoji="1" lang="en-US" altLang="ja-JP" sz="1300">
              <a:latin typeface="ＭＳ Ｐゴシック" panose="020B0600070205080204" pitchFamily="50" charset="-128"/>
              <a:ea typeface="ＭＳ Ｐゴシック" panose="020B0600070205080204" pitchFamily="50" charset="-128"/>
            </a:rPr>
            <a:t>2,100</a:t>
          </a:r>
          <a:r>
            <a:rPr kumimoji="1" lang="ja-JP" altLang="en-US" sz="1300">
              <a:latin typeface="ＭＳ Ｐゴシック" panose="020B0600070205080204" pitchFamily="50" charset="-128"/>
              <a:ea typeface="ＭＳ Ｐゴシック" panose="020B0600070205080204" pitchFamily="50" charset="-128"/>
            </a:rPr>
            <a:t>万円と大幅に増額し、経常一般財源の増により比率は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％減となった。</a:t>
          </a:r>
        </a:p>
        <a:p>
          <a:r>
            <a:rPr kumimoji="1" lang="ja-JP" altLang="en-US" sz="1300">
              <a:latin typeface="ＭＳ Ｐゴシック" panose="020B0600070205080204" pitchFamily="50" charset="-128"/>
              <a:ea typeface="ＭＳ Ｐゴシック" panose="020B0600070205080204" pitchFamily="50" charset="-128"/>
            </a:rPr>
            <a:t>　類似団体・全国・愛知県の各平均に比べて数値が高い理由は、人口に対し低年齢層の占める割合が大きく、子育て・教育・保健・健康関連施策に要する経費が多いことなどが物件費を押し上げる要因とな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43180</xdr:rowOff>
    </xdr:from>
    <xdr:to>
      <xdr:col>82</xdr:col>
      <xdr:colOff>107950</xdr:colOff>
      <xdr:row>20</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4721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153670</xdr:rowOff>
    </xdr:from>
    <xdr:to>
      <xdr:col>78</xdr:col>
      <xdr:colOff>69850</xdr:colOff>
      <xdr:row>20</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4112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43197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8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69850</xdr:rowOff>
    </xdr:from>
    <xdr:to>
      <xdr:col>73</xdr:col>
      <xdr:colOff>180975</xdr:colOff>
      <xdr:row>19</xdr:row>
      <xdr:rowOff>153670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327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8890</xdr:rowOff>
    </xdr:from>
    <xdr:to>
      <xdr:col>69</xdr:col>
      <xdr:colOff>92075</xdr:colOff>
      <xdr:row>19</xdr:row>
      <xdr:rowOff>69850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266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153687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163830</xdr:rowOff>
    </xdr:from>
    <xdr:to>
      <xdr:col>82</xdr:col>
      <xdr:colOff>158750</xdr:colOff>
      <xdr:row>20</xdr:row>
      <xdr:rowOff>93980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135907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3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76200</xdr:rowOff>
    </xdr:from>
    <xdr:to>
      <xdr:col>78</xdr:col>
      <xdr:colOff>120650</xdr:colOff>
      <xdr:row>21</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162577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59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102870</xdr:rowOff>
    </xdr:from>
    <xdr:to>
      <xdr:col>74</xdr:col>
      <xdr:colOff>31750</xdr:colOff>
      <xdr:row>20</xdr:row>
      <xdr:rowOff>33020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17797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44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19050</xdr:rowOff>
    </xdr:from>
    <xdr:to>
      <xdr:col>69</xdr:col>
      <xdr:colOff>142875</xdr:colOff>
      <xdr:row>19</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105427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129540</xdr:rowOff>
    </xdr:from>
    <xdr:to>
      <xdr:col>65</xdr:col>
      <xdr:colOff>53975</xdr:colOff>
      <xdr:row>19</xdr:row>
      <xdr:rowOff>59690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44467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経常一般財源の増により比率は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％減少しているが、障がい者自立支援事業の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憶</a:t>
          </a:r>
          <a:r>
            <a:rPr kumimoji="1" lang="en-US" altLang="ja-JP" sz="1300">
              <a:latin typeface="ＭＳ Ｐゴシック" panose="020B0600070205080204" pitchFamily="50" charset="-128"/>
              <a:ea typeface="ＭＳ Ｐゴシック" panose="020B0600070205080204" pitchFamily="50" charset="-128"/>
            </a:rPr>
            <a:t>1,300</a:t>
          </a:r>
          <a:r>
            <a:rPr kumimoji="1" lang="ja-JP" altLang="en-US" sz="1300">
              <a:latin typeface="ＭＳ Ｐゴシック" panose="020B0600070205080204" pitchFamily="50" charset="-128"/>
              <a:ea typeface="ＭＳ Ｐゴシック" panose="020B0600070205080204" pitchFamily="50" charset="-128"/>
            </a:rPr>
            <a:t>万円の増などにより、扶助費全体では</a:t>
          </a:r>
          <a:r>
            <a:rPr kumimoji="1" lang="en-US" altLang="ja-JP" sz="1300">
              <a:latin typeface="ＭＳ Ｐゴシック" panose="020B0600070205080204" pitchFamily="50" charset="-128"/>
              <a:ea typeface="ＭＳ Ｐゴシック" panose="020B0600070205080204" pitchFamily="50" charset="-128"/>
            </a:rPr>
            <a:t>1,100</a:t>
          </a:r>
          <a:r>
            <a:rPr kumimoji="1" lang="ja-JP" altLang="en-US" sz="1300">
              <a:latin typeface="ＭＳ Ｐゴシック" panose="020B0600070205080204" pitchFamily="50" charset="-128"/>
              <a:ea typeface="ＭＳ Ｐゴシック" panose="020B0600070205080204" pitchFamily="50" charset="-128"/>
            </a:rPr>
            <a:t>万円増加した。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また、高齢者医療費や各種手当支給などに係る費用が増加傾向にあり、社会保障関係経費の高止まりが経常収支比率を悪化させる要因の一つになっている。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170434</xdr:rowOff>
    </xdr:from>
    <xdr:to>
      <xdr:col>24</xdr:col>
      <xdr:colOff>25400</xdr:colOff>
      <xdr:row>54</xdr:row>
      <xdr:rowOff>62992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25728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152146</xdr:rowOff>
    </xdr:from>
    <xdr:to>
      <xdr:col>19</xdr:col>
      <xdr:colOff>187325</xdr:colOff>
      <xdr:row>54</xdr:row>
      <xdr:rowOff>62992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2389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103141</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133858</xdr:rowOff>
    </xdr:from>
    <xdr:to>
      <xdr:col>15</xdr:col>
      <xdr:colOff>98425</xdr:colOff>
      <xdr:row>53</xdr:row>
      <xdr:rowOff>152146</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2207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84853</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133858</xdr:rowOff>
    </xdr:from>
    <xdr:to>
      <xdr:col>11</xdr:col>
      <xdr:colOff>9525</xdr:colOff>
      <xdr:row>53</xdr:row>
      <xdr:rowOff>133858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220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39133</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140208</xdr:rowOff>
    </xdr:from>
    <xdr:to>
      <xdr:col>6</xdr:col>
      <xdr:colOff>171450</xdr:colOff>
      <xdr:row>55</xdr:row>
      <xdr:rowOff>70358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55135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48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119634</xdr:rowOff>
    </xdr:from>
    <xdr:to>
      <xdr:col>24</xdr:col>
      <xdr:colOff>76200</xdr:colOff>
      <xdr:row>54</xdr:row>
      <xdr:rowOff>49784</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0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28211</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1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12192</xdr:rowOff>
    </xdr:from>
    <xdr:to>
      <xdr:col>20</xdr:col>
      <xdr:colOff>38100</xdr:colOff>
      <xdr:row>54</xdr:row>
      <xdr:rowOff>113792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123969</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3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101346</xdr:rowOff>
    </xdr:from>
    <xdr:to>
      <xdr:col>15</xdr:col>
      <xdr:colOff>149225</xdr:colOff>
      <xdr:row>54</xdr:row>
      <xdr:rowOff>31496</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18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41673</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95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83058</xdr:rowOff>
    </xdr:from>
    <xdr:to>
      <xdr:col>11</xdr:col>
      <xdr:colOff>60325</xdr:colOff>
      <xdr:row>54</xdr:row>
      <xdr:rowOff>13208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16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23385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9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83058</xdr:rowOff>
    </xdr:from>
    <xdr:to>
      <xdr:col>6</xdr:col>
      <xdr:colOff>171450</xdr:colOff>
      <xdr:row>54</xdr:row>
      <xdr:rowOff>13208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16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23385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9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その他に含まれる経費は、主に下水道事業や国民健康保険事業など特別会計への繰出金となっている。</a:t>
          </a:r>
        </a:p>
        <a:p>
          <a:r>
            <a:rPr kumimoji="1" lang="ja-JP" altLang="en-US" sz="1300">
              <a:latin typeface="ＭＳ Ｐゴシック" panose="020B0600070205080204" pitchFamily="50" charset="-128"/>
              <a:ea typeface="ＭＳ Ｐゴシック" panose="020B0600070205080204" pitchFamily="50" charset="-128"/>
            </a:rPr>
            <a:t>　現在は類似団体・全国・愛知県の各平均を大きく下回っているが、下水道施設の老朽化対策や、国民健康保険事業や介護保険事業の経費の増加が見込まれており、今後も繰出基準等に基づき普通会計から負担すべき経費を精査し、適正な繰出し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88900</xdr:rowOff>
    </xdr:from>
    <xdr:to>
      <xdr:col>82</xdr:col>
      <xdr:colOff>107950</xdr:colOff>
      <xdr:row>52</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004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88900</xdr:rowOff>
    </xdr:from>
    <xdr:to>
      <xdr:col>78</xdr:col>
      <xdr:colOff>69850</xdr:colOff>
      <xdr:row>53</xdr:row>
      <xdr:rowOff>100330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0043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165100</xdr:rowOff>
    </xdr:from>
    <xdr:to>
      <xdr:col>73</xdr:col>
      <xdr:colOff>180975</xdr:colOff>
      <xdr:row>53</xdr:row>
      <xdr:rowOff>100330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0805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111760</xdr:rowOff>
    </xdr:from>
    <xdr:to>
      <xdr:col>69</xdr:col>
      <xdr:colOff>92075</xdr:colOff>
      <xdr:row>52</xdr:row>
      <xdr:rowOff>165100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027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116857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76200</xdr:rowOff>
    </xdr:from>
    <xdr:to>
      <xdr:col>82</xdr:col>
      <xdr:colOff>158750</xdr:colOff>
      <xdr:row>53</xdr:row>
      <xdr:rowOff>6350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51</xdr:row>
      <xdr:rowOff>156227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38100</xdr:rowOff>
    </xdr:from>
    <xdr:to>
      <xdr:col>78</xdr:col>
      <xdr:colOff>120650</xdr:colOff>
      <xdr:row>52</xdr:row>
      <xdr:rowOff>139700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50</xdr:row>
      <xdr:rowOff>149877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872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49530</xdr:rowOff>
    </xdr:from>
    <xdr:to>
      <xdr:col>74</xdr:col>
      <xdr:colOff>31750</xdr:colOff>
      <xdr:row>53</xdr:row>
      <xdr:rowOff>151130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161307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890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114300</xdr:rowOff>
    </xdr:from>
    <xdr:to>
      <xdr:col>69</xdr:col>
      <xdr:colOff>142875</xdr:colOff>
      <xdr:row>53</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54627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60960</xdr:rowOff>
    </xdr:from>
    <xdr:to>
      <xdr:col>65</xdr:col>
      <xdr:colOff>53975</xdr:colOff>
      <xdr:row>52</xdr:row>
      <xdr:rowOff>162560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897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1287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874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病院を運営していることや、ごみ処理と消防事業を一部事務組合で行っていることから、病院事業会計や一部事務組合（尾三衛生組合、尾三消防組合）に対する負担金が補助費の大半を占めており、類似団体・全国・愛知県の各平均を大きく上回っている要因となっている。</a:t>
          </a:r>
        </a:p>
        <a:p>
          <a:r>
            <a:rPr kumimoji="1" lang="ja-JP" altLang="en-US" sz="1300">
              <a:latin typeface="ＭＳ Ｐゴシック" panose="020B0600070205080204" pitchFamily="50" charset="-128"/>
              <a:ea typeface="ＭＳ Ｐゴシック" panose="020B0600070205080204" pitchFamily="50" charset="-128"/>
            </a:rPr>
            <a:t>　引き続き経費の削減に努めていく。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30988</xdr:rowOff>
    </xdr:from>
    <xdr:to>
      <xdr:col>82</xdr:col>
      <xdr:colOff>107950</xdr:colOff>
      <xdr:row>38</xdr:row>
      <xdr:rowOff>62992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54608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152146</xdr:rowOff>
    </xdr:from>
    <xdr:to>
      <xdr:col>78</xdr:col>
      <xdr:colOff>69850</xdr:colOff>
      <xdr:row>38</xdr:row>
      <xdr:rowOff>62992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4957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133858</xdr:rowOff>
    </xdr:from>
    <xdr:to>
      <xdr:col>73</xdr:col>
      <xdr:colOff>180975</xdr:colOff>
      <xdr:row>37</xdr:row>
      <xdr:rowOff>152146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4775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110998</xdr:rowOff>
    </xdr:from>
    <xdr:to>
      <xdr:col>69</xdr:col>
      <xdr:colOff>92075</xdr:colOff>
      <xdr:row>37</xdr:row>
      <xdr:rowOff>133858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4546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151638</xdr:rowOff>
    </xdr:from>
    <xdr:to>
      <xdr:col>82</xdr:col>
      <xdr:colOff>158750</xdr:colOff>
      <xdr:row>38</xdr:row>
      <xdr:rowOff>81788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123715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xdr:rowOff>
    </xdr:from>
    <xdr:to>
      <xdr:col>78</xdr:col>
      <xdr:colOff>120650</xdr:colOff>
      <xdr:row>38</xdr:row>
      <xdr:rowOff>113792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98569</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101346</xdr:rowOff>
    </xdr:from>
    <xdr:to>
      <xdr:col>74</xdr:col>
      <xdr:colOff>31750</xdr:colOff>
      <xdr:row>38</xdr:row>
      <xdr:rowOff>31496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16273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83058</xdr:rowOff>
    </xdr:from>
    <xdr:to>
      <xdr:col>69</xdr:col>
      <xdr:colOff>142875</xdr:colOff>
      <xdr:row>38</xdr:row>
      <xdr:rowOff>13208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169435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146575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過去に高利率で借りた起債の償還が進み、公債費は</a:t>
          </a:r>
          <a:r>
            <a:rPr kumimoji="1" lang="en-US" altLang="ja-JP" sz="1300">
              <a:latin typeface="ＭＳ Ｐゴシック" panose="020B0600070205080204" pitchFamily="50" charset="-128"/>
              <a:ea typeface="ＭＳ Ｐゴシック" panose="020B0600070205080204" pitchFamily="50" charset="-128"/>
            </a:rPr>
            <a:t>8,400</a:t>
          </a:r>
          <a:r>
            <a:rPr kumimoji="1" lang="ja-JP" altLang="en-US" sz="1300">
              <a:latin typeface="ＭＳ Ｐゴシック" panose="020B0600070205080204" pitchFamily="50" charset="-128"/>
              <a:ea typeface="ＭＳ Ｐゴシック" panose="020B0600070205080204" pitchFamily="50" charset="-128"/>
            </a:rPr>
            <a:t>万円減であり、比率は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年度からの経常一般財源の伸びもあり、類似団体・全国・愛知県の各平均に比べて、経常収支比率における公債費の比率は</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％程度と低い数値を維持していたが、今後の経常一般財源の動向によって数値が上がっていくことも考えられる。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14986</xdr:rowOff>
    </xdr:from>
    <xdr:to>
      <xdr:col>24</xdr:col>
      <xdr:colOff>25400</xdr:colOff>
      <xdr:row>75</xdr:row>
      <xdr:rowOff>65278</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287373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33274</xdr:rowOff>
    </xdr:from>
    <xdr:to>
      <xdr:col>19</xdr:col>
      <xdr:colOff>187325</xdr:colOff>
      <xdr:row>75</xdr:row>
      <xdr:rowOff>65278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28920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33274</xdr:rowOff>
    </xdr:from>
    <xdr:to>
      <xdr:col>15</xdr:col>
      <xdr:colOff>98425</xdr:colOff>
      <xdr:row>75</xdr:row>
      <xdr:rowOff>37846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2892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37846</xdr:rowOff>
    </xdr:from>
    <xdr:to>
      <xdr:col>11</xdr:col>
      <xdr:colOff>9525</xdr:colOff>
      <xdr:row>75</xdr:row>
      <xdr:rowOff>51562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28965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169435</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135636</xdr:rowOff>
    </xdr:from>
    <xdr:to>
      <xdr:col>24</xdr:col>
      <xdr:colOff>76200</xdr:colOff>
      <xdr:row>75</xdr:row>
      <xdr:rowOff>65786</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44213</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3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14478</xdr:rowOff>
    </xdr:from>
    <xdr:to>
      <xdr:col>20</xdr:col>
      <xdr:colOff>38100</xdr:colOff>
      <xdr:row>75</xdr:row>
      <xdr:rowOff>116078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126255</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64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153924</xdr:rowOff>
    </xdr:from>
    <xdr:to>
      <xdr:col>15</xdr:col>
      <xdr:colOff>149225</xdr:colOff>
      <xdr:row>75</xdr:row>
      <xdr:rowOff>84074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94251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158496</xdr:rowOff>
    </xdr:from>
    <xdr:to>
      <xdr:col>11</xdr:col>
      <xdr:colOff>60325</xdr:colOff>
      <xdr:row>75</xdr:row>
      <xdr:rowOff>88646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98823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762</xdr:rowOff>
    </xdr:from>
    <xdr:to>
      <xdr:col>6</xdr:col>
      <xdr:colOff>171450</xdr:colOff>
      <xdr:row>75</xdr:row>
      <xdr:rowOff>102362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112539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年度に法人税収が増加したため経常一般財源が大きくなり、比率が大きく改善されたため、類似団体・全国・愛知県の各平均と比較して低い数値を維持している。</a:t>
          </a:r>
        </a:p>
        <a:p>
          <a:r>
            <a:rPr kumimoji="1" lang="ja-JP" altLang="en-US" sz="1300">
              <a:latin typeface="ＭＳ Ｐゴシック" panose="020B0600070205080204" pitchFamily="50" charset="-128"/>
              <a:ea typeface="ＭＳ Ｐゴシック" panose="020B0600070205080204" pitchFamily="50" charset="-128"/>
            </a:rPr>
            <a:t>　今後も引き続き事業内容や必要経費を精査し、健全な財政運営に努めていく。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88138</xdr:rowOff>
    </xdr:from>
    <xdr:to>
      <xdr:col>82</xdr:col>
      <xdr:colOff>107950</xdr:colOff>
      <xdr:row>76</xdr:row>
      <xdr:rowOff>62992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2946888"/>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56134</xdr:rowOff>
    </xdr:from>
    <xdr:to>
      <xdr:col>78</xdr:col>
      <xdr:colOff>69850</xdr:colOff>
      <xdr:row>76</xdr:row>
      <xdr:rowOff>62992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2914884"/>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90424</xdr:rowOff>
    </xdr:from>
    <xdr:to>
      <xdr:col>73</xdr:col>
      <xdr:colOff>180975</xdr:colOff>
      <xdr:row>75</xdr:row>
      <xdr:rowOff>56134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277772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143002</xdr:rowOff>
    </xdr:from>
    <xdr:to>
      <xdr:col>69</xdr:col>
      <xdr:colOff>92075</xdr:colOff>
      <xdr:row>74</xdr:row>
      <xdr:rowOff>90424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26588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271</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61992</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37338</xdr:rowOff>
    </xdr:from>
    <xdr:to>
      <xdr:col>82</xdr:col>
      <xdr:colOff>158750</xdr:colOff>
      <xdr:row>75</xdr:row>
      <xdr:rowOff>138938</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117365</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80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xdr:rowOff>
    </xdr:from>
    <xdr:to>
      <xdr:col>78</xdr:col>
      <xdr:colOff>120650</xdr:colOff>
      <xdr:row>76</xdr:row>
      <xdr:rowOff>113792</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123969</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5334</xdr:rowOff>
    </xdr:from>
    <xdr:to>
      <xdr:col>74</xdr:col>
      <xdr:colOff>31750</xdr:colOff>
      <xdr:row>75</xdr:row>
      <xdr:rowOff>106934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117111</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39624</xdr:rowOff>
    </xdr:from>
    <xdr:to>
      <xdr:col>69</xdr:col>
      <xdr:colOff>142875</xdr:colOff>
      <xdr:row>74</xdr:row>
      <xdr:rowOff>141224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151401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92202</xdr:rowOff>
    </xdr:from>
    <xdr:to>
      <xdr:col>65</xdr:col>
      <xdr:colOff>53975</xdr:colOff>
      <xdr:row>74</xdr:row>
      <xdr:rowOff>22352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6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32529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37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24435</xdr:rowOff>
    </xdr:from>
    <xdr:to>
      <xdr:col>29</xdr:col>
      <xdr:colOff>127000</xdr:colOff>
      <xdr:row>17</xdr:row>
      <xdr:rowOff>26492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986710"/>
          <a:ext cx="647700" cy="2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11269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73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24435</xdr:rowOff>
    </xdr:from>
    <xdr:to>
      <xdr:col>26</xdr:col>
      <xdr:colOff>50800</xdr:colOff>
      <xdr:row>17</xdr:row>
      <xdr:rowOff>24696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86710"/>
          <a:ext cx="698500" cy="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135940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9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18181</xdr:rowOff>
    </xdr:from>
    <xdr:to>
      <xdr:col>22</xdr:col>
      <xdr:colOff>114300</xdr:colOff>
      <xdr:row>17</xdr:row>
      <xdr:rowOff>24696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980456"/>
          <a:ext cx="698500" cy="6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150358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18181</xdr:rowOff>
    </xdr:from>
    <xdr:to>
      <xdr:col>18</xdr:col>
      <xdr:colOff>177800</xdr:colOff>
      <xdr:row>17</xdr:row>
      <xdr:rowOff>60015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80456"/>
          <a:ext cx="698500" cy="41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160253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141199</xdr:rowOff>
    </xdr:from>
    <xdr:to>
      <xdr:col>15</xdr:col>
      <xdr:colOff>101600</xdr:colOff>
      <xdr:row>17</xdr:row>
      <xdr:rowOff>71349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2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81526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00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147142</xdr:rowOff>
    </xdr:from>
    <xdr:to>
      <xdr:col>29</xdr:col>
      <xdr:colOff>177800</xdr:colOff>
      <xdr:row>17</xdr:row>
      <xdr:rowOff>77292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37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163669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8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145085</xdr:rowOff>
    </xdr:from>
    <xdr:to>
      <xdr:col>26</xdr:col>
      <xdr:colOff>101600</xdr:colOff>
      <xdr:row>17</xdr:row>
      <xdr:rowOff>75235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35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85412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04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145346</xdr:rowOff>
    </xdr:from>
    <xdr:to>
      <xdr:col>22</xdr:col>
      <xdr:colOff>165100</xdr:colOff>
      <xdr:row>17</xdr:row>
      <xdr:rowOff>75496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36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85673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138831</xdr:rowOff>
    </xdr:from>
    <xdr:to>
      <xdr:col>19</xdr:col>
      <xdr:colOff>38100</xdr:colOff>
      <xdr:row>17</xdr:row>
      <xdr:rowOff>68981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29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79158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9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9215</xdr:rowOff>
    </xdr:from>
    <xdr:to>
      <xdr:col>15</xdr:col>
      <xdr:colOff>101600</xdr:colOff>
      <xdr:row>17</xdr:row>
      <xdr:rowOff>110815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71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95592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5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44900</xdr:rowOff>
    </xdr:from>
    <xdr:to>
      <xdr:col>29</xdr:col>
      <xdr:colOff>127000</xdr:colOff>
      <xdr:row>36</xdr:row>
      <xdr:rowOff>74781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998150"/>
          <a:ext cx="647700" cy="29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44900</xdr:rowOff>
    </xdr:from>
    <xdr:to>
      <xdr:col>26</xdr:col>
      <xdr:colOff>50800</xdr:colOff>
      <xdr:row>36</xdr:row>
      <xdr:rowOff>48689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998150"/>
          <a:ext cx="698500" cy="3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48689</xdr:rowOff>
    </xdr:from>
    <xdr:to>
      <xdr:col>22</xdr:col>
      <xdr:colOff>114300</xdr:colOff>
      <xdr:row>36</xdr:row>
      <xdr:rowOff>96400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001939"/>
          <a:ext cx="698500" cy="47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256296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96400</xdr:rowOff>
    </xdr:from>
    <xdr:to>
      <xdr:col>18</xdr:col>
      <xdr:colOff>177800</xdr:colOff>
      <xdr:row>37</xdr:row>
      <xdr:rowOff>51693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049650"/>
          <a:ext cx="698500" cy="126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246694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76331</xdr:rowOff>
    </xdr:from>
    <xdr:to>
      <xdr:col>15</xdr:col>
      <xdr:colOff>101600</xdr:colOff>
      <xdr:row>35</xdr:row>
      <xdr:rowOff>177931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188108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45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23981</xdr:rowOff>
    </xdr:from>
    <xdr:to>
      <xdr:col>29</xdr:col>
      <xdr:colOff>177800</xdr:colOff>
      <xdr:row>36</xdr:row>
      <xdr:rowOff>125581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77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338958</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4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337000</xdr:rowOff>
    </xdr:from>
    <xdr:to>
      <xdr:col>26</xdr:col>
      <xdr:colOff>101600</xdr:colOff>
      <xdr:row>36</xdr:row>
      <xdr:rowOff>95700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47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80477</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340789</xdr:rowOff>
    </xdr:from>
    <xdr:to>
      <xdr:col>22</xdr:col>
      <xdr:colOff>165100</xdr:colOff>
      <xdr:row>36</xdr:row>
      <xdr:rowOff>99489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51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84266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3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45600</xdr:rowOff>
    </xdr:from>
    <xdr:to>
      <xdr:col>19</xdr:col>
      <xdr:colOff>38100</xdr:colOff>
      <xdr:row>36</xdr:row>
      <xdr:rowOff>147200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98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131977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8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893</xdr:rowOff>
    </xdr:from>
    <xdr:to>
      <xdr:col>15</xdr:col>
      <xdr:colOff>101600</xdr:colOff>
      <xdr:row>37</xdr:row>
      <xdr:rowOff>102493</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125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87270</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21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61,272
59,168
32.19
27,366,211
24,460,096
2,283,527
14,640,048
6,745,954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121755</xdr:rowOff>
    </xdr:from>
    <xdr:to>
      <xdr:col>24</xdr:col>
      <xdr:colOff>63500</xdr:colOff>
      <xdr:row>36</xdr:row>
      <xdr:rowOff>131928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293955"/>
          <a:ext cx="8382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108417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3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124247</xdr:rowOff>
    </xdr:from>
    <xdr:to>
      <xdr:col>19</xdr:col>
      <xdr:colOff>177800</xdr:colOff>
      <xdr:row>36</xdr:row>
      <xdr:rowOff>131928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296447"/>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50527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110279</xdr:rowOff>
    </xdr:from>
    <xdr:to>
      <xdr:col>15</xdr:col>
      <xdr:colOff>50800</xdr:colOff>
      <xdr:row>36</xdr:row>
      <xdr:rowOff>124247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282479"/>
          <a:ext cx="889000" cy="1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110279</xdr:rowOff>
    </xdr:from>
    <xdr:to>
      <xdr:col>10</xdr:col>
      <xdr:colOff>114300</xdr:colOff>
      <xdr:row>36</xdr:row>
      <xdr:rowOff>129916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282479"/>
          <a:ext cx="889000" cy="1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37497</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5050</xdr:rowOff>
    </xdr:from>
    <xdr:to>
      <xdr:col>6</xdr:col>
      <xdr:colOff>38100</xdr:colOff>
      <xdr:row>35</xdr:row>
      <xdr:rowOff>106650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123177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78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70955</xdr:rowOff>
    </xdr:from>
    <xdr:to>
      <xdr:col>24</xdr:col>
      <xdr:colOff>114300</xdr:colOff>
      <xdr:row>37</xdr:row>
      <xdr:rowOff>1105</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24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49382</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22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81128</xdr:rowOff>
    </xdr:from>
    <xdr:to>
      <xdr:col>20</xdr:col>
      <xdr:colOff>38100</xdr:colOff>
      <xdr:row>37</xdr:row>
      <xdr:rowOff>11278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25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2405</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3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73447</xdr:rowOff>
    </xdr:from>
    <xdr:to>
      <xdr:col>15</xdr:col>
      <xdr:colOff>101600</xdr:colOff>
      <xdr:row>37</xdr:row>
      <xdr:rowOff>3597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24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166174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33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59479</xdr:rowOff>
    </xdr:from>
    <xdr:to>
      <xdr:col>10</xdr:col>
      <xdr:colOff>165100</xdr:colOff>
      <xdr:row>36</xdr:row>
      <xdr:rowOff>161079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23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152206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3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79116</xdr:rowOff>
    </xdr:from>
    <xdr:to>
      <xdr:col>6</xdr:col>
      <xdr:colOff>38100</xdr:colOff>
      <xdr:row>37</xdr:row>
      <xdr:rowOff>9266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25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393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34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52108</xdr:rowOff>
    </xdr:from>
    <xdr:to>
      <xdr:col>24</xdr:col>
      <xdr:colOff>63500</xdr:colOff>
      <xdr:row>55</xdr:row>
      <xdr:rowOff>73978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481858"/>
          <a:ext cx="838200" cy="2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83799</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69824</xdr:rowOff>
    </xdr:from>
    <xdr:to>
      <xdr:col>19</xdr:col>
      <xdr:colOff>177800</xdr:colOff>
      <xdr:row>55</xdr:row>
      <xdr:rowOff>73978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499574"/>
          <a:ext cx="889000" cy="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29151</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69824</xdr:rowOff>
    </xdr:from>
    <xdr:to>
      <xdr:col>15</xdr:col>
      <xdr:colOff>50800</xdr:colOff>
      <xdr:row>55</xdr:row>
      <xdr:rowOff>114719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499574"/>
          <a:ext cx="889000" cy="4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127373</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72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114719</xdr:rowOff>
    </xdr:from>
    <xdr:to>
      <xdr:col>10</xdr:col>
      <xdr:colOff>114300</xdr:colOff>
      <xdr:row>56</xdr:row>
      <xdr:rowOff>8230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544469"/>
          <a:ext cx="889000" cy="6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86720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85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15113</xdr:rowOff>
    </xdr:from>
    <xdr:to>
      <xdr:col>6</xdr:col>
      <xdr:colOff>38100</xdr:colOff>
      <xdr:row>56</xdr:row>
      <xdr:rowOff>116713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61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107840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70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1308</xdr:rowOff>
    </xdr:from>
    <xdr:to>
      <xdr:col>24</xdr:col>
      <xdr:colOff>114300</xdr:colOff>
      <xdr:row>55</xdr:row>
      <xdr:rowOff>102908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43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24185</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28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23178</xdr:rowOff>
    </xdr:from>
    <xdr:to>
      <xdr:col>20</xdr:col>
      <xdr:colOff>38100</xdr:colOff>
      <xdr:row>55</xdr:row>
      <xdr:rowOff>124778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45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141305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22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19024</xdr:rowOff>
    </xdr:from>
    <xdr:to>
      <xdr:col>15</xdr:col>
      <xdr:colOff>101600</xdr:colOff>
      <xdr:row>55</xdr:row>
      <xdr:rowOff>120624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44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137151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22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63919</xdr:rowOff>
    </xdr:from>
    <xdr:to>
      <xdr:col>10</xdr:col>
      <xdr:colOff>165100</xdr:colOff>
      <xdr:row>55</xdr:row>
      <xdr:rowOff>165519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49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10596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26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128880</xdr:rowOff>
    </xdr:from>
    <xdr:to>
      <xdr:col>6</xdr:col>
      <xdr:colOff>38100</xdr:colOff>
      <xdr:row>56</xdr:row>
      <xdr:rowOff>59030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55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75557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3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117526</xdr:rowOff>
    </xdr:from>
    <xdr:to>
      <xdr:col>24</xdr:col>
      <xdr:colOff>63500</xdr:colOff>
      <xdr:row>78</xdr:row>
      <xdr:rowOff>120193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90626"/>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117526</xdr:rowOff>
    </xdr:from>
    <xdr:to>
      <xdr:col>19</xdr:col>
      <xdr:colOff>177800</xdr:colOff>
      <xdr:row>78</xdr:row>
      <xdr:rowOff>142215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90626"/>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138937</xdr:rowOff>
    </xdr:from>
    <xdr:to>
      <xdr:col>15</xdr:col>
      <xdr:colOff>50800</xdr:colOff>
      <xdr:row>78</xdr:row>
      <xdr:rowOff>142215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12037"/>
          <a:ext cx="889000" cy="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127051</xdr:rowOff>
    </xdr:from>
    <xdr:to>
      <xdr:col>10</xdr:col>
      <xdr:colOff>114300</xdr:colOff>
      <xdr:row>78</xdr:row>
      <xdr:rowOff>138937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00151"/>
          <a:ext cx="8890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108026</xdr:rowOff>
    </xdr:from>
    <xdr:to>
      <xdr:col>6</xdr:col>
      <xdr:colOff>38100</xdr:colOff>
      <xdr:row>77</xdr:row>
      <xdr:rowOff>38176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3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54703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1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69393</xdr:rowOff>
    </xdr:from>
    <xdr:to>
      <xdr:col>24</xdr:col>
      <xdr:colOff>114300</xdr:colOff>
      <xdr:row>78</xdr:row>
      <xdr:rowOff>170993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4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155770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5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66726</xdr:rowOff>
    </xdr:from>
    <xdr:to>
      <xdr:col>20</xdr:col>
      <xdr:colOff>38100</xdr:colOff>
      <xdr:row>78</xdr:row>
      <xdr:rowOff>168326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3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159453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3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91415</xdr:rowOff>
    </xdr:from>
    <xdr:to>
      <xdr:col>15</xdr:col>
      <xdr:colOff>101600</xdr:colOff>
      <xdr:row>79</xdr:row>
      <xdr:rowOff>21565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6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12692</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9017" y="1355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88137</xdr:rowOff>
    </xdr:from>
    <xdr:to>
      <xdr:col>10</xdr:col>
      <xdr:colOff>165100</xdr:colOff>
      <xdr:row>79</xdr:row>
      <xdr:rowOff>18287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6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9414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5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76251</xdr:rowOff>
    </xdr:from>
    <xdr:to>
      <xdr:col>6</xdr:col>
      <xdr:colOff>38100</xdr:colOff>
      <xdr:row>79</xdr:row>
      <xdr:rowOff>6401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4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168978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128232</xdr:rowOff>
    </xdr:from>
    <xdr:to>
      <xdr:col>24</xdr:col>
      <xdr:colOff>63500</xdr:colOff>
      <xdr:row>97</xdr:row>
      <xdr:rowOff>128536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758882"/>
          <a:ext cx="8382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122186</xdr:rowOff>
    </xdr:from>
    <xdr:to>
      <xdr:col>19</xdr:col>
      <xdr:colOff>177800</xdr:colOff>
      <xdr:row>97</xdr:row>
      <xdr:rowOff>128536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752836"/>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122186</xdr:rowOff>
    </xdr:from>
    <xdr:to>
      <xdr:col>15</xdr:col>
      <xdr:colOff>50800</xdr:colOff>
      <xdr:row>97</xdr:row>
      <xdr:rowOff>140081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752836"/>
          <a:ext cx="889000" cy="1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89357</xdr:rowOff>
    </xdr:from>
    <xdr:to>
      <xdr:col>10</xdr:col>
      <xdr:colOff>114300</xdr:colOff>
      <xdr:row>97</xdr:row>
      <xdr:rowOff>140081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720007"/>
          <a:ext cx="889000" cy="5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12509</xdr:rowOff>
    </xdr:from>
    <xdr:to>
      <xdr:col>6</xdr:col>
      <xdr:colOff>38100</xdr:colOff>
      <xdr:row>96</xdr:row>
      <xdr:rowOff>114109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130636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2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77432</xdr:rowOff>
    </xdr:from>
    <xdr:to>
      <xdr:col>24</xdr:col>
      <xdr:colOff>114300</xdr:colOff>
      <xdr:row>98</xdr:row>
      <xdr:rowOff>7582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7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163809</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6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77736</xdr:rowOff>
    </xdr:from>
    <xdr:to>
      <xdr:col>20</xdr:col>
      <xdr:colOff>38100</xdr:colOff>
      <xdr:row>98</xdr:row>
      <xdr:rowOff>7886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70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170463</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80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71386</xdr:rowOff>
    </xdr:from>
    <xdr:to>
      <xdr:col>15</xdr:col>
      <xdr:colOff>101600</xdr:colOff>
      <xdr:row>98</xdr:row>
      <xdr:rowOff>1536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0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164113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79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89281</xdr:rowOff>
    </xdr:from>
    <xdr:to>
      <xdr:col>10</xdr:col>
      <xdr:colOff>165100</xdr:colOff>
      <xdr:row>98</xdr:row>
      <xdr:rowOff>19431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10558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38557</xdr:rowOff>
    </xdr:from>
    <xdr:to>
      <xdr:col>6</xdr:col>
      <xdr:colOff>38100</xdr:colOff>
      <xdr:row>97</xdr:row>
      <xdr:rowOff>140157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6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131284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76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95308</xdr:rowOff>
    </xdr:from>
    <xdr:to>
      <xdr:col>55</xdr:col>
      <xdr:colOff>0</xdr:colOff>
      <xdr:row>36</xdr:row>
      <xdr:rowOff>4695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096058"/>
          <a:ext cx="838200" cy="8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48342</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220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95308</xdr:rowOff>
    </xdr:from>
    <xdr:to>
      <xdr:col>50</xdr:col>
      <xdr:colOff>114300</xdr:colOff>
      <xdr:row>36</xdr:row>
      <xdr:rowOff>24475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096058"/>
          <a:ext cx="889000" cy="10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5877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7711</xdr:rowOff>
    </xdr:from>
    <xdr:to>
      <xdr:col>45</xdr:col>
      <xdr:colOff>177800</xdr:colOff>
      <xdr:row>36</xdr:row>
      <xdr:rowOff>24475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179911"/>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8490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7711</xdr:rowOff>
    </xdr:from>
    <xdr:to>
      <xdr:col>41</xdr:col>
      <xdr:colOff>50800</xdr:colOff>
      <xdr:row>36</xdr:row>
      <xdr:rowOff>46410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179911"/>
          <a:ext cx="889000" cy="3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6291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27733</xdr:rowOff>
    </xdr:from>
    <xdr:to>
      <xdr:col>36</xdr:col>
      <xdr:colOff>165100</xdr:colOff>
      <xdr:row>36</xdr:row>
      <xdr:rowOff>129333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19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120460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29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125345</xdr:rowOff>
    </xdr:from>
    <xdr:to>
      <xdr:col>55</xdr:col>
      <xdr:colOff>50800</xdr:colOff>
      <xdr:row>36</xdr:row>
      <xdr:rowOff>55495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2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148222</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97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44508</xdr:rowOff>
    </xdr:from>
    <xdr:to>
      <xdr:col>50</xdr:col>
      <xdr:colOff>165100</xdr:colOff>
      <xdr:row>35</xdr:row>
      <xdr:rowOff>146108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04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162635</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82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145125</xdr:rowOff>
    </xdr:from>
    <xdr:to>
      <xdr:col>46</xdr:col>
      <xdr:colOff>38100</xdr:colOff>
      <xdr:row>36</xdr:row>
      <xdr:rowOff>75275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14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91802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92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128361</xdr:rowOff>
    </xdr:from>
    <xdr:to>
      <xdr:col>41</xdr:col>
      <xdr:colOff>101600</xdr:colOff>
      <xdr:row>36</xdr:row>
      <xdr:rowOff>58511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12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75038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90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167060</xdr:rowOff>
    </xdr:from>
    <xdr:to>
      <xdr:col>36</xdr:col>
      <xdr:colOff>165100</xdr:colOff>
      <xdr:row>36</xdr:row>
      <xdr:rowOff>97210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16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113737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94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165202</xdr:rowOff>
    </xdr:from>
    <xdr:to>
      <xdr:col>55</xdr:col>
      <xdr:colOff>0</xdr:colOff>
      <xdr:row>58</xdr:row>
      <xdr:rowOff>19461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937852"/>
          <a:ext cx="838200" cy="2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113769</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86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154228</xdr:rowOff>
    </xdr:from>
    <xdr:to>
      <xdr:col>50</xdr:col>
      <xdr:colOff>114300</xdr:colOff>
      <xdr:row>58</xdr:row>
      <xdr:rowOff>19461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926878"/>
          <a:ext cx="889000" cy="3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103398</xdr:rowOff>
    </xdr:from>
    <xdr:to>
      <xdr:col>45</xdr:col>
      <xdr:colOff>177800</xdr:colOff>
      <xdr:row>57</xdr:row>
      <xdr:rowOff>154228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876048"/>
          <a:ext cx="889000" cy="5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50650</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99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103398</xdr:rowOff>
    </xdr:from>
    <xdr:to>
      <xdr:col>41</xdr:col>
      <xdr:colOff>50800</xdr:colOff>
      <xdr:row>58</xdr:row>
      <xdr:rowOff>28756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876048"/>
          <a:ext cx="889000" cy="9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57664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100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109501</xdr:rowOff>
    </xdr:from>
    <xdr:to>
      <xdr:col>36</xdr:col>
      <xdr:colOff>165100</xdr:colOff>
      <xdr:row>58</xdr:row>
      <xdr:rowOff>39651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8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56178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5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114402</xdr:rowOff>
    </xdr:from>
    <xdr:to>
      <xdr:col>55</xdr:col>
      <xdr:colOff>50800</xdr:colOff>
      <xdr:row>58</xdr:row>
      <xdr:rowOff>44552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8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73779</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7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140111</xdr:rowOff>
    </xdr:from>
    <xdr:to>
      <xdr:col>50</xdr:col>
      <xdr:colOff>165100</xdr:colOff>
      <xdr:row>58</xdr:row>
      <xdr:rowOff>70261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1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61388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0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103428</xdr:rowOff>
    </xdr:from>
    <xdr:to>
      <xdr:col>46</xdr:col>
      <xdr:colOff>38100</xdr:colOff>
      <xdr:row>58</xdr:row>
      <xdr:rowOff>33578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50105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65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52598</xdr:rowOff>
    </xdr:from>
    <xdr:to>
      <xdr:col>41</xdr:col>
      <xdr:colOff>101600</xdr:colOff>
      <xdr:row>57</xdr:row>
      <xdr:rowOff>154198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2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170725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60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149406</xdr:rowOff>
    </xdr:from>
    <xdr:to>
      <xdr:col>36</xdr:col>
      <xdr:colOff>165100</xdr:colOff>
      <xdr:row>58</xdr:row>
      <xdr:rowOff>79556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2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70683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01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73645</xdr:rowOff>
    </xdr:from>
    <xdr:to>
      <xdr:col>55</xdr:col>
      <xdr:colOff>0</xdr:colOff>
      <xdr:row>79</xdr:row>
      <xdr:rowOff>87629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618195"/>
          <a:ext cx="838200" cy="1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14718</xdr:rowOff>
    </xdr:from>
    <xdr:to>
      <xdr:col>50</xdr:col>
      <xdr:colOff>114300</xdr:colOff>
      <xdr:row>79</xdr:row>
      <xdr:rowOff>73645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559268"/>
          <a:ext cx="889000" cy="5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114492</xdr:rowOff>
    </xdr:from>
    <xdr:to>
      <xdr:col>45</xdr:col>
      <xdr:colOff>177800</xdr:colOff>
      <xdr:row>79</xdr:row>
      <xdr:rowOff>14718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487592"/>
          <a:ext cx="889000" cy="7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76762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6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114492</xdr:rowOff>
    </xdr:from>
    <xdr:to>
      <xdr:col>41</xdr:col>
      <xdr:colOff>50800</xdr:colOff>
      <xdr:row>79</xdr:row>
      <xdr:rowOff>58550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487592"/>
          <a:ext cx="889000" cy="11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72046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6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130854</xdr:rowOff>
    </xdr:from>
    <xdr:to>
      <xdr:col>36</xdr:col>
      <xdr:colOff>165100</xdr:colOff>
      <xdr:row>79</xdr:row>
      <xdr:rowOff>61004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50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77531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27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36829</xdr:rowOff>
    </xdr:from>
    <xdr:to>
      <xdr:col>55</xdr:col>
      <xdr:colOff>50800</xdr:colOff>
      <xdr:row>79</xdr:row>
      <xdr:rowOff>138429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8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151724</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52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22845</xdr:rowOff>
    </xdr:from>
    <xdr:to>
      <xdr:col>50</xdr:col>
      <xdr:colOff>165100</xdr:colOff>
      <xdr:row>79</xdr:row>
      <xdr:rowOff>124445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6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115572</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66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135368</xdr:rowOff>
    </xdr:from>
    <xdr:to>
      <xdr:col>46</xdr:col>
      <xdr:colOff>38100</xdr:colOff>
      <xdr:row>79</xdr:row>
      <xdr:rowOff>65518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0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82045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28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63692</xdr:rowOff>
    </xdr:from>
    <xdr:to>
      <xdr:col>41</xdr:col>
      <xdr:colOff>101600</xdr:colOff>
      <xdr:row>78</xdr:row>
      <xdr:rowOff>165292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3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10369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21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7750</xdr:rowOff>
    </xdr:from>
    <xdr:to>
      <xdr:col>36</xdr:col>
      <xdr:colOff>165100</xdr:colOff>
      <xdr:row>79</xdr:row>
      <xdr:rowOff>109350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5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100477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64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159424</xdr:rowOff>
    </xdr:from>
    <xdr:to>
      <xdr:col>55</xdr:col>
      <xdr:colOff>0</xdr:colOff>
      <xdr:row>96</xdr:row>
      <xdr:rowOff>18591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275724"/>
          <a:ext cx="838200" cy="20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46803</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18591</xdr:rowOff>
    </xdr:from>
    <xdr:to>
      <xdr:col>50</xdr:col>
      <xdr:colOff>114300</xdr:colOff>
      <xdr:row>96</xdr:row>
      <xdr:rowOff>86861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477791"/>
          <a:ext cx="889000" cy="6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33428</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6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57404</xdr:rowOff>
    </xdr:from>
    <xdr:to>
      <xdr:col>45</xdr:col>
      <xdr:colOff>177800</xdr:colOff>
      <xdr:row>96</xdr:row>
      <xdr:rowOff>86861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516604"/>
          <a:ext cx="889000" cy="2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17950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57404</xdr:rowOff>
    </xdr:from>
    <xdr:to>
      <xdr:col>41</xdr:col>
      <xdr:colOff>50800</xdr:colOff>
      <xdr:row>96</xdr:row>
      <xdr:rowOff>165009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516604"/>
          <a:ext cx="889000" cy="10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92653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72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101913</xdr:rowOff>
    </xdr:from>
    <xdr:to>
      <xdr:col>36</xdr:col>
      <xdr:colOff>165100</xdr:colOff>
      <xdr:row>97</xdr:row>
      <xdr:rowOff>32063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48590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3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108624</xdr:rowOff>
    </xdr:from>
    <xdr:to>
      <xdr:col>55</xdr:col>
      <xdr:colOff>50800</xdr:colOff>
      <xdr:row>95</xdr:row>
      <xdr:rowOff>38774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22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131501</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0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139241</xdr:rowOff>
    </xdr:from>
    <xdr:to>
      <xdr:col>50</xdr:col>
      <xdr:colOff>165100</xdr:colOff>
      <xdr:row>96</xdr:row>
      <xdr:rowOff>69391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42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85918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20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36061</xdr:rowOff>
    </xdr:from>
    <xdr:to>
      <xdr:col>46</xdr:col>
      <xdr:colOff>38100</xdr:colOff>
      <xdr:row>96</xdr:row>
      <xdr:rowOff>137661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49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154188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27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6604</xdr:rowOff>
    </xdr:from>
    <xdr:to>
      <xdr:col>41</xdr:col>
      <xdr:colOff>101600</xdr:colOff>
      <xdr:row>96</xdr:row>
      <xdr:rowOff>108204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46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124731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24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114209</xdr:rowOff>
    </xdr:from>
    <xdr:to>
      <xdr:col>36</xdr:col>
      <xdr:colOff>165100</xdr:colOff>
      <xdr:row>97</xdr:row>
      <xdr:rowOff>44359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57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35486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66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110719</xdr:rowOff>
    </xdr:from>
    <xdr:to>
      <xdr:col>67</xdr:col>
      <xdr:colOff>101600</xdr:colOff>
      <xdr:row>39</xdr:row>
      <xdr:rowOff>40869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57395</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30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123780</xdr:rowOff>
    </xdr:from>
    <xdr:to>
      <xdr:col>85</xdr:col>
      <xdr:colOff>127000</xdr:colOff>
      <xdr:row>77</xdr:row>
      <xdr:rowOff>147374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3325430"/>
          <a:ext cx="838200" cy="2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120856</xdr:rowOff>
    </xdr:from>
    <xdr:to>
      <xdr:col>81</xdr:col>
      <xdr:colOff>50800</xdr:colOff>
      <xdr:row>77</xdr:row>
      <xdr:rowOff>123780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3322506"/>
          <a:ext cx="889000" cy="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104366</xdr:rowOff>
    </xdr:from>
    <xdr:to>
      <xdr:col>76</xdr:col>
      <xdr:colOff>114300</xdr:colOff>
      <xdr:row>77</xdr:row>
      <xdr:rowOff>120856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3306016"/>
          <a:ext cx="889000" cy="1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88641</xdr:rowOff>
    </xdr:from>
    <xdr:to>
      <xdr:col>71</xdr:col>
      <xdr:colOff>177800</xdr:colOff>
      <xdr:row>77</xdr:row>
      <xdr:rowOff>104366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290291"/>
          <a:ext cx="889000" cy="1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8945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152157</xdr:rowOff>
    </xdr:from>
    <xdr:to>
      <xdr:col>67</xdr:col>
      <xdr:colOff>101600</xdr:colOff>
      <xdr:row>75</xdr:row>
      <xdr:rowOff>82307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3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98834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6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96574</xdr:rowOff>
    </xdr:from>
    <xdr:to>
      <xdr:col>85</xdr:col>
      <xdr:colOff>177800</xdr:colOff>
      <xdr:row>78</xdr:row>
      <xdr:rowOff>26724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29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11501</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21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72980</xdr:rowOff>
    </xdr:from>
    <xdr:to>
      <xdr:col>81</xdr:col>
      <xdr:colOff>101600</xdr:colOff>
      <xdr:row>78</xdr:row>
      <xdr:rowOff>3130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27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165707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36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70056</xdr:rowOff>
    </xdr:from>
    <xdr:to>
      <xdr:col>76</xdr:col>
      <xdr:colOff>165100</xdr:colOff>
      <xdr:row>78</xdr:row>
      <xdr:rowOff>206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27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162783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36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53566</xdr:rowOff>
    </xdr:from>
    <xdr:to>
      <xdr:col>72</xdr:col>
      <xdr:colOff>38100</xdr:colOff>
      <xdr:row>77</xdr:row>
      <xdr:rowOff>155166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25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146293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37841</xdr:rowOff>
    </xdr:from>
    <xdr:to>
      <xdr:col>67</xdr:col>
      <xdr:colOff>101600</xdr:colOff>
      <xdr:row>77</xdr:row>
      <xdr:rowOff>139441</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23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130568</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33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121847</xdr:rowOff>
    </xdr:from>
    <xdr:to>
      <xdr:col>85</xdr:col>
      <xdr:colOff>127000</xdr:colOff>
      <xdr:row>96</xdr:row>
      <xdr:rowOff>129609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5481300" y="16581047"/>
          <a:ext cx="838200" cy="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32047</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834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9333</xdr:rowOff>
    </xdr:from>
    <xdr:to>
      <xdr:col>81</xdr:col>
      <xdr:colOff>50800</xdr:colOff>
      <xdr:row>96</xdr:row>
      <xdr:rowOff>121847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4592300" y="16468533"/>
          <a:ext cx="889000" cy="11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9414</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9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74102</xdr:rowOff>
    </xdr:from>
    <xdr:to>
      <xdr:col>76</xdr:col>
      <xdr:colOff>114300</xdr:colOff>
      <xdr:row>96</xdr:row>
      <xdr:rowOff>9333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6361852"/>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151571</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9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81364</xdr:rowOff>
    </xdr:from>
    <xdr:to>
      <xdr:col>71</xdr:col>
      <xdr:colOff>177800</xdr:colOff>
      <xdr:row>95</xdr:row>
      <xdr:rowOff>74102</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6026214"/>
          <a:ext cx="889000" cy="33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169609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97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19483</xdr:rowOff>
    </xdr:from>
    <xdr:to>
      <xdr:col>67</xdr:col>
      <xdr:colOff>101600</xdr:colOff>
      <xdr:row>98</xdr:row>
      <xdr:rowOff>121083</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82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112210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91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78809</xdr:rowOff>
    </xdr:from>
    <xdr:to>
      <xdr:col>85</xdr:col>
      <xdr:colOff>177800</xdr:colOff>
      <xdr:row>97</xdr:row>
      <xdr:rowOff>8959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53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101686</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38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71047</xdr:rowOff>
    </xdr:from>
    <xdr:to>
      <xdr:col>81</xdr:col>
      <xdr:colOff>101600</xdr:colOff>
      <xdr:row>97</xdr:row>
      <xdr:rowOff>1197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53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17724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30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129983</xdr:rowOff>
    </xdr:from>
    <xdr:to>
      <xdr:col>76</xdr:col>
      <xdr:colOff>165100</xdr:colOff>
      <xdr:row>96</xdr:row>
      <xdr:rowOff>60133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41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76660</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19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23302</xdr:rowOff>
    </xdr:from>
    <xdr:to>
      <xdr:col>72</xdr:col>
      <xdr:colOff>38100</xdr:colOff>
      <xdr:row>95</xdr:row>
      <xdr:rowOff>124902</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31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141429</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0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30564</xdr:rowOff>
    </xdr:from>
    <xdr:to>
      <xdr:col>67</xdr:col>
      <xdr:colOff>101600</xdr:colOff>
      <xdr:row>93</xdr:row>
      <xdr:rowOff>132164</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597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148691</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57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92974</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608074"/>
          <a:ext cx="889000" cy="4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14102</xdr:rowOff>
    </xdr:from>
    <xdr:to>
      <xdr:col>98</xdr:col>
      <xdr:colOff>38100</xdr:colOff>
      <xdr:row>38</xdr:row>
      <xdr:rowOff>115702</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2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132229</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30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5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134901</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8255</xdr:rowOff>
    </xdr:from>
    <xdr:to>
      <xdr:col>116</xdr:col>
      <xdr:colOff>63500</xdr:colOff>
      <xdr:row>59</xdr:row>
      <xdr:rowOff>8369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23805"/>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8065</xdr:rowOff>
    </xdr:from>
    <xdr:to>
      <xdr:col>111</xdr:col>
      <xdr:colOff>177800</xdr:colOff>
      <xdr:row>59</xdr:row>
      <xdr:rowOff>8255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23615"/>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7836</xdr:rowOff>
    </xdr:from>
    <xdr:to>
      <xdr:col>107</xdr:col>
      <xdr:colOff>50800</xdr:colOff>
      <xdr:row>59</xdr:row>
      <xdr:rowOff>8065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12338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7455</xdr:rowOff>
    </xdr:from>
    <xdr:to>
      <xdr:col>102</xdr:col>
      <xdr:colOff>114300</xdr:colOff>
      <xdr:row>59</xdr:row>
      <xdr:rowOff>7836</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12300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128486</xdr:rowOff>
    </xdr:from>
    <xdr:to>
      <xdr:col>98</xdr:col>
      <xdr:colOff>38100</xdr:colOff>
      <xdr:row>58</xdr:row>
      <xdr:rowOff>58636</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75163</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6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129019</xdr:rowOff>
    </xdr:from>
    <xdr:to>
      <xdr:col>116</xdr:col>
      <xdr:colOff>114300</xdr:colOff>
      <xdr:row>59</xdr:row>
      <xdr:rowOff>59169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7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43946</xdr:rowOff>
    </xdr:from>
    <xdr:ext cx="378565"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988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128905</xdr:rowOff>
    </xdr:from>
    <xdr:to>
      <xdr:col>112</xdr:col>
      <xdr:colOff>38100</xdr:colOff>
      <xdr:row>59</xdr:row>
      <xdr:rowOff>59055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50182</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4017" y="10165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128715</xdr:rowOff>
    </xdr:from>
    <xdr:to>
      <xdr:col>107</xdr:col>
      <xdr:colOff>101600</xdr:colOff>
      <xdr:row>59</xdr:row>
      <xdr:rowOff>58865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7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49992</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5017" y="10165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128486</xdr:rowOff>
    </xdr:from>
    <xdr:to>
      <xdr:col>102</xdr:col>
      <xdr:colOff>165100</xdr:colOff>
      <xdr:row>59</xdr:row>
      <xdr:rowOff>58636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7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49763</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17" y="10165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128105</xdr:rowOff>
    </xdr:from>
    <xdr:to>
      <xdr:col>98</xdr:col>
      <xdr:colOff>38100</xdr:colOff>
      <xdr:row>59</xdr:row>
      <xdr:rowOff>58255</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7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49382</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7017" y="1016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116554</xdr:rowOff>
    </xdr:from>
    <xdr:to>
      <xdr:col>116</xdr:col>
      <xdr:colOff>63500</xdr:colOff>
      <xdr:row>78</xdr:row>
      <xdr:rowOff>136328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489654"/>
          <a:ext cx="8382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47155</xdr:rowOff>
    </xdr:from>
    <xdr:to>
      <xdr:col>111</xdr:col>
      <xdr:colOff>177800</xdr:colOff>
      <xdr:row>78</xdr:row>
      <xdr:rowOff>136328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420255"/>
          <a:ext cx="889000" cy="8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40717</xdr:rowOff>
    </xdr:from>
    <xdr:to>
      <xdr:col>107</xdr:col>
      <xdr:colOff>50800</xdr:colOff>
      <xdr:row>78</xdr:row>
      <xdr:rowOff>47155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413817"/>
          <a:ext cx="889000" cy="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40717</xdr:rowOff>
    </xdr:from>
    <xdr:to>
      <xdr:col>102</xdr:col>
      <xdr:colOff>114300</xdr:colOff>
      <xdr:row>78</xdr:row>
      <xdr:rowOff>85655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413817"/>
          <a:ext cx="889000" cy="4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83565</xdr:rowOff>
    </xdr:from>
    <xdr:to>
      <xdr:col>98</xdr:col>
      <xdr:colOff>38100</xdr:colOff>
      <xdr:row>77</xdr:row>
      <xdr:rowOff>13715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30243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65754</xdr:rowOff>
    </xdr:from>
    <xdr:to>
      <xdr:col>116</xdr:col>
      <xdr:colOff>114300</xdr:colOff>
      <xdr:row>78</xdr:row>
      <xdr:rowOff>167354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43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152131</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35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85528</xdr:rowOff>
    </xdr:from>
    <xdr:to>
      <xdr:col>112</xdr:col>
      <xdr:colOff>38100</xdr:colOff>
      <xdr:row>79</xdr:row>
      <xdr:rowOff>15678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45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6805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55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167805</xdr:rowOff>
    </xdr:from>
    <xdr:to>
      <xdr:col>107</xdr:col>
      <xdr:colOff>101600</xdr:colOff>
      <xdr:row>78</xdr:row>
      <xdr:rowOff>97955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36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89082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46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161367</xdr:rowOff>
    </xdr:from>
    <xdr:to>
      <xdr:col>102</xdr:col>
      <xdr:colOff>165100</xdr:colOff>
      <xdr:row>78</xdr:row>
      <xdr:rowOff>91517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36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82644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45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34855</xdr:rowOff>
    </xdr:from>
    <xdr:to>
      <xdr:col>98</xdr:col>
      <xdr:colOff>38100</xdr:colOff>
      <xdr:row>78</xdr:row>
      <xdr:rowOff>136455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40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127582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50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期間中における本市の歳入歳出の変遷として、歳入面では、市税の決算額が平成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年度までは</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億円から</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億円であったが、平成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年度からは法人市民税増加に伴い、市税が増加してきた。平成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年度は自動車産業の好業績による法人市民税の増や、消費増や従業者数増による地方消費税交付金の増により</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億円の増となった。歳出面では、河川改修工事や保育園大規模改修工事により普通建設事業費が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9,000</a:t>
          </a:r>
          <a:r>
            <a:rPr kumimoji="1" lang="ja-JP" altLang="en-US" sz="1300">
              <a:latin typeface="ＭＳ Ｐゴシック" panose="020B0600070205080204" pitchFamily="50" charset="-128"/>
              <a:ea typeface="ＭＳ Ｐゴシック" panose="020B0600070205080204" pitchFamily="50" charset="-128"/>
            </a:rPr>
            <a:t>万円増加した。</a:t>
          </a:r>
        </a:p>
        <a:p>
          <a:r>
            <a:rPr kumimoji="1" lang="ja-JP" altLang="en-US" sz="1300">
              <a:latin typeface="ＭＳ Ｐゴシック" panose="020B0600070205080204" pitchFamily="50" charset="-128"/>
              <a:ea typeface="ＭＳ Ｐゴシック" panose="020B0600070205080204" pitchFamily="50" charset="-128"/>
            </a:rPr>
            <a:t>　普通建設事業費は、平成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年度までは市税が低調であったため、インフラ整備に係る支出を最低限に制限したが、税収が回復したためそれらに集中的に支出したため、平均を上回っている。</a:t>
          </a:r>
        </a:p>
        <a:p>
          <a:r>
            <a:rPr kumimoji="1" lang="ja-JP" altLang="en-US" sz="1300">
              <a:latin typeface="ＭＳ Ｐゴシック" panose="020B0600070205080204" pitchFamily="50" charset="-128"/>
              <a:ea typeface="ＭＳ Ｐゴシック" panose="020B0600070205080204" pitchFamily="50" charset="-128"/>
            </a:rPr>
            <a:t>　また、人口に対し低年齢層の占める割合が大きいため各平均と比較すると、子育て・教育・保健・健康関連施策に委託料や賃金等の物件費を多く費やしている。また、公債費が低く、積立金が高いのは、財政力指数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を超える普通交付税の不交付団体であるため、起債に対する交付税措置が受けられない。そのため、起債は最小限に抑え、計画的に基金を積み立てて事業を実施する財政運営を行ってきたためである。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61,272
59,168
32.19
27,366,211
24,460,096
2,283,527
14,640,048
6,745,954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59690</xdr:rowOff>
    </xdr:from>
    <xdr:to>
      <xdr:col>24</xdr:col>
      <xdr:colOff>63500</xdr:colOff>
      <xdr:row>35</xdr:row>
      <xdr:rowOff>82169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60440"/>
          <a:ext cx="8382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152290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53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55880</xdr:rowOff>
    </xdr:from>
    <xdr:to>
      <xdr:col>19</xdr:col>
      <xdr:colOff>177800</xdr:colOff>
      <xdr:row>35</xdr:row>
      <xdr:rowOff>82169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56630"/>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127127</xdr:rowOff>
    </xdr:from>
    <xdr:to>
      <xdr:col>15</xdr:col>
      <xdr:colOff>50800</xdr:colOff>
      <xdr:row>35</xdr:row>
      <xdr:rowOff>55880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56427"/>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49801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127127</xdr:rowOff>
    </xdr:from>
    <xdr:to>
      <xdr:col>10</xdr:col>
      <xdr:colOff>114300</xdr:colOff>
      <xdr:row>35</xdr:row>
      <xdr:rowOff>140843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56427"/>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64135</xdr:rowOff>
    </xdr:from>
    <xdr:to>
      <xdr:col>6</xdr:col>
      <xdr:colOff>38100</xdr:colOff>
      <xdr:row>35</xdr:row>
      <xdr:rowOff>165735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10812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8890</xdr:rowOff>
    </xdr:from>
    <xdr:to>
      <xdr:col>24</xdr:col>
      <xdr:colOff>114300</xdr:colOff>
      <xdr:row>35</xdr:row>
      <xdr:rowOff>110490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31767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6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31369</xdr:rowOff>
    </xdr:from>
    <xdr:to>
      <xdr:col>20</xdr:col>
      <xdr:colOff>38100</xdr:colOff>
      <xdr:row>35</xdr:row>
      <xdr:rowOff>132969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3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149496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0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5080</xdr:rowOff>
    </xdr:from>
    <xdr:to>
      <xdr:col>15</xdr:col>
      <xdr:colOff>101600</xdr:colOff>
      <xdr:row>35</xdr:row>
      <xdr:rowOff>106680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123207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8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76327</xdr:rowOff>
    </xdr:from>
    <xdr:to>
      <xdr:col>10</xdr:col>
      <xdr:colOff>165100</xdr:colOff>
      <xdr:row>35</xdr:row>
      <xdr:rowOff>6477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0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23004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8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90043</xdr:rowOff>
    </xdr:from>
    <xdr:to>
      <xdr:col>6</xdr:col>
      <xdr:colOff>38100</xdr:colOff>
      <xdr:row>36</xdr:row>
      <xdr:rowOff>20193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9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11320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8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99347</xdr:rowOff>
    </xdr:from>
    <xdr:to>
      <xdr:col>24</xdr:col>
      <xdr:colOff>63500</xdr:colOff>
      <xdr:row>56</xdr:row>
      <xdr:rowOff>114102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700547"/>
          <a:ext cx="838200" cy="1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135971</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73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114102</xdr:rowOff>
    </xdr:from>
    <xdr:to>
      <xdr:col>19</xdr:col>
      <xdr:colOff>177800</xdr:colOff>
      <xdr:row>56</xdr:row>
      <xdr:rowOff>121531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715302"/>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103922</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86779</xdr:rowOff>
    </xdr:from>
    <xdr:to>
      <xdr:col>15</xdr:col>
      <xdr:colOff>50800</xdr:colOff>
      <xdr:row>56</xdr:row>
      <xdr:rowOff>121531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687979"/>
          <a:ext cx="889000" cy="3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77298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167452</xdr:rowOff>
    </xdr:from>
    <xdr:to>
      <xdr:col>10</xdr:col>
      <xdr:colOff>114300</xdr:colOff>
      <xdr:row>56</xdr:row>
      <xdr:rowOff>86779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597202"/>
          <a:ext cx="889000" cy="9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105252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143097</xdr:rowOff>
    </xdr:from>
    <xdr:to>
      <xdr:col>6</xdr:col>
      <xdr:colOff>38100</xdr:colOff>
      <xdr:row>57</xdr:row>
      <xdr:rowOff>73247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4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64374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3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48547</xdr:rowOff>
    </xdr:from>
    <xdr:to>
      <xdr:col>24</xdr:col>
      <xdr:colOff>114300</xdr:colOff>
      <xdr:row>56</xdr:row>
      <xdr:rowOff>150147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4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71424</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0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63302</xdr:rowOff>
    </xdr:from>
    <xdr:to>
      <xdr:col>20</xdr:col>
      <xdr:colOff>38100</xdr:colOff>
      <xdr:row>56</xdr:row>
      <xdr:rowOff>164902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9979</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43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70731</xdr:rowOff>
    </xdr:from>
    <xdr:to>
      <xdr:col>15</xdr:col>
      <xdr:colOff>101600</xdr:colOff>
      <xdr:row>57</xdr:row>
      <xdr:rowOff>881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7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17408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44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35979</xdr:rowOff>
    </xdr:from>
    <xdr:to>
      <xdr:col>10</xdr:col>
      <xdr:colOff>165100</xdr:colOff>
      <xdr:row>56</xdr:row>
      <xdr:rowOff>137579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3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154106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41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116652</xdr:rowOff>
    </xdr:from>
    <xdr:to>
      <xdr:col>6</xdr:col>
      <xdr:colOff>38100</xdr:colOff>
      <xdr:row>56</xdr:row>
      <xdr:rowOff>46802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63329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32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113830</xdr:rowOff>
    </xdr:from>
    <xdr:to>
      <xdr:col>24</xdr:col>
      <xdr:colOff>63500</xdr:colOff>
      <xdr:row>77</xdr:row>
      <xdr:rowOff>134773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315480"/>
          <a:ext cx="838200" cy="2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27915</xdr:rowOff>
    </xdr:from>
    <xdr:to>
      <xdr:col>19</xdr:col>
      <xdr:colOff>177800</xdr:colOff>
      <xdr:row>77</xdr:row>
      <xdr:rowOff>134773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229565"/>
          <a:ext cx="889000" cy="10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27915</xdr:rowOff>
    </xdr:from>
    <xdr:to>
      <xdr:col>15</xdr:col>
      <xdr:colOff>50800</xdr:colOff>
      <xdr:row>78</xdr:row>
      <xdr:rowOff>3620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29565"/>
          <a:ext cx="889000" cy="14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104026</xdr:rowOff>
    </xdr:from>
    <xdr:to>
      <xdr:col>10</xdr:col>
      <xdr:colOff>114300</xdr:colOff>
      <xdr:row>78</xdr:row>
      <xdr:rowOff>3620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305676"/>
          <a:ext cx="889000" cy="7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112768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62446</xdr:rowOff>
    </xdr:from>
    <xdr:to>
      <xdr:col>6</xdr:col>
      <xdr:colOff>38100</xdr:colOff>
      <xdr:row>75</xdr:row>
      <xdr:rowOff>164046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2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9123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696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63030</xdr:rowOff>
    </xdr:from>
    <xdr:to>
      <xdr:col>24</xdr:col>
      <xdr:colOff>114300</xdr:colOff>
      <xdr:row>77</xdr:row>
      <xdr:rowOff>164630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41457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4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83973</xdr:rowOff>
    </xdr:from>
    <xdr:to>
      <xdr:col>20</xdr:col>
      <xdr:colOff>38100</xdr:colOff>
      <xdr:row>78</xdr:row>
      <xdr:rowOff>14123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8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5250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7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148565</xdr:rowOff>
    </xdr:from>
    <xdr:to>
      <xdr:col>15</xdr:col>
      <xdr:colOff>101600</xdr:colOff>
      <xdr:row>77</xdr:row>
      <xdr:rowOff>78715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7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69842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7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124270</xdr:rowOff>
    </xdr:from>
    <xdr:to>
      <xdr:col>10</xdr:col>
      <xdr:colOff>165100</xdr:colOff>
      <xdr:row>78</xdr:row>
      <xdr:rowOff>54420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45547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1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53226</xdr:rowOff>
    </xdr:from>
    <xdr:to>
      <xdr:col>6</xdr:col>
      <xdr:colOff>38100</xdr:colOff>
      <xdr:row>77</xdr:row>
      <xdr:rowOff>154826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5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145953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4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150121</xdr:rowOff>
    </xdr:from>
    <xdr:to>
      <xdr:col>24</xdr:col>
      <xdr:colOff>63500</xdr:colOff>
      <xdr:row>97</xdr:row>
      <xdr:rowOff>37478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609321"/>
          <a:ext cx="838200" cy="5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145527</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60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150121</xdr:rowOff>
    </xdr:from>
    <xdr:to>
      <xdr:col>19</xdr:col>
      <xdr:colOff>177800</xdr:colOff>
      <xdr:row>97</xdr:row>
      <xdr:rowOff>8579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09321"/>
          <a:ext cx="8890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132002</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7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107162</xdr:rowOff>
    </xdr:from>
    <xdr:to>
      <xdr:col>15</xdr:col>
      <xdr:colOff>50800</xdr:colOff>
      <xdr:row>97</xdr:row>
      <xdr:rowOff>8579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566362"/>
          <a:ext cx="889000" cy="7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126210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107162</xdr:rowOff>
    </xdr:from>
    <xdr:to>
      <xdr:col>10</xdr:col>
      <xdr:colOff>114300</xdr:colOff>
      <xdr:row>96</xdr:row>
      <xdr:rowOff>108934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566362"/>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93882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622</xdr:rowOff>
    </xdr:from>
    <xdr:to>
      <xdr:col>6</xdr:col>
      <xdr:colOff>38100</xdr:colOff>
      <xdr:row>97</xdr:row>
      <xdr:rowOff>102222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93349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72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158128</xdr:rowOff>
    </xdr:from>
    <xdr:to>
      <xdr:col>24</xdr:col>
      <xdr:colOff>114300</xdr:colOff>
      <xdr:row>97</xdr:row>
      <xdr:rowOff>88278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9555</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46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99321</xdr:rowOff>
    </xdr:from>
    <xdr:to>
      <xdr:col>20</xdr:col>
      <xdr:colOff>38100</xdr:colOff>
      <xdr:row>97</xdr:row>
      <xdr:rowOff>29471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45998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33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129229</xdr:rowOff>
    </xdr:from>
    <xdr:to>
      <xdr:col>15</xdr:col>
      <xdr:colOff>101600</xdr:colOff>
      <xdr:row>97</xdr:row>
      <xdr:rowOff>59379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8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75906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36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56362</xdr:rowOff>
    </xdr:from>
    <xdr:to>
      <xdr:col>10</xdr:col>
      <xdr:colOff>165100</xdr:colOff>
      <xdr:row>96</xdr:row>
      <xdr:rowOff>157962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51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3039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2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58134</xdr:rowOff>
    </xdr:from>
    <xdr:to>
      <xdr:col>6</xdr:col>
      <xdr:colOff>38100</xdr:colOff>
      <xdr:row>96</xdr:row>
      <xdr:rowOff>159734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1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4811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29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132156</xdr:rowOff>
    </xdr:from>
    <xdr:to>
      <xdr:col>55</xdr:col>
      <xdr:colOff>0</xdr:colOff>
      <xdr:row>38</xdr:row>
      <xdr:rowOff>132293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647256"/>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130282</xdr:rowOff>
    </xdr:from>
    <xdr:to>
      <xdr:col>50</xdr:col>
      <xdr:colOff>114300</xdr:colOff>
      <xdr:row>38</xdr:row>
      <xdr:rowOff>132293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64538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130282</xdr:rowOff>
    </xdr:from>
    <xdr:to>
      <xdr:col>45</xdr:col>
      <xdr:colOff>177800</xdr:colOff>
      <xdr:row>38</xdr:row>
      <xdr:rowOff>135631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645382"/>
          <a:ext cx="8890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135631</xdr:rowOff>
    </xdr:from>
    <xdr:to>
      <xdr:col>41</xdr:col>
      <xdr:colOff>50800</xdr:colOff>
      <xdr:row>38</xdr:row>
      <xdr:rowOff>136774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65073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17668</xdr:rowOff>
    </xdr:from>
    <xdr:to>
      <xdr:col>36</xdr:col>
      <xdr:colOff>165100</xdr:colOff>
      <xdr:row>38</xdr:row>
      <xdr:rowOff>119268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135795</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81356</xdr:rowOff>
    </xdr:from>
    <xdr:to>
      <xdr:col>55</xdr:col>
      <xdr:colOff>50800</xdr:colOff>
      <xdr:row>39</xdr:row>
      <xdr:rowOff>11506</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51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81493</xdr:rowOff>
    </xdr:from>
    <xdr:to>
      <xdr:col>50</xdr:col>
      <xdr:colOff>165100</xdr:colOff>
      <xdr:row>39</xdr:row>
      <xdr:rowOff>11643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9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2770</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689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79482</xdr:rowOff>
    </xdr:from>
    <xdr:to>
      <xdr:col>46</xdr:col>
      <xdr:colOff>38100</xdr:colOff>
      <xdr:row>39</xdr:row>
      <xdr:rowOff>9632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759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687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84831</xdr:rowOff>
    </xdr:from>
    <xdr:to>
      <xdr:col>41</xdr:col>
      <xdr:colOff>101600</xdr:colOff>
      <xdr:row>39</xdr:row>
      <xdr:rowOff>14981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6108</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704333" y="66926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85974</xdr:rowOff>
    </xdr:from>
    <xdr:to>
      <xdr:col>36</xdr:col>
      <xdr:colOff>165100</xdr:colOff>
      <xdr:row>39</xdr:row>
      <xdr:rowOff>16124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60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7251</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815333" y="66938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115629</xdr:rowOff>
    </xdr:from>
    <xdr:to>
      <xdr:col>55</xdr:col>
      <xdr:colOff>0</xdr:colOff>
      <xdr:row>58</xdr:row>
      <xdr:rowOff>132576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10059729"/>
          <a:ext cx="838200" cy="1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115629</xdr:rowOff>
    </xdr:from>
    <xdr:to>
      <xdr:col>50</xdr:col>
      <xdr:colOff>114300</xdr:colOff>
      <xdr:row>58</xdr:row>
      <xdr:rowOff>123409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10059729"/>
          <a:ext cx="889000" cy="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162082</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1010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123409</xdr:rowOff>
    </xdr:from>
    <xdr:to>
      <xdr:col>45</xdr:col>
      <xdr:colOff>177800</xdr:colOff>
      <xdr:row>58</xdr:row>
      <xdr:rowOff>135395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10067509"/>
          <a:ext cx="889000" cy="1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135395</xdr:rowOff>
    </xdr:from>
    <xdr:to>
      <xdr:col>41</xdr:col>
      <xdr:colOff>50800</xdr:colOff>
      <xdr:row>58</xdr:row>
      <xdr:rowOff>148189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10079495"/>
          <a:ext cx="889000" cy="1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42395</xdr:rowOff>
    </xdr:from>
    <xdr:to>
      <xdr:col>36</xdr:col>
      <xdr:colOff>165100</xdr:colOff>
      <xdr:row>58</xdr:row>
      <xdr:rowOff>143995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98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160522</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7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81776</xdr:rowOff>
    </xdr:from>
    <xdr:to>
      <xdr:col>55</xdr:col>
      <xdr:colOff>50800</xdr:colOff>
      <xdr:row>59</xdr:row>
      <xdr:rowOff>11926</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1002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46121</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99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64829</xdr:rowOff>
    </xdr:from>
    <xdr:to>
      <xdr:col>50</xdr:col>
      <xdr:colOff>165100</xdr:colOff>
      <xdr:row>58</xdr:row>
      <xdr:rowOff>166429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1000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11506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978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72609</xdr:rowOff>
    </xdr:from>
    <xdr:to>
      <xdr:col>46</xdr:col>
      <xdr:colOff>38100</xdr:colOff>
      <xdr:row>59</xdr:row>
      <xdr:rowOff>2759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1001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165336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1010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84595</xdr:rowOff>
    </xdr:from>
    <xdr:to>
      <xdr:col>41</xdr:col>
      <xdr:colOff>101600</xdr:colOff>
      <xdr:row>59</xdr:row>
      <xdr:rowOff>14745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1002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5872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101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97389</xdr:rowOff>
    </xdr:from>
    <xdr:to>
      <xdr:col>36</xdr:col>
      <xdr:colOff>165100</xdr:colOff>
      <xdr:row>59</xdr:row>
      <xdr:rowOff>27539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1004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18666</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1013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129814</xdr:rowOff>
    </xdr:from>
    <xdr:to>
      <xdr:col>55</xdr:col>
      <xdr:colOff>0</xdr:colOff>
      <xdr:row>78</xdr:row>
      <xdr:rowOff>152882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502914"/>
          <a:ext cx="838200" cy="2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129814</xdr:rowOff>
    </xdr:from>
    <xdr:to>
      <xdr:col>50</xdr:col>
      <xdr:colOff>114300</xdr:colOff>
      <xdr:row>78</xdr:row>
      <xdr:rowOff>149034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502914"/>
          <a:ext cx="889000" cy="1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139795</xdr:rowOff>
    </xdr:from>
    <xdr:to>
      <xdr:col>45</xdr:col>
      <xdr:colOff>177800</xdr:colOff>
      <xdr:row>78</xdr:row>
      <xdr:rowOff>149034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512895"/>
          <a:ext cx="889000" cy="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138843</xdr:rowOff>
    </xdr:from>
    <xdr:to>
      <xdr:col>41</xdr:col>
      <xdr:colOff>50800</xdr:colOff>
      <xdr:row>78</xdr:row>
      <xdr:rowOff>139795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511943"/>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126085</xdr:rowOff>
    </xdr:from>
    <xdr:to>
      <xdr:col>36</xdr:col>
      <xdr:colOff>165100</xdr:colOff>
      <xdr:row>78</xdr:row>
      <xdr:rowOff>56235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2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72762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0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102082</xdr:rowOff>
    </xdr:from>
    <xdr:to>
      <xdr:col>55</xdr:col>
      <xdr:colOff>50800</xdr:colOff>
      <xdr:row>79</xdr:row>
      <xdr:rowOff>32232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47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17009</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9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79014</xdr:rowOff>
    </xdr:from>
    <xdr:to>
      <xdr:col>50</xdr:col>
      <xdr:colOff>165100</xdr:colOff>
      <xdr:row>79</xdr:row>
      <xdr:rowOff>9164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45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291</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54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98234</xdr:rowOff>
    </xdr:from>
    <xdr:to>
      <xdr:col>46</xdr:col>
      <xdr:colOff>38100</xdr:colOff>
      <xdr:row>79</xdr:row>
      <xdr:rowOff>28384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7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19511</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56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88995</xdr:rowOff>
    </xdr:from>
    <xdr:to>
      <xdr:col>41</xdr:col>
      <xdr:colOff>101600</xdr:colOff>
      <xdr:row>79</xdr:row>
      <xdr:rowOff>19145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10272</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5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88043</xdr:rowOff>
    </xdr:from>
    <xdr:to>
      <xdr:col>36</xdr:col>
      <xdr:colOff>165100</xdr:colOff>
      <xdr:row>79</xdr:row>
      <xdr:rowOff>18193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6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9320</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553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160038</xdr:rowOff>
    </xdr:from>
    <xdr:to>
      <xdr:col>55</xdr:col>
      <xdr:colOff>0</xdr:colOff>
      <xdr:row>98</xdr:row>
      <xdr:rowOff>42382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90688"/>
          <a:ext cx="838200" cy="5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149017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779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12506</xdr:rowOff>
    </xdr:from>
    <xdr:to>
      <xdr:col>50</xdr:col>
      <xdr:colOff>114300</xdr:colOff>
      <xdr:row>98</xdr:row>
      <xdr:rowOff>42382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814606"/>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87279</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12506</xdr:rowOff>
    </xdr:from>
    <xdr:to>
      <xdr:col>45</xdr:col>
      <xdr:colOff>177800</xdr:colOff>
      <xdr:row>98</xdr:row>
      <xdr:rowOff>17064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814606"/>
          <a:ext cx="889000" cy="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87611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17064</xdr:rowOff>
    </xdr:from>
    <xdr:to>
      <xdr:col>41</xdr:col>
      <xdr:colOff>50800</xdr:colOff>
      <xdr:row>98</xdr:row>
      <xdr:rowOff>52718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819164"/>
          <a:ext cx="889000" cy="3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93905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156908</xdr:rowOff>
    </xdr:from>
    <xdr:to>
      <xdr:col>36</xdr:col>
      <xdr:colOff>165100</xdr:colOff>
      <xdr:row>98</xdr:row>
      <xdr:rowOff>87058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78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103585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56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109238</xdr:rowOff>
    </xdr:from>
    <xdr:to>
      <xdr:col>55</xdr:col>
      <xdr:colOff>50800</xdr:colOff>
      <xdr:row>98</xdr:row>
      <xdr:rowOff>39388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3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132115</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59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163032</xdr:rowOff>
    </xdr:from>
    <xdr:to>
      <xdr:col>50</xdr:col>
      <xdr:colOff>165100</xdr:colOff>
      <xdr:row>98</xdr:row>
      <xdr:rowOff>93182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9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109709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56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133156</xdr:rowOff>
    </xdr:from>
    <xdr:to>
      <xdr:col>46</xdr:col>
      <xdr:colOff>38100</xdr:colOff>
      <xdr:row>98</xdr:row>
      <xdr:rowOff>63306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79833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53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137714</xdr:rowOff>
    </xdr:from>
    <xdr:to>
      <xdr:col>41</xdr:col>
      <xdr:colOff>101600</xdr:colOff>
      <xdr:row>98</xdr:row>
      <xdr:rowOff>67864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84391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54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1918</xdr:rowOff>
    </xdr:from>
    <xdr:to>
      <xdr:col>36</xdr:col>
      <xdr:colOff>165100</xdr:colOff>
      <xdr:row>98</xdr:row>
      <xdr:rowOff>103518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80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94645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9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126350</xdr:rowOff>
    </xdr:from>
    <xdr:to>
      <xdr:col>85</xdr:col>
      <xdr:colOff>127000</xdr:colOff>
      <xdr:row>37</xdr:row>
      <xdr:rowOff>137140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470000"/>
          <a:ext cx="8382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126350</xdr:rowOff>
    </xdr:from>
    <xdr:to>
      <xdr:col>81</xdr:col>
      <xdr:colOff>50800</xdr:colOff>
      <xdr:row>37</xdr:row>
      <xdr:rowOff>139471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70000"/>
          <a:ext cx="889000" cy="1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2129</xdr:rowOff>
    </xdr:from>
    <xdr:to>
      <xdr:col>76</xdr:col>
      <xdr:colOff>114300</xdr:colOff>
      <xdr:row>37</xdr:row>
      <xdr:rowOff>139471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345779"/>
          <a:ext cx="889000" cy="13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2129</xdr:rowOff>
    </xdr:from>
    <xdr:to>
      <xdr:col>71</xdr:col>
      <xdr:colOff>177800</xdr:colOff>
      <xdr:row>37</xdr:row>
      <xdr:rowOff>146650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345779"/>
          <a:ext cx="889000" cy="14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70802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151719</xdr:rowOff>
    </xdr:from>
    <xdr:to>
      <xdr:col>67</xdr:col>
      <xdr:colOff>101600</xdr:colOff>
      <xdr:row>36</xdr:row>
      <xdr:rowOff>81869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98396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86340</xdr:rowOff>
    </xdr:from>
    <xdr:to>
      <xdr:col>85</xdr:col>
      <xdr:colOff>177800</xdr:colOff>
      <xdr:row>38</xdr:row>
      <xdr:rowOff>16490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2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64767</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0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75550</xdr:rowOff>
    </xdr:from>
    <xdr:to>
      <xdr:col>81</xdr:col>
      <xdr:colOff>101600</xdr:colOff>
      <xdr:row>38</xdr:row>
      <xdr:rowOff>5700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168277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1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88671</xdr:rowOff>
    </xdr:from>
    <xdr:to>
      <xdr:col>76</xdr:col>
      <xdr:colOff>165100</xdr:colOff>
      <xdr:row>38</xdr:row>
      <xdr:rowOff>18821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3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9948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2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122779</xdr:rowOff>
    </xdr:from>
    <xdr:to>
      <xdr:col>72</xdr:col>
      <xdr:colOff>38100</xdr:colOff>
      <xdr:row>37</xdr:row>
      <xdr:rowOff>52929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29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69456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07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95850</xdr:rowOff>
    </xdr:from>
    <xdr:to>
      <xdr:col>67</xdr:col>
      <xdr:colOff>101600</xdr:colOff>
      <xdr:row>38</xdr:row>
      <xdr:rowOff>26000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3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17126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3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169220</xdr:rowOff>
    </xdr:from>
    <xdr:to>
      <xdr:col>85</xdr:col>
      <xdr:colOff>127000</xdr:colOff>
      <xdr:row>56</xdr:row>
      <xdr:rowOff>89256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598970"/>
          <a:ext cx="838200" cy="9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143939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745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160716</xdr:rowOff>
    </xdr:from>
    <xdr:to>
      <xdr:col>81</xdr:col>
      <xdr:colOff>50800</xdr:colOff>
      <xdr:row>55</xdr:row>
      <xdr:rowOff>169220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419016"/>
          <a:ext cx="889000" cy="17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103430</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8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62829</xdr:rowOff>
    </xdr:from>
    <xdr:to>
      <xdr:col>76</xdr:col>
      <xdr:colOff>114300</xdr:colOff>
      <xdr:row>54</xdr:row>
      <xdr:rowOff>160716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8978229"/>
          <a:ext cx="889000" cy="44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117604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89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62829</xdr:rowOff>
    </xdr:from>
    <xdr:to>
      <xdr:col>71</xdr:col>
      <xdr:colOff>177800</xdr:colOff>
      <xdr:row>54</xdr:row>
      <xdr:rowOff>160655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8978229"/>
          <a:ext cx="889000" cy="44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93250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75824</xdr:rowOff>
    </xdr:from>
    <xdr:to>
      <xdr:col>67</xdr:col>
      <xdr:colOff>101600</xdr:colOff>
      <xdr:row>57</xdr:row>
      <xdr:rowOff>5974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67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168551</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76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38456</xdr:rowOff>
    </xdr:from>
    <xdr:to>
      <xdr:col>85</xdr:col>
      <xdr:colOff>177800</xdr:colOff>
      <xdr:row>56</xdr:row>
      <xdr:rowOff>140056</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6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61333</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49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118420</xdr:rowOff>
    </xdr:from>
    <xdr:to>
      <xdr:col>81</xdr:col>
      <xdr:colOff>101600</xdr:colOff>
      <xdr:row>56</xdr:row>
      <xdr:rowOff>48570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5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65097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3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109916</xdr:rowOff>
    </xdr:from>
    <xdr:to>
      <xdr:col>76</xdr:col>
      <xdr:colOff>165100</xdr:colOff>
      <xdr:row>55</xdr:row>
      <xdr:rowOff>40066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36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56593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1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12029</xdr:rowOff>
    </xdr:from>
    <xdr:to>
      <xdr:col>72</xdr:col>
      <xdr:colOff>38100</xdr:colOff>
      <xdr:row>52</xdr:row>
      <xdr:rowOff>113629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892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130156</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870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109855</xdr:rowOff>
    </xdr:from>
    <xdr:to>
      <xdr:col>67</xdr:col>
      <xdr:colOff>101600</xdr:colOff>
      <xdr:row>55</xdr:row>
      <xdr:rowOff>40005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36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56532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14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110719</xdr:rowOff>
    </xdr:from>
    <xdr:to>
      <xdr:col>67</xdr:col>
      <xdr:colOff>101600</xdr:colOff>
      <xdr:row>79</xdr:row>
      <xdr:rowOff>40869</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57396</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2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88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123780</xdr:rowOff>
    </xdr:from>
    <xdr:to>
      <xdr:col>85</xdr:col>
      <xdr:colOff>127000</xdr:colOff>
      <xdr:row>97</xdr:row>
      <xdr:rowOff>147374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754430"/>
          <a:ext cx="838200" cy="2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120856</xdr:rowOff>
    </xdr:from>
    <xdr:to>
      <xdr:col>81</xdr:col>
      <xdr:colOff>50800</xdr:colOff>
      <xdr:row>97</xdr:row>
      <xdr:rowOff>123780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751506"/>
          <a:ext cx="889000" cy="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104366</xdr:rowOff>
    </xdr:from>
    <xdr:to>
      <xdr:col>76</xdr:col>
      <xdr:colOff>114300</xdr:colOff>
      <xdr:row>97</xdr:row>
      <xdr:rowOff>120856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735016"/>
          <a:ext cx="889000" cy="1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88641</xdr:rowOff>
    </xdr:from>
    <xdr:to>
      <xdr:col>71</xdr:col>
      <xdr:colOff>177800</xdr:colOff>
      <xdr:row>97</xdr:row>
      <xdr:rowOff>104366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719291"/>
          <a:ext cx="889000" cy="1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8879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152141</xdr:rowOff>
    </xdr:from>
    <xdr:to>
      <xdr:col>67</xdr:col>
      <xdr:colOff>101600</xdr:colOff>
      <xdr:row>95</xdr:row>
      <xdr:rowOff>82291</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26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98818</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0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96574</xdr:rowOff>
    </xdr:from>
    <xdr:to>
      <xdr:col>85</xdr:col>
      <xdr:colOff>177800</xdr:colOff>
      <xdr:row>98</xdr:row>
      <xdr:rowOff>26724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72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11501</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64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72980</xdr:rowOff>
    </xdr:from>
    <xdr:to>
      <xdr:col>81</xdr:col>
      <xdr:colOff>101600</xdr:colOff>
      <xdr:row>98</xdr:row>
      <xdr:rowOff>3130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70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165707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7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70056</xdr:rowOff>
    </xdr:from>
    <xdr:to>
      <xdr:col>76</xdr:col>
      <xdr:colOff>165100</xdr:colOff>
      <xdr:row>98</xdr:row>
      <xdr:rowOff>206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70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162783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7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53566</xdr:rowOff>
    </xdr:from>
    <xdr:to>
      <xdr:col>72</xdr:col>
      <xdr:colOff>38100</xdr:colOff>
      <xdr:row>97</xdr:row>
      <xdr:rowOff>155166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68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146293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77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37841</xdr:rowOff>
    </xdr:from>
    <xdr:to>
      <xdr:col>67</xdr:col>
      <xdr:colOff>101600</xdr:colOff>
      <xdr:row>97</xdr:row>
      <xdr:rowOff>139441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66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130568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76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82042</xdr:rowOff>
    </xdr:from>
    <xdr:to>
      <xdr:col>98</xdr:col>
      <xdr:colOff>38100</xdr:colOff>
      <xdr:row>39</xdr:row>
      <xdr:rowOff>12192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28719</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99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県内・全国の各平均と比較して総務費の支出が上回っている要因としては、財政調整基金や公共施設維持管理基金、地区拠点施設整備基金などへの積立金が総務費に含まれるためである。民生費が少ない理由は、若年層が多く、自動車関連産業など、雇用環境にも恵まれているため、扶助費に係る支出が少ないためである。衛生費は、市民病院を運営しており、負担金として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億円普通会計から支出しているため各平均を上回っている。商工費が少ない理由は、観光協会の事務所を市役所内に設置しているため、施設の維持管理に係る経費が少ないことなどによるものである。土木費について、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年度までは税収減に伴いインフラの更新整備を最小限に制限していたものを、平成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年度から集中的に実施し、また平成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年度は河川改修工事などの増により平均を上回っている。教育費は、平成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年度に図書館学習交流プラザ「サンライブ」の建設工事完了、平成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年度で小学校普通教室空調機設置と支出したことにより、平均を大きく上回っていた。平成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も老朽化した校舎等の改修や増築が続くため引き続き高い水準で推移するものと考えられる。公債費の支出が少ないことは、起債の発行を最小限にとどめ、計画的に基金を積立てて事業を実施する財政運営を行ってき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19,255,967</a:t>
          </a:r>
          <a:r>
            <a:rPr kumimoji="1" lang="ja-JP" altLang="en-US" sz="1400">
              <a:latin typeface="ＭＳ ゴシック" pitchFamily="49" charset="-128"/>
              <a:ea typeface="ＭＳ ゴシック" pitchFamily="49" charset="-128"/>
            </a:rPr>
            <a:t>千円に対し、平成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14,640,048</a:t>
          </a:r>
          <a:r>
            <a:rPr kumimoji="1" lang="ja-JP" altLang="en-US" sz="1400">
              <a:latin typeface="ＭＳ ゴシック" pitchFamily="49" charset="-128"/>
              <a:ea typeface="ＭＳ ゴシック" pitchFamily="49" charset="-128"/>
            </a:rPr>
            <a:t>千円と大幅に減少した。財政調整基金残高の標準財政規模比は、前年度に対して</a:t>
          </a:r>
          <a:r>
            <a:rPr kumimoji="1" lang="en-US" altLang="ja-JP" sz="1400">
              <a:latin typeface="ＭＳ ゴシック" pitchFamily="49" charset="-128"/>
              <a:ea typeface="ＭＳ ゴシック" pitchFamily="49" charset="-128"/>
            </a:rPr>
            <a:t>15.12</a:t>
          </a:r>
          <a:r>
            <a:rPr kumimoji="1" lang="ja-JP" altLang="en-US" sz="1400">
              <a:latin typeface="ＭＳ ゴシック" pitchFamily="49" charset="-128"/>
              <a:ea typeface="ＭＳ ゴシック" pitchFamily="49" charset="-128"/>
            </a:rPr>
            <a:t>％増加しており、前年度末より</a:t>
          </a:r>
          <a:r>
            <a:rPr kumimoji="1" lang="en-US" altLang="ja-JP" sz="1400">
              <a:latin typeface="ＭＳ ゴシック" pitchFamily="49" charset="-128"/>
              <a:ea typeface="ＭＳ ゴシック" pitchFamily="49" charset="-128"/>
            </a:rPr>
            <a:t>497,669</a:t>
          </a:r>
          <a:r>
            <a:rPr kumimoji="1" lang="ja-JP" altLang="en-US" sz="1400">
              <a:latin typeface="ＭＳ ゴシック" pitchFamily="49" charset="-128"/>
              <a:ea typeface="ＭＳ ゴシック" pitchFamily="49" charset="-128"/>
            </a:rPr>
            <a:t>千円増加している。実質単年度収支は、平成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年度マイナスとなったが、法人市民税収の増加により前年度に対して</a:t>
          </a:r>
          <a:r>
            <a:rPr kumimoji="1" lang="en-US" altLang="ja-JP" sz="1400">
              <a:latin typeface="ＭＳ ゴシック" pitchFamily="49" charset="-128"/>
              <a:ea typeface="ＭＳ ゴシック" pitchFamily="49" charset="-128"/>
            </a:rPr>
            <a:t>5.73</a:t>
          </a:r>
          <a:r>
            <a:rPr kumimoji="1" lang="ja-JP" altLang="en-US" sz="1400">
              <a:latin typeface="ＭＳ ゴシック" pitchFamily="49" charset="-128"/>
              <a:ea typeface="ＭＳ ゴシック" pitchFamily="49" charset="-128"/>
            </a:rPr>
            <a:t>％増加した。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すべての会計において実質赤字比率に係る黒字が維持されており、早期健全化基準に達していない。今後も各会計ごとの財務体質の強化を図りながら適正な財政運営・経営への取組みを継続していく。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5"/>
      <c r="DK3" s="185"/>
      <c r="DL3" s="185"/>
      <c r="DM3" s="185"/>
      <c r="DN3" s="185"/>
      <c r="DO3" s="185"/>
    </row>
    <row r="4" spans="1:119" ht="18.75" customHeight="1">
      <c r="A4" s="186"/>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27366211</v>
      </c>
      <c r="BO4" s="431"/>
      <c r="BP4" s="431"/>
      <c r="BQ4" s="431"/>
      <c r="BR4" s="431"/>
      <c r="BS4" s="431"/>
      <c r="BT4" s="431"/>
      <c r="BU4" s="432"/>
      <c r="BV4" s="430">
        <v>26429093</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15.6</v>
      </c>
      <c r="CU4" s="437"/>
      <c r="CV4" s="437"/>
      <c r="CW4" s="437"/>
      <c r="CX4" s="437"/>
      <c r="CY4" s="437"/>
      <c r="CZ4" s="437"/>
      <c r="DA4" s="438"/>
      <c r="DB4" s="436">
        <v>11.4</v>
      </c>
      <c r="DC4" s="437"/>
      <c r="DD4" s="437"/>
      <c r="DE4" s="437"/>
      <c r="DF4" s="437"/>
      <c r="DG4" s="437"/>
      <c r="DH4" s="437"/>
      <c r="DI4" s="438"/>
      <c r="DJ4" s="185"/>
      <c r="DK4" s="185"/>
      <c r="DL4" s="185"/>
      <c r="DM4" s="185"/>
      <c r="DN4" s="185"/>
      <c r="DO4" s="185"/>
    </row>
    <row r="5" spans="1:119" ht="18.75" customHeight="1">
      <c r="A5" s="186"/>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24460096</v>
      </c>
      <c r="BO5" s="468"/>
      <c r="BP5" s="468"/>
      <c r="BQ5" s="468"/>
      <c r="BR5" s="468"/>
      <c r="BS5" s="468"/>
      <c r="BT5" s="468"/>
      <c r="BU5" s="469"/>
      <c r="BV5" s="467">
        <v>24087498</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74.2</v>
      </c>
      <c r="CU5" s="465"/>
      <c r="CV5" s="465"/>
      <c r="CW5" s="465"/>
      <c r="CX5" s="465"/>
      <c r="CY5" s="465"/>
      <c r="CZ5" s="465"/>
      <c r="DA5" s="466"/>
      <c r="DB5" s="464">
        <v>78.5</v>
      </c>
      <c r="DC5" s="465"/>
      <c r="DD5" s="465"/>
      <c r="DE5" s="465"/>
      <c r="DF5" s="465"/>
      <c r="DG5" s="465"/>
      <c r="DH5" s="465"/>
      <c r="DI5" s="466"/>
      <c r="DJ5" s="185"/>
      <c r="DK5" s="185"/>
      <c r="DL5" s="185"/>
      <c r="DM5" s="185"/>
      <c r="DN5" s="185"/>
      <c r="DO5" s="185"/>
    </row>
    <row r="6" spans="1:119" ht="18.75" customHeight="1">
      <c r="A6" s="186"/>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2906115</v>
      </c>
      <c r="BO6" s="468"/>
      <c r="BP6" s="468"/>
      <c r="BQ6" s="468"/>
      <c r="BR6" s="468"/>
      <c r="BS6" s="468"/>
      <c r="BT6" s="468"/>
      <c r="BU6" s="469"/>
      <c r="BV6" s="467">
        <v>2341595</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74.2</v>
      </c>
      <c r="CU6" s="505"/>
      <c r="CV6" s="505"/>
      <c r="CW6" s="505"/>
      <c r="CX6" s="505"/>
      <c r="CY6" s="505"/>
      <c r="CZ6" s="505"/>
      <c r="DA6" s="506"/>
      <c r="DB6" s="504">
        <v>78.5</v>
      </c>
      <c r="DC6" s="505"/>
      <c r="DD6" s="505"/>
      <c r="DE6" s="505"/>
      <c r="DF6" s="505"/>
      <c r="DG6" s="505"/>
      <c r="DH6" s="505"/>
      <c r="DI6" s="506"/>
      <c r="DJ6" s="185"/>
      <c r="DK6" s="185"/>
      <c r="DL6" s="185"/>
      <c r="DM6" s="185"/>
      <c r="DN6" s="185"/>
      <c r="DO6" s="185"/>
    </row>
    <row r="7" spans="1:119" ht="18.75" customHeight="1">
      <c r="A7" s="186"/>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622588</v>
      </c>
      <c r="BO7" s="468"/>
      <c r="BP7" s="468"/>
      <c r="BQ7" s="468"/>
      <c r="BR7" s="468"/>
      <c r="BS7" s="468"/>
      <c r="BT7" s="468"/>
      <c r="BU7" s="469"/>
      <c r="BV7" s="467">
        <v>137070</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14640048</v>
      </c>
      <c r="CU7" s="468"/>
      <c r="CV7" s="468"/>
      <c r="CW7" s="468"/>
      <c r="CX7" s="468"/>
      <c r="CY7" s="468"/>
      <c r="CZ7" s="468"/>
      <c r="DA7" s="469"/>
      <c r="DB7" s="467">
        <v>19255967</v>
      </c>
      <c r="DC7" s="468"/>
      <c r="DD7" s="468"/>
      <c r="DE7" s="468"/>
      <c r="DF7" s="468"/>
      <c r="DG7" s="468"/>
      <c r="DH7" s="468"/>
      <c r="DI7" s="469"/>
      <c r="DJ7" s="185"/>
      <c r="DK7" s="185"/>
      <c r="DL7" s="185"/>
      <c r="DM7" s="185"/>
      <c r="DN7" s="185"/>
      <c r="DO7" s="185"/>
    </row>
    <row r="8" spans="1:119" ht="18.75" customHeight="1" thickBot="1">
      <c r="A8" s="186"/>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2283527</v>
      </c>
      <c r="BO8" s="468"/>
      <c r="BP8" s="468"/>
      <c r="BQ8" s="468"/>
      <c r="BR8" s="468"/>
      <c r="BS8" s="468"/>
      <c r="BT8" s="468"/>
      <c r="BU8" s="469"/>
      <c r="BV8" s="467">
        <v>2204525</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1.5</v>
      </c>
      <c r="CU8" s="508"/>
      <c r="CV8" s="508"/>
      <c r="CW8" s="508"/>
      <c r="CX8" s="508"/>
      <c r="CY8" s="508"/>
      <c r="CZ8" s="508"/>
      <c r="DA8" s="509"/>
      <c r="DB8" s="507">
        <v>1.53</v>
      </c>
      <c r="DC8" s="508"/>
      <c r="DD8" s="508"/>
      <c r="DE8" s="508"/>
      <c r="DF8" s="508"/>
      <c r="DG8" s="508"/>
      <c r="DH8" s="508"/>
      <c r="DI8" s="509"/>
      <c r="DJ8" s="185"/>
      <c r="DK8" s="185"/>
      <c r="DL8" s="185"/>
      <c r="DM8" s="185"/>
      <c r="DN8" s="185"/>
      <c r="DO8" s="185"/>
    </row>
    <row r="9" spans="1:119" ht="18.75" customHeight="1" thickBot="1">
      <c r="A9" s="186"/>
      <c r="B9" s="461" t="s">
        <v>112</v>
      </c>
      <c r="C9" s="462"/>
      <c r="D9" s="462"/>
      <c r="E9" s="462"/>
      <c r="F9" s="462"/>
      <c r="G9" s="462"/>
      <c r="H9" s="462"/>
      <c r="I9" s="462"/>
      <c r="J9" s="462"/>
      <c r="K9" s="510"/>
      <c r="L9" s="511" t="s">
        <v>113</v>
      </c>
      <c r="M9" s="512"/>
      <c r="N9" s="512"/>
      <c r="O9" s="512"/>
      <c r="P9" s="512"/>
      <c r="Q9" s="513"/>
      <c r="R9" s="514">
        <v>61810</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79002</v>
      </c>
      <c r="BO9" s="468"/>
      <c r="BP9" s="468"/>
      <c r="BQ9" s="468"/>
      <c r="BR9" s="468"/>
      <c r="BS9" s="468"/>
      <c r="BT9" s="468"/>
      <c r="BU9" s="469"/>
      <c r="BV9" s="467">
        <v>20391</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5.0999999999999996</v>
      </c>
      <c r="CU9" s="465"/>
      <c r="CV9" s="465"/>
      <c r="CW9" s="465"/>
      <c r="CX9" s="465"/>
      <c r="CY9" s="465"/>
      <c r="CZ9" s="465"/>
      <c r="DA9" s="466"/>
      <c r="DB9" s="464">
        <v>5.6</v>
      </c>
      <c r="DC9" s="465"/>
      <c r="DD9" s="465"/>
      <c r="DE9" s="465"/>
      <c r="DF9" s="465"/>
      <c r="DG9" s="465"/>
      <c r="DH9" s="465"/>
      <c r="DI9" s="466"/>
      <c r="DJ9" s="185"/>
      <c r="DK9" s="185"/>
      <c r="DL9" s="185"/>
      <c r="DM9" s="185"/>
      <c r="DN9" s="185"/>
      <c r="DO9" s="185"/>
    </row>
    <row r="10" spans="1:119" ht="18.75" customHeight="1" thickBot="1">
      <c r="A10" s="186"/>
      <c r="B10" s="461"/>
      <c r="C10" s="462"/>
      <c r="D10" s="462"/>
      <c r="E10" s="462"/>
      <c r="F10" s="462"/>
      <c r="G10" s="462"/>
      <c r="H10" s="462"/>
      <c r="I10" s="462"/>
      <c r="J10" s="462"/>
      <c r="K10" s="510"/>
      <c r="L10" s="517" t="s">
        <v>119</v>
      </c>
      <c r="M10" s="497"/>
      <c r="N10" s="497"/>
      <c r="O10" s="497"/>
      <c r="P10" s="497"/>
      <c r="Q10" s="498"/>
      <c r="R10" s="518">
        <v>60098</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1189142</v>
      </c>
      <c r="BO10" s="468"/>
      <c r="BP10" s="468"/>
      <c r="BQ10" s="468"/>
      <c r="BR10" s="468"/>
      <c r="BS10" s="468"/>
      <c r="BT10" s="468"/>
      <c r="BU10" s="469"/>
      <c r="BV10" s="467">
        <v>1117618</v>
      </c>
      <c r="BW10" s="468"/>
      <c r="BX10" s="468"/>
      <c r="BY10" s="468"/>
      <c r="BZ10" s="468"/>
      <c r="CA10" s="468"/>
      <c r="CB10" s="468"/>
      <c r="CC10" s="469"/>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127</v>
      </c>
      <c r="AV11" s="500"/>
      <c r="AW11" s="500"/>
      <c r="AX11" s="500"/>
      <c r="AY11" s="501" t="s">
        <v>128</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131</v>
      </c>
      <c r="DC11" s="508"/>
      <c r="DD11" s="508"/>
      <c r="DE11" s="508"/>
      <c r="DF11" s="508"/>
      <c r="DG11" s="508"/>
      <c r="DH11" s="508"/>
      <c r="DI11" s="509"/>
      <c r="DJ11" s="185"/>
      <c r="DK11" s="185"/>
      <c r="DL11" s="185"/>
      <c r="DM11" s="185"/>
      <c r="DN11" s="185"/>
      <c r="DO11" s="185"/>
    </row>
    <row r="12" spans="1:119" ht="18.75" customHeight="1">
      <c r="A12" s="186"/>
      <c r="B12" s="527" t="s">
        <v>132</v>
      </c>
      <c r="C12" s="528"/>
      <c r="D12" s="528"/>
      <c r="E12" s="528"/>
      <c r="F12" s="528"/>
      <c r="G12" s="528"/>
      <c r="H12" s="528"/>
      <c r="I12" s="528"/>
      <c r="J12" s="528"/>
      <c r="K12" s="529"/>
      <c r="L12" s="536" t="s">
        <v>133</v>
      </c>
      <c r="M12" s="537"/>
      <c r="N12" s="537"/>
      <c r="O12" s="537"/>
      <c r="P12" s="537"/>
      <c r="Q12" s="538"/>
      <c r="R12" s="539">
        <v>61272</v>
      </c>
      <c r="S12" s="540"/>
      <c r="T12" s="540"/>
      <c r="U12" s="540"/>
      <c r="V12" s="541"/>
      <c r="W12" s="542" t="s">
        <v>1</v>
      </c>
      <c r="X12" s="500"/>
      <c r="Y12" s="500"/>
      <c r="Z12" s="500"/>
      <c r="AA12" s="500"/>
      <c r="AB12" s="543"/>
      <c r="AC12" s="499" t="s">
        <v>134</v>
      </c>
      <c r="AD12" s="500"/>
      <c r="AE12" s="500"/>
      <c r="AF12" s="500"/>
      <c r="AG12" s="543"/>
      <c r="AH12" s="499" t="s">
        <v>135</v>
      </c>
      <c r="AI12" s="500"/>
      <c r="AJ12" s="500"/>
      <c r="AK12" s="500"/>
      <c r="AL12" s="544"/>
      <c r="AM12" s="496" t="s">
        <v>136</v>
      </c>
      <c r="AN12" s="497"/>
      <c r="AO12" s="497"/>
      <c r="AP12" s="497"/>
      <c r="AQ12" s="497"/>
      <c r="AR12" s="497"/>
      <c r="AS12" s="497"/>
      <c r="AT12" s="498"/>
      <c r="AU12" s="499" t="s">
        <v>93</v>
      </c>
      <c r="AV12" s="500"/>
      <c r="AW12" s="500"/>
      <c r="AX12" s="500"/>
      <c r="AY12" s="501" t="s">
        <v>137</v>
      </c>
      <c r="AZ12" s="502"/>
      <c r="BA12" s="502"/>
      <c r="BB12" s="502"/>
      <c r="BC12" s="502"/>
      <c r="BD12" s="502"/>
      <c r="BE12" s="502"/>
      <c r="BF12" s="502"/>
      <c r="BG12" s="502"/>
      <c r="BH12" s="502"/>
      <c r="BI12" s="502"/>
      <c r="BJ12" s="502"/>
      <c r="BK12" s="502"/>
      <c r="BL12" s="502"/>
      <c r="BM12" s="503"/>
      <c r="BN12" s="467">
        <v>691473</v>
      </c>
      <c r="BO12" s="468"/>
      <c r="BP12" s="468"/>
      <c r="BQ12" s="468"/>
      <c r="BR12" s="468"/>
      <c r="BS12" s="468"/>
      <c r="BT12" s="468"/>
      <c r="BU12" s="469"/>
      <c r="BV12" s="467">
        <v>1481847</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139</v>
      </c>
      <c r="CU12" s="508"/>
      <c r="CV12" s="508"/>
      <c r="CW12" s="508"/>
      <c r="CX12" s="508"/>
      <c r="CY12" s="508"/>
      <c r="CZ12" s="508"/>
      <c r="DA12" s="509"/>
      <c r="DB12" s="507" t="s">
        <v>139</v>
      </c>
      <c r="DC12" s="508"/>
      <c r="DD12" s="508"/>
      <c r="DE12" s="508"/>
      <c r="DF12" s="508"/>
      <c r="DG12" s="508"/>
      <c r="DH12" s="508"/>
      <c r="DI12" s="509"/>
      <c r="DJ12" s="185"/>
      <c r="DK12" s="185"/>
      <c r="DL12" s="185"/>
      <c r="DM12" s="185"/>
      <c r="DN12" s="185"/>
      <c r="DO12" s="185"/>
    </row>
    <row r="13" spans="1:119" ht="18.75" customHeight="1">
      <c r="A13" s="186"/>
      <c r="B13" s="530"/>
      <c r="C13" s="531"/>
      <c r="D13" s="531"/>
      <c r="E13" s="531"/>
      <c r="F13" s="531"/>
      <c r="G13" s="531"/>
      <c r="H13" s="531"/>
      <c r="I13" s="531"/>
      <c r="J13" s="531"/>
      <c r="K13" s="532"/>
      <c r="L13" s="196"/>
      <c r="M13" s="555" t="s">
        <v>140</v>
      </c>
      <c r="N13" s="556"/>
      <c r="O13" s="556"/>
      <c r="P13" s="556"/>
      <c r="Q13" s="557"/>
      <c r="R13" s="548">
        <v>59168</v>
      </c>
      <c r="S13" s="549"/>
      <c r="T13" s="549"/>
      <c r="U13" s="549"/>
      <c r="V13" s="550"/>
      <c r="W13" s="483" t="s">
        <v>141</v>
      </c>
      <c r="X13" s="484"/>
      <c r="Y13" s="484"/>
      <c r="Z13" s="484"/>
      <c r="AA13" s="484"/>
      <c r="AB13" s="474"/>
      <c r="AC13" s="518">
        <v>532</v>
      </c>
      <c r="AD13" s="519"/>
      <c r="AE13" s="519"/>
      <c r="AF13" s="519"/>
      <c r="AG13" s="558"/>
      <c r="AH13" s="518">
        <v>510</v>
      </c>
      <c r="AI13" s="519"/>
      <c r="AJ13" s="519"/>
      <c r="AK13" s="519"/>
      <c r="AL13" s="520"/>
      <c r="AM13" s="496" t="s">
        <v>142</v>
      </c>
      <c r="AN13" s="497"/>
      <c r="AO13" s="497"/>
      <c r="AP13" s="497"/>
      <c r="AQ13" s="497"/>
      <c r="AR13" s="497"/>
      <c r="AS13" s="497"/>
      <c r="AT13" s="498"/>
      <c r="AU13" s="499" t="s">
        <v>143</v>
      </c>
      <c r="AV13" s="500"/>
      <c r="AW13" s="500"/>
      <c r="AX13" s="500"/>
      <c r="AY13" s="501" t="s">
        <v>144</v>
      </c>
      <c r="AZ13" s="502"/>
      <c r="BA13" s="502"/>
      <c r="BB13" s="502"/>
      <c r="BC13" s="502"/>
      <c r="BD13" s="502"/>
      <c r="BE13" s="502"/>
      <c r="BF13" s="502"/>
      <c r="BG13" s="502"/>
      <c r="BH13" s="502"/>
      <c r="BI13" s="502"/>
      <c r="BJ13" s="502"/>
      <c r="BK13" s="502"/>
      <c r="BL13" s="502"/>
      <c r="BM13" s="503"/>
      <c r="BN13" s="467">
        <v>576671</v>
      </c>
      <c r="BO13" s="468"/>
      <c r="BP13" s="468"/>
      <c r="BQ13" s="468"/>
      <c r="BR13" s="468"/>
      <c r="BS13" s="468"/>
      <c r="BT13" s="468"/>
      <c r="BU13" s="469"/>
      <c r="BV13" s="467">
        <v>-343838</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3.2</v>
      </c>
      <c r="CU13" s="465"/>
      <c r="CV13" s="465"/>
      <c r="CW13" s="465"/>
      <c r="CX13" s="465"/>
      <c r="CY13" s="465"/>
      <c r="CZ13" s="465"/>
      <c r="DA13" s="466"/>
      <c r="DB13" s="464">
        <v>3</v>
      </c>
      <c r="DC13" s="465"/>
      <c r="DD13" s="465"/>
      <c r="DE13" s="465"/>
      <c r="DF13" s="465"/>
      <c r="DG13" s="465"/>
      <c r="DH13" s="465"/>
      <c r="DI13" s="466"/>
      <c r="DJ13" s="185"/>
      <c r="DK13" s="185"/>
      <c r="DL13" s="185"/>
      <c r="DM13" s="185"/>
      <c r="DN13" s="185"/>
      <c r="DO13" s="185"/>
    </row>
    <row r="14" spans="1:119" ht="18.75" customHeight="1" thickBot="1">
      <c r="A14" s="186"/>
      <c r="B14" s="530"/>
      <c r="C14" s="531"/>
      <c r="D14" s="531"/>
      <c r="E14" s="531"/>
      <c r="F14" s="531"/>
      <c r="G14" s="531"/>
      <c r="H14" s="531"/>
      <c r="I14" s="531"/>
      <c r="J14" s="531"/>
      <c r="K14" s="532"/>
      <c r="L14" s="545" t="s">
        <v>146</v>
      </c>
      <c r="M14" s="546"/>
      <c r="N14" s="546"/>
      <c r="O14" s="546"/>
      <c r="P14" s="546"/>
      <c r="Q14" s="547"/>
      <c r="R14" s="548">
        <v>61081</v>
      </c>
      <c r="S14" s="549"/>
      <c r="T14" s="549"/>
      <c r="U14" s="549"/>
      <c r="V14" s="550"/>
      <c r="W14" s="457"/>
      <c r="X14" s="458"/>
      <c r="Y14" s="458"/>
      <c r="Z14" s="458"/>
      <c r="AA14" s="458"/>
      <c r="AB14" s="447"/>
      <c r="AC14" s="551">
        <v>1.9</v>
      </c>
      <c r="AD14" s="552"/>
      <c r="AE14" s="552"/>
      <c r="AF14" s="552"/>
      <c r="AG14" s="553"/>
      <c r="AH14" s="551">
        <v>1.9</v>
      </c>
      <c r="AI14" s="552"/>
      <c r="AJ14" s="552"/>
      <c r="AK14" s="552"/>
      <c r="AL14" s="554"/>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59" t="s">
        <v>147</v>
      </c>
      <c r="CE14" s="560"/>
      <c r="CF14" s="560"/>
      <c r="CG14" s="560"/>
      <c r="CH14" s="560"/>
      <c r="CI14" s="560"/>
      <c r="CJ14" s="560"/>
      <c r="CK14" s="560"/>
      <c r="CL14" s="560"/>
      <c r="CM14" s="560"/>
      <c r="CN14" s="560"/>
      <c r="CO14" s="560"/>
      <c r="CP14" s="560"/>
      <c r="CQ14" s="560"/>
      <c r="CR14" s="560"/>
      <c r="CS14" s="561"/>
      <c r="CT14" s="562" t="s">
        <v>139</v>
      </c>
      <c r="CU14" s="563"/>
      <c r="CV14" s="563"/>
      <c r="CW14" s="563"/>
      <c r="CX14" s="563"/>
      <c r="CY14" s="563"/>
      <c r="CZ14" s="563"/>
      <c r="DA14" s="564"/>
      <c r="DB14" s="562" t="s">
        <v>139</v>
      </c>
      <c r="DC14" s="563"/>
      <c r="DD14" s="563"/>
      <c r="DE14" s="563"/>
      <c r="DF14" s="563"/>
      <c r="DG14" s="563"/>
      <c r="DH14" s="563"/>
      <c r="DI14" s="564"/>
      <c r="DJ14" s="185"/>
      <c r="DK14" s="185"/>
      <c r="DL14" s="185"/>
      <c r="DM14" s="185"/>
      <c r="DN14" s="185"/>
      <c r="DO14" s="185"/>
    </row>
    <row r="15" spans="1:119" ht="18.75" customHeight="1">
      <c r="A15" s="186"/>
      <c r="B15" s="530"/>
      <c r="C15" s="531"/>
      <c r="D15" s="531"/>
      <c r="E15" s="531"/>
      <c r="F15" s="531"/>
      <c r="G15" s="531"/>
      <c r="H15" s="531"/>
      <c r="I15" s="531"/>
      <c r="J15" s="531"/>
      <c r="K15" s="532"/>
      <c r="L15" s="196"/>
      <c r="M15" s="555" t="s">
        <v>140</v>
      </c>
      <c r="N15" s="556"/>
      <c r="O15" s="556"/>
      <c r="P15" s="556"/>
      <c r="Q15" s="557"/>
      <c r="R15" s="548">
        <v>59200</v>
      </c>
      <c r="S15" s="549"/>
      <c r="T15" s="549"/>
      <c r="U15" s="549"/>
      <c r="V15" s="550"/>
      <c r="W15" s="483" t="s">
        <v>148</v>
      </c>
      <c r="X15" s="484"/>
      <c r="Y15" s="484"/>
      <c r="Z15" s="484"/>
      <c r="AA15" s="484"/>
      <c r="AB15" s="474"/>
      <c r="AC15" s="518">
        <v>12088</v>
      </c>
      <c r="AD15" s="519"/>
      <c r="AE15" s="519"/>
      <c r="AF15" s="519"/>
      <c r="AG15" s="558"/>
      <c r="AH15" s="518">
        <v>11475</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11205041</v>
      </c>
      <c r="BO15" s="431"/>
      <c r="BP15" s="431"/>
      <c r="BQ15" s="431"/>
      <c r="BR15" s="431"/>
      <c r="BS15" s="431"/>
      <c r="BT15" s="431"/>
      <c r="BU15" s="432"/>
      <c r="BV15" s="430">
        <v>14682237</v>
      </c>
      <c r="BW15" s="431"/>
      <c r="BX15" s="431"/>
      <c r="BY15" s="431"/>
      <c r="BZ15" s="431"/>
      <c r="CA15" s="431"/>
      <c r="CB15" s="431"/>
      <c r="CC15" s="432"/>
      <c r="CD15" s="565" t="s">
        <v>150</v>
      </c>
      <c r="CE15" s="566"/>
      <c r="CF15" s="566"/>
      <c r="CG15" s="566"/>
      <c r="CH15" s="566"/>
      <c r="CI15" s="566"/>
      <c r="CJ15" s="566"/>
      <c r="CK15" s="566"/>
      <c r="CL15" s="566"/>
      <c r="CM15" s="566"/>
      <c r="CN15" s="566"/>
      <c r="CO15" s="566"/>
      <c r="CP15" s="566"/>
      <c r="CQ15" s="566"/>
      <c r="CR15" s="566"/>
      <c r="CS15" s="56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30"/>
      <c r="C16" s="531"/>
      <c r="D16" s="531"/>
      <c r="E16" s="531"/>
      <c r="F16" s="531"/>
      <c r="G16" s="531"/>
      <c r="H16" s="531"/>
      <c r="I16" s="531"/>
      <c r="J16" s="531"/>
      <c r="K16" s="532"/>
      <c r="L16" s="545" t="s">
        <v>151</v>
      </c>
      <c r="M16" s="576"/>
      <c r="N16" s="576"/>
      <c r="O16" s="576"/>
      <c r="P16" s="576"/>
      <c r="Q16" s="577"/>
      <c r="R16" s="568" t="s">
        <v>152</v>
      </c>
      <c r="S16" s="569"/>
      <c r="T16" s="569"/>
      <c r="U16" s="569"/>
      <c r="V16" s="570"/>
      <c r="W16" s="457"/>
      <c r="X16" s="458"/>
      <c r="Y16" s="458"/>
      <c r="Z16" s="458"/>
      <c r="AA16" s="458"/>
      <c r="AB16" s="447"/>
      <c r="AC16" s="551">
        <v>42.1</v>
      </c>
      <c r="AD16" s="552"/>
      <c r="AE16" s="552"/>
      <c r="AF16" s="552"/>
      <c r="AG16" s="553"/>
      <c r="AH16" s="551">
        <v>43.1</v>
      </c>
      <c r="AI16" s="552"/>
      <c r="AJ16" s="552"/>
      <c r="AK16" s="552"/>
      <c r="AL16" s="554"/>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9036227</v>
      </c>
      <c r="BO16" s="468"/>
      <c r="BP16" s="468"/>
      <c r="BQ16" s="468"/>
      <c r="BR16" s="468"/>
      <c r="BS16" s="468"/>
      <c r="BT16" s="468"/>
      <c r="BU16" s="469"/>
      <c r="BV16" s="467">
        <v>8965275</v>
      </c>
      <c r="BW16" s="468"/>
      <c r="BX16" s="468"/>
      <c r="BY16" s="468"/>
      <c r="BZ16" s="468"/>
      <c r="CA16" s="468"/>
      <c r="CB16" s="468"/>
      <c r="CC16" s="469"/>
      <c r="CD16" s="200"/>
      <c r="CE16" s="574"/>
      <c r="CF16" s="574"/>
      <c r="CG16" s="574"/>
      <c r="CH16" s="574"/>
      <c r="CI16" s="574"/>
      <c r="CJ16" s="574"/>
      <c r="CK16" s="574"/>
      <c r="CL16" s="574"/>
      <c r="CM16" s="574"/>
      <c r="CN16" s="574"/>
      <c r="CO16" s="574"/>
      <c r="CP16" s="574"/>
      <c r="CQ16" s="574"/>
      <c r="CR16" s="574"/>
      <c r="CS16" s="575"/>
      <c r="CT16" s="464"/>
      <c r="CU16" s="465"/>
      <c r="CV16" s="465"/>
      <c r="CW16" s="465"/>
      <c r="CX16" s="465"/>
      <c r="CY16" s="465"/>
      <c r="CZ16" s="465"/>
      <c r="DA16" s="466"/>
      <c r="DB16" s="464"/>
      <c r="DC16" s="465"/>
      <c r="DD16" s="465"/>
      <c r="DE16" s="465"/>
      <c r="DF16" s="465"/>
      <c r="DG16" s="465"/>
      <c r="DH16" s="465"/>
      <c r="DI16" s="466"/>
      <c r="DJ16" s="185"/>
      <c r="DK16" s="185"/>
      <c r="DL16" s="185"/>
      <c r="DM16" s="185"/>
      <c r="DN16" s="185"/>
      <c r="DO16" s="185"/>
    </row>
    <row r="17" spans="1:119" ht="18.75" customHeight="1" thickBot="1">
      <c r="A17" s="186"/>
      <c r="B17" s="533"/>
      <c r="C17" s="534"/>
      <c r="D17" s="534"/>
      <c r="E17" s="534"/>
      <c r="F17" s="534"/>
      <c r="G17" s="534"/>
      <c r="H17" s="534"/>
      <c r="I17" s="534"/>
      <c r="J17" s="534"/>
      <c r="K17" s="535"/>
      <c r="L17" s="201"/>
      <c r="M17" s="571" t="s">
        <v>154</v>
      </c>
      <c r="N17" s="572"/>
      <c r="O17" s="572"/>
      <c r="P17" s="572"/>
      <c r="Q17" s="573"/>
      <c r="R17" s="568" t="s">
        <v>155</v>
      </c>
      <c r="S17" s="569"/>
      <c r="T17" s="569"/>
      <c r="U17" s="569"/>
      <c r="V17" s="570"/>
      <c r="W17" s="483" t="s">
        <v>156</v>
      </c>
      <c r="X17" s="484"/>
      <c r="Y17" s="484"/>
      <c r="Z17" s="484"/>
      <c r="AA17" s="484"/>
      <c r="AB17" s="474"/>
      <c r="AC17" s="518">
        <v>16074</v>
      </c>
      <c r="AD17" s="519"/>
      <c r="AE17" s="519"/>
      <c r="AF17" s="519"/>
      <c r="AG17" s="558"/>
      <c r="AH17" s="518">
        <v>14637</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14640048</v>
      </c>
      <c r="BO17" s="468"/>
      <c r="BP17" s="468"/>
      <c r="BQ17" s="468"/>
      <c r="BR17" s="468"/>
      <c r="BS17" s="468"/>
      <c r="BT17" s="468"/>
      <c r="BU17" s="469"/>
      <c r="BV17" s="467">
        <v>19255967</v>
      </c>
      <c r="BW17" s="468"/>
      <c r="BX17" s="468"/>
      <c r="BY17" s="468"/>
      <c r="BZ17" s="468"/>
      <c r="CA17" s="468"/>
      <c r="CB17" s="468"/>
      <c r="CC17" s="469"/>
      <c r="CD17" s="200"/>
      <c r="CE17" s="574"/>
      <c r="CF17" s="574"/>
      <c r="CG17" s="574"/>
      <c r="CH17" s="574"/>
      <c r="CI17" s="574"/>
      <c r="CJ17" s="574"/>
      <c r="CK17" s="574"/>
      <c r="CL17" s="574"/>
      <c r="CM17" s="574"/>
      <c r="CN17" s="574"/>
      <c r="CO17" s="574"/>
      <c r="CP17" s="574"/>
      <c r="CQ17" s="574"/>
      <c r="CR17" s="574"/>
      <c r="CS17" s="575"/>
      <c r="CT17" s="464"/>
      <c r="CU17" s="465"/>
      <c r="CV17" s="465"/>
      <c r="CW17" s="465"/>
      <c r="CX17" s="465"/>
      <c r="CY17" s="465"/>
      <c r="CZ17" s="465"/>
      <c r="DA17" s="466"/>
      <c r="DB17" s="464"/>
      <c r="DC17" s="465"/>
      <c r="DD17" s="465"/>
      <c r="DE17" s="465"/>
      <c r="DF17" s="465"/>
      <c r="DG17" s="465"/>
      <c r="DH17" s="465"/>
      <c r="DI17" s="466"/>
      <c r="DJ17" s="185"/>
      <c r="DK17" s="185"/>
      <c r="DL17" s="185"/>
      <c r="DM17" s="185"/>
      <c r="DN17" s="185"/>
      <c r="DO17" s="185"/>
    </row>
    <row r="18" spans="1:119" ht="18.75" customHeight="1" thickBot="1">
      <c r="A18" s="186"/>
      <c r="B18" s="578" t="s">
        <v>158</v>
      </c>
      <c r="C18" s="510"/>
      <c r="D18" s="510"/>
      <c r="E18" s="579"/>
      <c r="F18" s="579"/>
      <c r="G18" s="579"/>
      <c r="H18" s="579"/>
      <c r="I18" s="579"/>
      <c r="J18" s="579"/>
      <c r="K18" s="579"/>
      <c r="L18" s="580">
        <v>32.19</v>
      </c>
      <c r="M18" s="580"/>
      <c r="N18" s="580"/>
      <c r="O18" s="580"/>
      <c r="P18" s="580"/>
      <c r="Q18" s="580"/>
      <c r="R18" s="581"/>
      <c r="S18" s="581"/>
      <c r="T18" s="581"/>
      <c r="U18" s="581"/>
      <c r="V18" s="582"/>
      <c r="W18" s="485"/>
      <c r="X18" s="486"/>
      <c r="Y18" s="486"/>
      <c r="Z18" s="486"/>
      <c r="AA18" s="486"/>
      <c r="AB18" s="477"/>
      <c r="AC18" s="583">
        <v>56</v>
      </c>
      <c r="AD18" s="584"/>
      <c r="AE18" s="584"/>
      <c r="AF18" s="584"/>
      <c r="AG18" s="585"/>
      <c r="AH18" s="583">
        <v>55</v>
      </c>
      <c r="AI18" s="584"/>
      <c r="AJ18" s="584"/>
      <c r="AK18" s="584"/>
      <c r="AL18" s="586"/>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12952367</v>
      </c>
      <c r="BO18" s="468"/>
      <c r="BP18" s="468"/>
      <c r="BQ18" s="468"/>
      <c r="BR18" s="468"/>
      <c r="BS18" s="468"/>
      <c r="BT18" s="468"/>
      <c r="BU18" s="469"/>
      <c r="BV18" s="467">
        <v>12681545</v>
      </c>
      <c r="BW18" s="468"/>
      <c r="BX18" s="468"/>
      <c r="BY18" s="468"/>
      <c r="BZ18" s="468"/>
      <c r="CA18" s="468"/>
      <c r="CB18" s="468"/>
      <c r="CC18" s="469"/>
      <c r="CD18" s="200"/>
      <c r="CE18" s="574"/>
      <c r="CF18" s="574"/>
      <c r="CG18" s="574"/>
      <c r="CH18" s="574"/>
      <c r="CI18" s="574"/>
      <c r="CJ18" s="574"/>
      <c r="CK18" s="574"/>
      <c r="CL18" s="574"/>
      <c r="CM18" s="574"/>
      <c r="CN18" s="574"/>
      <c r="CO18" s="574"/>
      <c r="CP18" s="574"/>
      <c r="CQ18" s="574"/>
      <c r="CR18" s="574"/>
      <c r="CS18" s="575"/>
      <c r="CT18" s="464"/>
      <c r="CU18" s="465"/>
      <c r="CV18" s="465"/>
      <c r="CW18" s="465"/>
      <c r="CX18" s="465"/>
      <c r="CY18" s="465"/>
      <c r="CZ18" s="465"/>
      <c r="DA18" s="466"/>
      <c r="DB18" s="464"/>
      <c r="DC18" s="465"/>
      <c r="DD18" s="465"/>
      <c r="DE18" s="465"/>
      <c r="DF18" s="465"/>
      <c r="DG18" s="465"/>
      <c r="DH18" s="465"/>
      <c r="DI18" s="466"/>
      <c r="DJ18" s="185"/>
      <c r="DK18" s="185"/>
      <c r="DL18" s="185"/>
      <c r="DM18" s="185"/>
      <c r="DN18" s="185"/>
      <c r="DO18" s="185"/>
    </row>
    <row r="19" spans="1:119" ht="18.75" customHeight="1" thickBot="1">
      <c r="A19" s="186"/>
      <c r="B19" s="578" t="s">
        <v>160</v>
      </c>
      <c r="C19" s="510"/>
      <c r="D19" s="510"/>
      <c r="E19" s="579"/>
      <c r="F19" s="579"/>
      <c r="G19" s="579"/>
      <c r="H19" s="579"/>
      <c r="I19" s="579"/>
      <c r="J19" s="579"/>
      <c r="K19" s="579"/>
      <c r="L19" s="587">
        <v>1920</v>
      </c>
      <c r="M19" s="587"/>
      <c r="N19" s="587"/>
      <c r="O19" s="587"/>
      <c r="P19" s="587"/>
      <c r="Q19" s="587"/>
      <c r="R19" s="588"/>
      <c r="S19" s="588"/>
      <c r="T19" s="588"/>
      <c r="U19" s="588"/>
      <c r="V19" s="589"/>
      <c r="W19" s="424"/>
      <c r="X19" s="425"/>
      <c r="Y19" s="425"/>
      <c r="Z19" s="425"/>
      <c r="AA19" s="425"/>
      <c r="AB19" s="425"/>
      <c r="AC19" s="596"/>
      <c r="AD19" s="596"/>
      <c r="AE19" s="596"/>
      <c r="AF19" s="596"/>
      <c r="AG19" s="596"/>
      <c r="AH19" s="596"/>
      <c r="AI19" s="596"/>
      <c r="AJ19" s="596"/>
      <c r="AK19" s="596"/>
      <c r="AL19" s="597"/>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21675872</v>
      </c>
      <c r="BO19" s="468"/>
      <c r="BP19" s="468"/>
      <c r="BQ19" s="468"/>
      <c r="BR19" s="468"/>
      <c r="BS19" s="468"/>
      <c r="BT19" s="468"/>
      <c r="BU19" s="469"/>
      <c r="BV19" s="467">
        <v>21064170</v>
      </c>
      <c r="BW19" s="468"/>
      <c r="BX19" s="468"/>
      <c r="BY19" s="468"/>
      <c r="BZ19" s="468"/>
      <c r="CA19" s="468"/>
      <c r="CB19" s="468"/>
      <c r="CC19" s="469"/>
      <c r="CD19" s="200"/>
      <c r="CE19" s="574"/>
      <c r="CF19" s="574"/>
      <c r="CG19" s="574"/>
      <c r="CH19" s="574"/>
      <c r="CI19" s="574"/>
      <c r="CJ19" s="574"/>
      <c r="CK19" s="574"/>
      <c r="CL19" s="574"/>
      <c r="CM19" s="574"/>
      <c r="CN19" s="574"/>
      <c r="CO19" s="574"/>
      <c r="CP19" s="574"/>
      <c r="CQ19" s="574"/>
      <c r="CR19" s="574"/>
      <c r="CS19" s="575"/>
      <c r="CT19" s="464"/>
      <c r="CU19" s="465"/>
      <c r="CV19" s="465"/>
      <c r="CW19" s="465"/>
      <c r="CX19" s="465"/>
      <c r="CY19" s="465"/>
      <c r="CZ19" s="465"/>
      <c r="DA19" s="466"/>
      <c r="DB19" s="464"/>
      <c r="DC19" s="465"/>
      <c r="DD19" s="465"/>
      <c r="DE19" s="465"/>
      <c r="DF19" s="465"/>
      <c r="DG19" s="465"/>
      <c r="DH19" s="465"/>
      <c r="DI19" s="466"/>
      <c r="DJ19" s="185"/>
      <c r="DK19" s="185"/>
      <c r="DL19" s="185"/>
      <c r="DM19" s="185"/>
      <c r="DN19" s="185"/>
      <c r="DO19" s="185"/>
    </row>
    <row r="20" spans="1:119" ht="18.75" customHeight="1" thickBot="1">
      <c r="A20" s="186"/>
      <c r="B20" s="578" t="s">
        <v>162</v>
      </c>
      <c r="C20" s="510"/>
      <c r="D20" s="510"/>
      <c r="E20" s="579"/>
      <c r="F20" s="579"/>
      <c r="G20" s="579"/>
      <c r="H20" s="579"/>
      <c r="I20" s="579"/>
      <c r="J20" s="579"/>
      <c r="K20" s="579"/>
      <c r="L20" s="587">
        <v>22552</v>
      </c>
      <c r="M20" s="587"/>
      <c r="N20" s="587"/>
      <c r="O20" s="587"/>
      <c r="P20" s="587"/>
      <c r="Q20" s="587"/>
      <c r="R20" s="588"/>
      <c r="S20" s="588"/>
      <c r="T20" s="588"/>
      <c r="U20" s="588"/>
      <c r="V20" s="589"/>
      <c r="W20" s="485"/>
      <c r="X20" s="486"/>
      <c r="Y20" s="486"/>
      <c r="Z20" s="486"/>
      <c r="AA20" s="486"/>
      <c r="AB20" s="486"/>
      <c r="AC20" s="590"/>
      <c r="AD20" s="590"/>
      <c r="AE20" s="590"/>
      <c r="AF20" s="590"/>
      <c r="AG20" s="590"/>
      <c r="AH20" s="590"/>
      <c r="AI20" s="590"/>
      <c r="AJ20" s="590"/>
      <c r="AK20" s="590"/>
      <c r="AL20" s="591"/>
      <c r="AM20" s="592"/>
      <c r="AN20" s="522"/>
      <c r="AO20" s="522"/>
      <c r="AP20" s="522"/>
      <c r="AQ20" s="522"/>
      <c r="AR20" s="522"/>
      <c r="AS20" s="522"/>
      <c r="AT20" s="523"/>
      <c r="AU20" s="593"/>
      <c r="AV20" s="594"/>
      <c r="AW20" s="594"/>
      <c r="AX20" s="595"/>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0"/>
      <c r="CE20" s="574"/>
      <c r="CF20" s="574"/>
      <c r="CG20" s="574"/>
      <c r="CH20" s="574"/>
      <c r="CI20" s="574"/>
      <c r="CJ20" s="574"/>
      <c r="CK20" s="574"/>
      <c r="CL20" s="574"/>
      <c r="CM20" s="574"/>
      <c r="CN20" s="574"/>
      <c r="CO20" s="574"/>
      <c r="CP20" s="574"/>
      <c r="CQ20" s="574"/>
      <c r="CR20" s="574"/>
      <c r="CS20" s="575"/>
      <c r="CT20" s="464"/>
      <c r="CU20" s="465"/>
      <c r="CV20" s="465"/>
      <c r="CW20" s="465"/>
      <c r="CX20" s="465"/>
      <c r="CY20" s="465"/>
      <c r="CZ20" s="465"/>
      <c r="DA20" s="466"/>
      <c r="DB20" s="464"/>
      <c r="DC20" s="465"/>
      <c r="DD20" s="465"/>
      <c r="DE20" s="465"/>
      <c r="DF20" s="465"/>
      <c r="DG20" s="465"/>
      <c r="DH20" s="465"/>
      <c r="DI20" s="466"/>
      <c r="DJ20" s="185"/>
      <c r="DK20" s="185"/>
      <c r="DL20" s="185"/>
      <c r="DM20" s="185"/>
      <c r="DN20" s="185"/>
      <c r="DO20" s="185"/>
    </row>
    <row r="21" spans="1:119" ht="18.75" customHeight="1">
      <c r="A21" s="186"/>
      <c r="B21" s="598" t="s">
        <v>163</v>
      </c>
      <c r="C21" s="599"/>
      <c r="D21" s="599"/>
      <c r="E21" s="599"/>
      <c r="F21" s="599"/>
      <c r="G21" s="599"/>
      <c r="H21" s="599"/>
      <c r="I21" s="599"/>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599"/>
      <c r="AH21" s="599"/>
      <c r="AI21" s="599"/>
      <c r="AJ21" s="599"/>
      <c r="AK21" s="599"/>
      <c r="AL21" s="599"/>
      <c r="AM21" s="599"/>
      <c r="AN21" s="599"/>
      <c r="AO21" s="599"/>
      <c r="AP21" s="599"/>
      <c r="AQ21" s="599"/>
      <c r="AR21" s="599"/>
      <c r="AS21" s="599"/>
      <c r="AT21" s="599"/>
      <c r="AU21" s="599"/>
      <c r="AV21" s="599"/>
      <c r="AW21" s="599"/>
      <c r="AX21" s="600"/>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0"/>
      <c r="CE21" s="574"/>
      <c r="CF21" s="574"/>
      <c r="CG21" s="574"/>
      <c r="CH21" s="574"/>
      <c r="CI21" s="574"/>
      <c r="CJ21" s="574"/>
      <c r="CK21" s="574"/>
      <c r="CL21" s="574"/>
      <c r="CM21" s="574"/>
      <c r="CN21" s="574"/>
      <c r="CO21" s="574"/>
      <c r="CP21" s="574"/>
      <c r="CQ21" s="574"/>
      <c r="CR21" s="574"/>
      <c r="CS21" s="575"/>
      <c r="CT21" s="464"/>
      <c r="CU21" s="465"/>
      <c r="CV21" s="465"/>
      <c r="CW21" s="465"/>
      <c r="CX21" s="465"/>
      <c r="CY21" s="465"/>
      <c r="CZ21" s="465"/>
      <c r="DA21" s="466"/>
      <c r="DB21" s="464"/>
      <c r="DC21" s="465"/>
      <c r="DD21" s="465"/>
      <c r="DE21" s="465"/>
      <c r="DF21" s="465"/>
      <c r="DG21" s="465"/>
      <c r="DH21" s="465"/>
      <c r="DI21" s="466"/>
      <c r="DJ21" s="185"/>
      <c r="DK21" s="185"/>
      <c r="DL21" s="185"/>
      <c r="DM21" s="185"/>
      <c r="DN21" s="185"/>
      <c r="DO21" s="185"/>
    </row>
    <row r="22" spans="1:119" ht="18.75" customHeight="1" thickBot="1">
      <c r="A22" s="186"/>
      <c r="B22" s="601" t="s">
        <v>164</v>
      </c>
      <c r="C22" s="602"/>
      <c r="D22" s="603"/>
      <c r="E22" s="479" t="s">
        <v>1</v>
      </c>
      <c r="F22" s="484"/>
      <c r="G22" s="484"/>
      <c r="H22" s="484"/>
      <c r="I22" s="484"/>
      <c r="J22" s="484"/>
      <c r="K22" s="474"/>
      <c r="L22" s="479" t="s">
        <v>165</v>
      </c>
      <c r="M22" s="484"/>
      <c r="N22" s="484"/>
      <c r="O22" s="484"/>
      <c r="P22" s="474"/>
      <c r="Q22" s="610" t="s">
        <v>166</v>
      </c>
      <c r="R22" s="611"/>
      <c r="S22" s="611"/>
      <c r="T22" s="611"/>
      <c r="U22" s="611"/>
      <c r="V22" s="612"/>
      <c r="W22" s="616" t="s">
        <v>167</v>
      </c>
      <c r="X22" s="602"/>
      <c r="Y22" s="603"/>
      <c r="Z22" s="479" t="s">
        <v>1</v>
      </c>
      <c r="AA22" s="484"/>
      <c r="AB22" s="484"/>
      <c r="AC22" s="484"/>
      <c r="AD22" s="484"/>
      <c r="AE22" s="484"/>
      <c r="AF22" s="484"/>
      <c r="AG22" s="474"/>
      <c r="AH22" s="629" t="s">
        <v>168</v>
      </c>
      <c r="AI22" s="484"/>
      <c r="AJ22" s="484"/>
      <c r="AK22" s="484"/>
      <c r="AL22" s="474"/>
      <c r="AM22" s="629" t="s">
        <v>169</v>
      </c>
      <c r="AN22" s="630"/>
      <c r="AO22" s="630"/>
      <c r="AP22" s="630"/>
      <c r="AQ22" s="630"/>
      <c r="AR22" s="631"/>
      <c r="AS22" s="610" t="s">
        <v>166</v>
      </c>
      <c r="AT22" s="611"/>
      <c r="AU22" s="611"/>
      <c r="AV22" s="611"/>
      <c r="AW22" s="611"/>
      <c r="AX22" s="635"/>
      <c r="AY22" s="637"/>
      <c r="AZ22" s="638"/>
      <c r="BA22" s="638"/>
      <c r="BB22" s="638"/>
      <c r="BC22" s="638"/>
      <c r="BD22" s="638"/>
      <c r="BE22" s="638"/>
      <c r="BF22" s="638"/>
      <c r="BG22" s="638"/>
      <c r="BH22" s="638"/>
      <c r="BI22" s="638"/>
      <c r="BJ22" s="638"/>
      <c r="BK22" s="638"/>
      <c r="BL22" s="638"/>
      <c r="BM22" s="639"/>
      <c r="BN22" s="640"/>
      <c r="BO22" s="641"/>
      <c r="BP22" s="641"/>
      <c r="BQ22" s="641"/>
      <c r="BR22" s="641"/>
      <c r="BS22" s="641"/>
      <c r="BT22" s="641"/>
      <c r="BU22" s="642"/>
      <c r="BV22" s="640"/>
      <c r="BW22" s="641"/>
      <c r="BX22" s="641"/>
      <c r="BY22" s="641"/>
      <c r="BZ22" s="641"/>
      <c r="CA22" s="641"/>
      <c r="CB22" s="641"/>
      <c r="CC22" s="642"/>
      <c r="CD22" s="200"/>
      <c r="CE22" s="574"/>
      <c r="CF22" s="574"/>
      <c r="CG22" s="574"/>
      <c r="CH22" s="574"/>
      <c r="CI22" s="574"/>
      <c r="CJ22" s="574"/>
      <c r="CK22" s="574"/>
      <c r="CL22" s="574"/>
      <c r="CM22" s="574"/>
      <c r="CN22" s="574"/>
      <c r="CO22" s="574"/>
      <c r="CP22" s="574"/>
      <c r="CQ22" s="574"/>
      <c r="CR22" s="574"/>
      <c r="CS22" s="575"/>
      <c r="CT22" s="464"/>
      <c r="CU22" s="465"/>
      <c r="CV22" s="465"/>
      <c r="CW22" s="465"/>
      <c r="CX22" s="465"/>
      <c r="CY22" s="465"/>
      <c r="CZ22" s="465"/>
      <c r="DA22" s="466"/>
      <c r="DB22" s="464"/>
      <c r="DC22" s="465"/>
      <c r="DD22" s="465"/>
      <c r="DE22" s="465"/>
      <c r="DF22" s="465"/>
      <c r="DG22" s="465"/>
      <c r="DH22" s="465"/>
      <c r="DI22" s="466"/>
      <c r="DJ22" s="185"/>
      <c r="DK22" s="185"/>
      <c r="DL22" s="185"/>
      <c r="DM22" s="185"/>
      <c r="DN22" s="185"/>
      <c r="DO22" s="185"/>
    </row>
    <row r="23" spans="1:119" ht="18.75" customHeight="1">
      <c r="A23" s="186"/>
      <c r="B23" s="604"/>
      <c r="C23" s="605"/>
      <c r="D23" s="606"/>
      <c r="E23" s="453"/>
      <c r="F23" s="458"/>
      <c r="G23" s="458"/>
      <c r="H23" s="458"/>
      <c r="I23" s="458"/>
      <c r="J23" s="458"/>
      <c r="K23" s="447"/>
      <c r="L23" s="453"/>
      <c r="M23" s="458"/>
      <c r="N23" s="458"/>
      <c r="O23" s="458"/>
      <c r="P23" s="447"/>
      <c r="Q23" s="613"/>
      <c r="R23" s="614"/>
      <c r="S23" s="614"/>
      <c r="T23" s="614"/>
      <c r="U23" s="614"/>
      <c r="V23" s="615"/>
      <c r="W23" s="617"/>
      <c r="X23" s="605"/>
      <c r="Y23" s="606"/>
      <c r="Z23" s="453"/>
      <c r="AA23" s="458"/>
      <c r="AB23" s="458"/>
      <c r="AC23" s="458"/>
      <c r="AD23" s="458"/>
      <c r="AE23" s="458"/>
      <c r="AF23" s="458"/>
      <c r="AG23" s="447"/>
      <c r="AH23" s="453"/>
      <c r="AI23" s="458"/>
      <c r="AJ23" s="458"/>
      <c r="AK23" s="458"/>
      <c r="AL23" s="447"/>
      <c r="AM23" s="632"/>
      <c r="AN23" s="633"/>
      <c r="AO23" s="633"/>
      <c r="AP23" s="633"/>
      <c r="AQ23" s="633"/>
      <c r="AR23" s="634"/>
      <c r="AS23" s="613"/>
      <c r="AT23" s="614"/>
      <c r="AU23" s="614"/>
      <c r="AV23" s="614"/>
      <c r="AW23" s="614"/>
      <c r="AX23" s="636"/>
      <c r="AY23" s="427" t="s">
        <v>170</v>
      </c>
      <c r="AZ23" s="428"/>
      <c r="BA23" s="428"/>
      <c r="BB23" s="428"/>
      <c r="BC23" s="428"/>
      <c r="BD23" s="428"/>
      <c r="BE23" s="428"/>
      <c r="BF23" s="428"/>
      <c r="BG23" s="428"/>
      <c r="BH23" s="428"/>
      <c r="BI23" s="428"/>
      <c r="BJ23" s="428"/>
      <c r="BK23" s="428"/>
      <c r="BL23" s="428"/>
      <c r="BM23" s="429"/>
      <c r="BN23" s="467">
        <v>6745954</v>
      </c>
      <c r="BO23" s="468"/>
      <c r="BP23" s="468"/>
      <c r="BQ23" s="468"/>
      <c r="BR23" s="468"/>
      <c r="BS23" s="468"/>
      <c r="BT23" s="468"/>
      <c r="BU23" s="469"/>
      <c r="BV23" s="467">
        <v>7548250</v>
      </c>
      <c r="BW23" s="468"/>
      <c r="BX23" s="468"/>
      <c r="BY23" s="468"/>
      <c r="BZ23" s="468"/>
      <c r="CA23" s="468"/>
      <c r="CB23" s="468"/>
      <c r="CC23" s="469"/>
      <c r="CD23" s="200"/>
      <c r="CE23" s="574"/>
      <c r="CF23" s="574"/>
      <c r="CG23" s="574"/>
      <c r="CH23" s="574"/>
      <c r="CI23" s="574"/>
      <c r="CJ23" s="574"/>
      <c r="CK23" s="574"/>
      <c r="CL23" s="574"/>
      <c r="CM23" s="574"/>
      <c r="CN23" s="574"/>
      <c r="CO23" s="574"/>
      <c r="CP23" s="574"/>
      <c r="CQ23" s="574"/>
      <c r="CR23" s="574"/>
      <c r="CS23" s="575"/>
      <c r="CT23" s="464"/>
      <c r="CU23" s="465"/>
      <c r="CV23" s="465"/>
      <c r="CW23" s="465"/>
      <c r="CX23" s="465"/>
      <c r="CY23" s="465"/>
      <c r="CZ23" s="465"/>
      <c r="DA23" s="466"/>
      <c r="DB23" s="464"/>
      <c r="DC23" s="465"/>
      <c r="DD23" s="465"/>
      <c r="DE23" s="465"/>
      <c r="DF23" s="465"/>
      <c r="DG23" s="465"/>
      <c r="DH23" s="465"/>
      <c r="DI23" s="466"/>
      <c r="DJ23" s="185"/>
      <c r="DK23" s="185"/>
      <c r="DL23" s="185"/>
      <c r="DM23" s="185"/>
      <c r="DN23" s="185"/>
      <c r="DO23" s="185"/>
    </row>
    <row r="24" spans="1:119" ht="18.75" customHeight="1" thickBot="1">
      <c r="A24" s="186"/>
      <c r="B24" s="604"/>
      <c r="C24" s="605"/>
      <c r="D24" s="606"/>
      <c r="E24" s="517" t="s">
        <v>171</v>
      </c>
      <c r="F24" s="497"/>
      <c r="G24" s="497"/>
      <c r="H24" s="497"/>
      <c r="I24" s="497"/>
      <c r="J24" s="497"/>
      <c r="K24" s="498"/>
      <c r="L24" s="518">
        <v>1</v>
      </c>
      <c r="M24" s="519"/>
      <c r="N24" s="519"/>
      <c r="O24" s="519"/>
      <c r="P24" s="558"/>
      <c r="Q24" s="518">
        <v>9230</v>
      </c>
      <c r="R24" s="519"/>
      <c r="S24" s="519"/>
      <c r="T24" s="519"/>
      <c r="U24" s="519"/>
      <c r="V24" s="558"/>
      <c r="W24" s="617"/>
      <c r="X24" s="605"/>
      <c r="Y24" s="606"/>
      <c r="Z24" s="517" t="s">
        <v>172</v>
      </c>
      <c r="AA24" s="497"/>
      <c r="AB24" s="497"/>
      <c r="AC24" s="497"/>
      <c r="AD24" s="497"/>
      <c r="AE24" s="497"/>
      <c r="AF24" s="497"/>
      <c r="AG24" s="498"/>
      <c r="AH24" s="518">
        <v>378</v>
      </c>
      <c r="AI24" s="519"/>
      <c r="AJ24" s="519"/>
      <c r="AK24" s="519"/>
      <c r="AL24" s="558"/>
      <c r="AM24" s="518">
        <v>1092042</v>
      </c>
      <c r="AN24" s="519"/>
      <c r="AO24" s="519"/>
      <c r="AP24" s="519"/>
      <c r="AQ24" s="519"/>
      <c r="AR24" s="558"/>
      <c r="AS24" s="518">
        <v>2889</v>
      </c>
      <c r="AT24" s="519"/>
      <c r="AU24" s="519"/>
      <c r="AV24" s="519"/>
      <c r="AW24" s="519"/>
      <c r="AX24" s="520"/>
      <c r="AY24" s="637" t="s">
        <v>173</v>
      </c>
      <c r="AZ24" s="638"/>
      <c r="BA24" s="638"/>
      <c r="BB24" s="638"/>
      <c r="BC24" s="638"/>
      <c r="BD24" s="638"/>
      <c r="BE24" s="638"/>
      <c r="BF24" s="638"/>
      <c r="BG24" s="638"/>
      <c r="BH24" s="638"/>
      <c r="BI24" s="638"/>
      <c r="BJ24" s="638"/>
      <c r="BK24" s="638"/>
      <c r="BL24" s="638"/>
      <c r="BM24" s="639"/>
      <c r="BN24" s="467">
        <v>5456574</v>
      </c>
      <c r="BO24" s="468"/>
      <c r="BP24" s="468"/>
      <c r="BQ24" s="468"/>
      <c r="BR24" s="468"/>
      <c r="BS24" s="468"/>
      <c r="BT24" s="468"/>
      <c r="BU24" s="469"/>
      <c r="BV24" s="467">
        <v>6186846</v>
      </c>
      <c r="BW24" s="468"/>
      <c r="BX24" s="468"/>
      <c r="BY24" s="468"/>
      <c r="BZ24" s="468"/>
      <c r="CA24" s="468"/>
      <c r="CB24" s="468"/>
      <c r="CC24" s="469"/>
      <c r="CD24" s="200"/>
      <c r="CE24" s="574"/>
      <c r="CF24" s="574"/>
      <c r="CG24" s="574"/>
      <c r="CH24" s="574"/>
      <c r="CI24" s="574"/>
      <c r="CJ24" s="574"/>
      <c r="CK24" s="574"/>
      <c r="CL24" s="574"/>
      <c r="CM24" s="574"/>
      <c r="CN24" s="574"/>
      <c r="CO24" s="574"/>
      <c r="CP24" s="574"/>
      <c r="CQ24" s="574"/>
      <c r="CR24" s="574"/>
      <c r="CS24" s="575"/>
      <c r="CT24" s="464"/>
      <c r="CU24" s="465"/>
      <c r="CV24" s="465"/>
      <c r="CW24" s="465"/>
      <c r="CX24" s="465"/>
      <c r="CY24" s="465"/>
      <c r="CZ24" s="465"/>
      <c r="DA24" s="466"/>
      <c r="DB24" s="464"/>
      <c r="DC24" s="465"/>
      <c r="DD24" s="465"/>
      <c r="DE24" s="465"/>
      <c r="DF24" s="465"/>
      <c r="DG24" s="465"/>
      <c r="DH24" s="465"/>
      <c r="DI24" s="466"/>
      <c r="DJ24" s="185"/>
      <c r="DK24" s="185"/>
      <c r="DL24" s="185"/>
      <c r="DM24" s="185"/>
      <c r="DN24" s="185"/>
      <c r="DO24" s="185"/>
    </row>
    <row r="25" spans="1:119" s="185" customFormat="1" ht="18.75" customHeight="1">
      <c r="A25" s="186"/>
      <c r="B25" s="604"/>
      <c r="C25" s="605"/>
      <c r="D25" s="606"/>
      <c r="E25" s="517" t="s">
        <v>174</v>
      </c>
      <c r="F25" s="497"/>
      <c r="G25" s="497"/>
      <c r="H25" s="497"/>
      <c r="I25" s="497"/>
      <c r="J25" s="497"/>
      <c r="K25" s="498"/>
      <c r="L25" s="518">
        <v>1</v>
      </c>
      <c r="M25" s="519"/>
      <c r="N25" s="519"/>
      <c r="O25" s="519"/>
      <c r="P25" s="558"/>
      <c r="Q25" s="518">
        <v>7610</v>
      </c>
      <c r="R25" s="519"/>
      <c r="S25" s="519"/>
      <c r="T25" s="519"/>
      <c r="U25" s="519"/>
      <c r="V25" s="558"/>
      <c r="W25" s="617"/>
      <c r="X25" s="605"/>
      <c r="Y25" s="606"/>
      <c r="Z25" s="517" t="s">
        <v>175</v>
      </c>
      <c r="AA25" s="497"/>
      <c r="AB25" s="497"/>
      <c r="AC25" s="497"/>
      <c r="AD25" s="497"/>
      <c r="AE25" s="497"/>
      <c r="AF25" s="497"/>
      <c r="AG25" s="498"/>
      <c r="AH25" s="518" t="s">
        <v>139</v>
      </c>
      <c r="AI25" s="519"/>
      <c r="AJ25" s="519"/>
      <c r="AK25" s="519"/>
      <c r="AL25" s="558"/>
      <c r="AM25" s="518" t="s">
        <v>176</v>
      </c>
      <c r="AN25" s="519"/>
      <c r="AO25" s="519"/>
      <c r="AP25" s="519"/>
      <c r="AQ25" s="519"/>
      <c r="AR25" s="558"/>
      <c r="AS25" s="518" t="s">
        <v>176</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3198425</v>
      </c>
      <c r="BO25" s="431"/>
      <c r="BP25" s="431"/>
      <c r="BQ25" s="431"/>
      <c r="BR25" s="431"/>
      <c r="BS25" s="431"/>
      <c r="BT25" s="431"/>
      <c r="BU25" s="432"/>
      <c r="BV25" s="430">
        <v>2395294</v>
      </c>
      <c r="BW25" s="431"/>
      <c r="BX25" s="431"/>
      <c r="BY25" s="431"/>
      <c r="BZ25" s="431"/>
      <c r="CA25" s="431"/>
      <c r="CB25" s="431"/>
      <c r="CC25" s="432"/>
      <c r="CD25" s="200"/>
      <c r="CE25" s="574"/>
      <c r="CF25" s="574"/>
      <c r="CG25" s="574"/>
      <c r="CH25" s="574"/>
      <c r="CI25" s="574"/>
      <c r="CJ25" s="574"/>
      <c r="CK25" s="574"/>
      <c r="CL25" s="574"/>
      <c r="CM25" s="574"/>
      <c r="CN25" s="574"/>
      <c r="CO25" s="574"/>
      <c r="CP25" s="574"/>
      <c r="CQ25" s="574"/>
      <c r="CR25" s="574"/>
      <c r="CS25" s="575"/>
      <c r="CT25" s="464"/>
      <c r="CU25" s="465"/>
      <c r="CV25" s="465"/>
      <c r="CW25" s="465"/>
      <c r="CX25" s="465"/>
      <c r="CY25" s="465"/>
      <c r="CZ25" s="465"/>
      <c r="DA25" s="466"/>
      <c r="DB25" s="464"/>
      <c r="DC25" s="465"/>
      <c r="DD25" s="465"/>
      <c r="DE25" s="465"/>
      <c r="DF25" s="465"/>
      <c r="DG25" s="465"/>
      <c r="DH25" s="465"/>
      <c r="DI25" s="466"/>
    </row>
    <row r="26" spans="1:119" s="185" customFormat="1" ht="18.75" customHeight="1">
      <c r="A26" s="186"/>
      <c r="B26" s="604"/>
      <c r="C26" s="605"/>
      <c r="D26" s="606"/>
      <c r="E26" s="517" t="s">
        <v>178</v>
      </c>
      <c r="F26" s="497"/>
      <c r="G26" s="497"/>
      <c r="H26" s="497"/>
      <c r="I26" s="497"/>
      <c r="J26" s="497"/>
      <c r="K26" s="498"/>
      <c r="L26" s="518">
        <v>1</v>
      </c>
      <c r="M26" s="519"/>
      <c r="N26" s="519"/>
      <c r="O26" s="519"/>
      <c r="P26" s="558"/>
      <c r="Q26" s="518">
        <v>6910</v>
      </c>
      <c r="R26" s="519"/>
      <c r="S26" s="519"/>
      <c r="T26" s="519"/>
      <c r="U26" s="519"/>
      <c r="V26" s="558"/>
      <c r="W26" s="617"/>
      <c r="X26" s="605"/>
      <c r="Y26" s="606"/>
      <c r="Z26" s="517" t="s">
        <v>179</v>
      </c>
      <c r="AA26" s="627"/>
      <c r="AB26" s="627"/>
      <c r="AC26" s="627"/>
      <c r="AD26" s="627"/>
      <c r="AE26" s="627"/>
      <c r="AF26" s="627"/>
      <c r="AG26" s="628"/>
      <c r="AH26" s="518">
        <v>3</v>
      </c>
      <c r="AI26" s="519"/>
      <c r="AJ26" s="519"/>
      <c r="AK26" s="519"/>
      <c r="AL26" s="558"/>
      <c r="AM26" s="518">
        <v>6432</v>
      </c>
      <c r="AN26" s="519"/>
      <c r="AO26" s="519"/>
      <c r="AP26" s="519"/>
      <c r="AQ26" s="519"/>
      <c r="AR26" s="558"/>
      <c r="AS26" s="518">
        <v>2144</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176</v>
      </c>
      <c r="BO26" s="468"/>
      <c r="BP26" s="468"/>
      <c r="BQ26" s="468"/>
      <c r="BR26" s="468"/>
      <c r="BS26" s="468"/>
      <c r="BT26" s="468"/>
      <c r="BU26" s="469"/>
      <c r="BV26" s="467" t="s">
        <v>176</v>
      </c>
      <c r="BW26" s="468"/>
      <c r="BX26" s="468"/>
      <c r="BY26" s="468"/>
      <c r="BZ26" s="468"/>
      <c r="CA26" s="468"/>
      <c r="CB26" s="468"/>
      <c r="CC26" s="469"/>
      <c r="CD26" s="200"/>
      <c r="CE26" s="574"/>
      <c r="CF26" s="574"/>
      <c r="CG26" s="574"/>
      <c r="CH26" s="574"/>
      <c r="CI26" s="574"/>
      <c r="CJ26" s="574"/>
      <c r="CK26" s="574"/>
      <c r="CL26" s="574"/>
      <c r="CM26" s="574"/>
      <c r="CN26" s="574"/>
      <c r="CO26" s="574"/>
      <c r="CP26" s="574"/>
      <c r="CQ26" s="574"/>
      <c r="CR26" s="574"/>
      <c r="CS26" s="575"/>
      <c r="CT26" s="464"/>
      <c r="CU26" s="465"/>
      <c r="CV26" s="465"/>
      <c r="CW26" s="465"/>
      <c r="CX26" s="465"/>
      <c r="CY26" s="465"/>
      <c r="CZ26" s="465"/>
      <c r="DA26" s="466"/>
      <c r="DB26" s="464"/>
      <c r="DC26" s="465"/>
      <c r="DD26" s="465"/>
      <c r="DE26" s="465"/>
      <c r="DF26" s="465"/>
      <c r="DG26" s="465"/>
      <c r="DH26" s="465"/>
      <c r="DI26" s="466"/>
    </row>
    <row r="27" spans="1:119" ht="18.75" customHeight="1" thickBot="1">
      <c r="A27" s="186"/>
      <c r="B27" s="604"/>
      <c r="C27" s="605"/>
      <c r="D27" s="606"/>
      <c r="E27" s="517" t="s">
        <v>181</v>
      </c>
      <c r="F27" s="497"/>
      <c r="G27" s="497"/>
      <c r="H27" s="497"/>
      <c r="I27" s="497"/>
      <c r="J27" s="497"/>
      <c r="K27" s="498"/>
      <c r="L27" s="518">
        <v>1</v>
      </c>
      <c r="M27" s="519"/>
      <c r="N27" s="519"/>
      <c r="O27" s="519"/>
      <c r="P27" s="558"/>
      <c r="Q27" s="518">
        <v>4960</v>
      </c>
      <c r="R27" s="519"/>
      <c r="S27" s="519"/>
      <c r="T27" s="519"/>
      <c r="U27" s="519"/>
      <c r="V27" s="558"/>
      <c r="W27" s="617"/>
      <c r="X27" s="605"/>
      <c r="Y27" s="606"/>
      <c r="Z27" s="517" t="s">
        <v>182</v>
      </c>
      <c r="AA27" s="497"/>
      <c r="AB27" s="497"/>
      <c r="AC27" s="497"/>
      <c r="AD27" s="497"/>
      <c r="AE27" s="497"/>
      <c r="AF27" s="497"/>
      <c r="AG27" s="498"/>
      <c r="AH27" s="518">
        <v>12</v>
      </c>
      <c r="AI27" s="519"/>
      <c r="AJ27" s="519"/>
      <c r="AK27" s="519"/>
      <c r="AL27" s="558"/>
      <c r="AM27" s="518">
        <v>29508</v>
      </c>
      <c r="AN27" s="519"/>
      <c r="AO27" s="519"/>
      <c r="AP27" s="519"/>
      <c r="AQ27" s="519"/>
      <c r="AR27" s="558"/>
      <c r="AS27" s="518">
        <v>2459</v>
      </c>
      <c r="AT27" s="519"/>
      <c r="AU27" s="519"/>
      <c r="AV27" s="519"/>
      <c r="AW27" s="519"/>
      <c r="AX27" s="520"/>
      <c r="AY27" s="559" t="s">
        <v>183</v>
      </c>
      <c r="AZ27" s="560"/>
      <c r="BA27" s="560"/>
      <c r="BB27" s="560"/>
      <c r="BC27" s="560"/>
      <c r="BD27" s="560"/>
      <c r="BE27" s="560"/>
      <c r="BF27" s="560"/>
      <c r="BG27" s="560"/>
      <c r="BH27" s="560"/>
      <c r="BI27" s="560"/>
      <c r="BJ27" s="560"/>
      <c r="BK27" s="560"/>
      <c r="BL27" s="560"/>
      <c r="BM27" s="561"/>
      <c r="BN27" s="640">
        <v>522405</v>
      </c>
      <c r="BO27" s="641"/>
      <c r="BP27" s="641"/>
      <c r="BQ27" s="641"/>
      <c r="BR27" s="641"/>
      <c r="BS27" s="641"/>
      <c r="BT27" s="641"/>
      <c r="BU27" s="642"/>
      <c r="BV27" s="640">
        <v>522369</v>
      </c>
      <c r="BW27" s="641"/>
      <c r="BX27" s="641"/>
      <c r="BY27" s="641"/>
      <c r="BZ27" s="641"/>
      <c r="CA27" s="641"/>
      <c r="CB27" s="641"/>
      <c r="CC27" s="642"/>
      <c r="CD27" s="202"/>
      <c r="CE27" s="574"/>
      <c r="CF27" s="574"/>
      <c r="CG27" s="574"/>
      <c r="CH27" s="574"/>
      <c r="CI27" s="574"/>
      <c r="CJ27" s="574"/>
      <c r="CK27" s="574"/>
      <c r="CL27" s="574"/>
      <c r="CM27" s="574"/>
      <c r="CN27" s="574"/>
      <c r="CO27" s="574"/>
      <c r="CP27" s="574"/>
      <c r="CQ27" s="574"/>
      <c r="CR27" s="574"/>
      <c r="CS27" s="575"/>
      <c r="CT27" s="464"/>
      <c r="CU27" s="465"/>
      <c r="CV27" s="465"/>
      <c r="CW27" s="465"/>
      <c r="CX27" s="465"/>
      <c r="CY27" s="465"/>
      <c r="CZ27" s="465"/>
      <c r="DA27" s="466"/>
      <c r="DB27" s="464"/>
      <c r="DC27" s="465"/>
      <c r="DD27" s="465"/>
      <c r="DE27" s="465"/>
      <c r="DF27" s="465"/>
      <c r="DG27" s="465"/>
      <c r="DH27" s="465"/>
      <c r="DI27" s="466"/>
      <c r="DJ27" s="185"/>
      <c r="DK27" s="185"/>
      <c r="DL27" s="185"/>
      <c r="DM27" s="185"/>
      <c r="DN27" s="185"/>
      <c r="DO27" s="185"/>
    </row>
    <row r="28" spans="1:119" ht="18.75" customHeight="1">
      <c r="A28" s="186"/>
      <c r="B28" s="604"/>
      <c r="C28" s="605"/>
      <c r="D28" s="606"/>
      <c r="E28" s="517" t="s">
        <v>184</v>
      </c>
      <c r="F28" s="497"/>
      <c r="G28" s="497"/>
      <c r="H28" s="497"/>
      <c r="I28" s="497"/>
      <c r="J28" s="497"/>
      <c r="K28" s="498"/>
      <c r="L28" s="518">
        <v>1</v>
      </c>
      <c r="M28" s="519"/>
      <c r="N28" s="519"/>
      <c r="O28" s="519"/>
      <c r="P28" s="558"/>
      <c r="Q28" s="518">
        <v>4250</v>
      </c>
      <c r="R28" s="519"/>
      <c r="S28" s="519"/>
      <c r="T28" s="519"/>
      <c r="U28" s="519"/>
      <c r="V28" s="558"/>
      <c r="W28" s="617"/>
      <c r="X28" s="605"/>
      <c r="Y28" s="606"/>
      <c r="Z28" s="517" t="s">
        <v>185</v>
      </c>
      <c r="AA28" s="497"/>
      <c r="AB28" s="497"/>
      <c r="AC28" s="497"/>
      <c r="AD28" s="497"/>
      <c r="AE28" s="497"/>
      <c r="AF28" s="497"/>
      <c r="AG28" s="498"/>
      <c r="AH28" s="518" t="s">
        <v>176</v>
      </c>
      <c r="AI28" s="519"/>
      <c r="AJ28" s="519"/>
      <c r="AK28" s="519"/>
      <c r="AL28" s="558"/>
      <c r="AM28" s="518" t="s">
        <v>139</v>
      </c>
      <c r="AN28" s="519"/>
      <c r="AO28" s="519"/>
      <c r="AP28" s="519"/>
      <c r="AQ28" s="519"/>
      <c r="AR28" s="558"/>
      <c r="AS28" s="518" t="s">
        <v>139</v>
      </c>
      <c r="AT28" s="519"/>
      <c r="AU28" s="519"/>
      <c r="AV28" s="519"/>
      <c r="AW28" s="519"/>
      <c r="AX28" s="520"/>
      <c r="AY28" s="643" t="s">
        <v>186</v>
      </c>
      <c r="AZ28" s="644"/>
      <c r="BA28" s="644"/>
      <c r="BB28" s="645"/>
      <c r="BC28" s="427" t="s">
        <v>47</v>
      </c>
      <c r="BD28" s="428"/>
      <c r="BE28" s="428"/>
      <c r="BF28" s="428"/>
      <c r="BG28" s="428"/>
      <c r="BH28" s="428"/>
      <c r="BI28" s="428"/>
      <c r="BJ28" s="428"/>
      <c r="BK28" s="428"/>
      <c r="BL28" s="428"/>
      <c r="BM28" s="429"/>
      <c r="BN28" s="430">
        <v>7658668</v>
      </c>
      <c r="BO28" s="431"/>
      <c r="BP28" s="431"/>
      <c r="BQ28" s="431"/>
      <c r="BR28" s="431"/>
      <c r="BS28" s="431"/>
      <c r="BT28" s="431"/>
      <c r="BU28" s="432"/>
      <c r="BV28" s="430">
        <v>7160999</v>
      </c>
      <c r="BW28" s="431"/>
      <c r="BX28" s="431"/>
      <c r="BY28" s="431"/>
      <c r="BZ28" s="431"/>
      <c r="CA28" s="431"/>
      <c r="CB28" s="431"/>
      <c r="CC28" s="432"/>
      <c r="CD28" s="200"/>
      <c r="CE28" s="574"/>
      <c r="CF28" s="574"/>
      <c r="CG28" s="574"/>
      <c r="CH28" s="574"/>
      <c r="CI28" s="574"/>
      <c r="CJ28" s="574"/>
      <c r="CK28" s="574"/>
      <c r="CL28" s="574"/>
      <c r="CM28" s="574"/>
      <c r="CN28" s="574"/>
      <c r="CO28" s="574"/>
      <c r="CP28" s="574"/>
      <c r="CQ28" s="574"/>
      <c r="CR28" s="574"/>
      <c r="CS28" s="575"/>
      <c r="CT28" s="464"/>
      <c r="CU28" s="465"/>
      <c r="CV28" s="465"/>
      <c r="CW28" s="465"/>
      <c r="CX28" s="465"/>
      <c r="CY28" s="465"/>
      <c r="CZ28" s="465"/>
      <c r="DA28" s="466"/>
      <c r="DB28" s="464"/>
      <c r="DC28" s="465"/>
      <c r="DD28" s="465"/>
      <c r="DE28" s="465"/>
      <c r="DF28" s="465"/>
      <c r="DG28" s="465"/>
      <c r="DH28" s="465"/>
      <c r="DI28" s="466"/>
      <c r="DJ28" s="185"/>
      <c r="DK28" s="185"/>
      <c r="DL28" s="185"/>
      <c r="DM28" s="185"/>
      <c r="DN28" s="185"/>
      <c r="DO28" s="185"/>
    </row>
    <row r="29" spans="1:119" ht="18.75" customHeight="1">
      <c r="A29" s="186"/>
      <c r="B29" s="604"/>
      <c r="C29" s="605"/>
      <c r="D29" s="606"/>
      <c r="E29" s="517" t="s">
        <v>187</v>
      </c>
      <c r="F29" s="497"/>
      <c r="G29" s="497"/>
      <c r="H29" s="497"/>
      <c r="I29" s="497"/>
      <c r="J29" s="497"/>
      <c r="K29" s="498"/>
      <c r="L29" s="518">
        <v>18</v>
      </c>
      <c r="M29" s="519"/>
      <c r="N29" s="519"/>
      <c r="O29" s="519"/>
      <c r="P29" s="558"/>
      <c r="Q29" s="518">
        <v>3750</v>
      </c>
      <c r="R29" s="519"/>
      <c r="S29" s="519"/>
      <c r="T29" s="519"/>
      <c r="U29" s="519"/>
      <c r="V29" s="558"/>
      <c r="W29" s="618"/>
      <c r="X29" s="619"/>
      <c r="Y29" s="620"/>
      <c r="Z29" s="517" t="s">
        <v>188</v>
      </c>
      <c r="AA29" s="497"/>
      <c r="AB29" s="497"/>
      <c r="AC29" s="497"/>
      <c r="AD29" s="497"/>
      <c r="AE29" s="497"/>
      <c r="AF29" s="497"/>
      <c r="AG29" s="498"/>
      <c r="AH29" s="518">
        <v>390</v>
      </c>
      <c r="AI29" s="519"/>
      <c r="AJ29" s="519"/>
      <c r="AK29" s="519"/>
      <c r="AL29" s="558"/>
      <c r="AM29" s="518">
        <v>1121550</v>
      </c>
      <c r="AN29" s="519"/>
      <c r="AO29" s="519"/>
      <c r="AP29" s="519"/>
      <c r="AQ29" s="519"/>
      <c r="AR29" s="558"/>
      <c r="AS29" s="518">
        <v>2876</v>
      </c>
      <c r="AT29" s="519"/>
      <c r="AU29" s="519"/>
      <c r="AV29" s="519"/>
      <c r="AW29" s="519"/>
      <c r="AX29" s="520"/>
      <c r="AY29" s="646"/>
      <c r="AZ29" s="647"/>
      <c r="BA29" s="647"/>
      <c r="BB29" s="648"/>
      <c r="BC29" s="501" t="s">
        <v>189</v>
      </c>
      <c r="BD29" s="502"/>
      <c r="BE29" s="502"/>
      <c r="BF29" s="502"/>
      <c r="BG29" s="502"/>
      <c r="BH29" s="502"/>
      <c r="BI29" s="502"/>
      <c r="BJ29" s="502"/>
      <c r="BK29" s="502"/>
      <c r="BL29" s="502"/>
      <c r="BM29" s="503"/>
      <c r="BN29" s="467">
        <v>143615</v>
      </c>
      <c r="BO29" s="468"/>
      <c r="BP29" s="468"/>
      <c r="BQ29" s="468"/>
      <c r="BR29" s="468"/>
      <c r="BS29" s="468"/>
      <c r="BT29" s="468"/>
      <c r="BU29" s="469"/>
      <c r="BV29" s="467">
        <v>143460</v>
      </c>
      <c r="BW29" s="468"/>
      <c r="BX29" s="468"/>
      <c r="BY29" s="468"/>
      <c r="BZ29" s="468"/>
      <c r="CA29" s="468"/>
      <c r="CB29" s="468"/>
      <c r="CC29" s="469"/>
      <c r="CD29" s="202"/>
      <c r="CE29" s="574"/>
      <c r="CF29" s="574"/>
      <c r="CG29" s="574"/>
      <c r="CH29" s="574"/>
      <c r="CI29" s="574"/>
      <c r="CJ29" s="574"/>
      <c r="CK29" s="574"/>
      <c r="CL29" s="574"/>
      <c r="CM29" s="574"/>
      <c r="CN29" s="574"/>
      <c r="CO29" s="574"/>
      <c r="CP29" s="574"/>
      <c r="CQ29" s="574"/>
      <c r="CR29" s="574"/>
      <c r="CS29" s="575"/>
      <c r="CT29" s="464"/>
      <c r="CU29" s="465"/>
      <c r="CV29" s="465"/>
      <c r="CW29" s="465"/>
      <c r="CX29" s="465"/>
      <c r="CY29" s="465"/>
      <c r="CZ29" s="465"/>
      <c r="DA29" s="466"/>
      <c r="DB29" s="464"/>
      <c r="DC29" s="465"/>
      <c r="DD29" s="465"/>
      <c r="DE29" s="465"/>
      <c r="DF29" s="465"/>
      <c r="DG29" s="465"/>
      <c r="DH29" s="465"/>
      <c r="DI29" s="466"/>
      <c r="DJ29" s="185"/>
      <c r="DK29" s="185"/>
      <c r="DL29" s="185"/>
      <c r="DM29" s="185"/>
      <c r="DN29" s="185"/>
      <c r="DO29" s="185"/>
    </row>
    <row r="30" spans="1:119" ht="18.75" customHeight="1" thickBot="1">
      <c r="A30" s="186"/>
      <c r="B30" s="607"/>
      <c r="C30" s="608"/>
      <c r="D30" s="609"/>
      <c r="E30" s="521"/>
      <c r="F30" s="522"/>
      <c r="G30" s="522"/>
      <c r="H30" s="522"/>
      <c r="I30" s="522"/>
      <c r="J30" s="522"/>
      <c r="K30" s="523"/>
      <c r="L30" s="621"/>
      <c r="M30" s="622"/>
      <c r="N30" s="622"/>
      <c r="O30" s="622"/>
      <c r="P30" s="623"/>
      <c r="Q30" s="621"/>
      <c r="R30" s="622"/>
      <c r="S30" s="622"/>
      <c r="T30" s="622"/>
      <c r="U30" s="622"/>
      <c r="V30" s="623"/>
      <c r="W30" s="624" t="s">
        <v>190</v>
      </c>
      <c r="X30" s="625"/>
      <c r="Y30" s="625"/>
      <c r="Z30" s="625"/>
      <c r="AA30" s="625"/>
      <c r="AB30" s="625"/>
      <c r="AC30" s="625"/>
      <c r="AD30" s="625"/>
      <c r="AE30" s="625"/>
      <c r="AF30" s="625"/>
      <c r="AG30" s="626"/>
      <c r="AH30" s="583">
        <v>99.8</v>
      </c>
      <c r="AI30" s="584"/>
      <c r="AJ30" s="584"/>
      <c r="AK30" s="584"/>
      <c r="AL30" s="584"/>
      <c r="AM30" s="584"/>
      <c r="AN30" s="584"/>
      <c r="AO30" s="584"/>
      <c r="AP30" s="584"/>
      <c r="AQ30" s="584"/>
      <c r="AR30" s="584"/>
      <c r="AS30" s="584"/>
      <c r="AT30" s="584"/>
      <c r="AU30" s="584"/>
      <c r="AV30" s="584"/>
      <c r="AW30" s="584"/>
      <c r="AX30" s="586"/>
      <c r="AY30" s="649"/>
      <c r="AZ30" s="650"/>
      <c r="BA30" s="650"/>
      <c r="BB30" s="651"/>
      <c r="BC30" s="637" t="s">
        <v>49</v>
      </c>
      <c r="BD30" s="638"/>
      <c r="BE30" s="638"/>
      <c r="BF30" s="638"/>
      <c r="BG30" s="638"/>
      <c r="BH30" s="638"/>
      <c r="BI30" s="638"/>
      <c r="BJ30" s="638"/>
      <c r="BK30" s="638"/>
      <c r="BL30" s="638"/>
      <c r="BM30" s="639"/>
      <c r="BN30" s="640">
        <v>10286629</v>
      </c>
      <c r="BO30" s="641"/>
      <c r="BP30" s="641"/>
      <c r="BQ30" s="641"/>
      <c r="BR30" s="641"/>
      <c r="BS30" s="641"/>
      <c r="BT30" s="641"/>
      <c r="BU30" s="642"/>
      <c r="BV30" s="640">
        <v>10045520</v>
      </c>
      <c r="BW30" s="641"/>
      <c r="BX30" s="641"/>
      <c r="BY30" s="641"/>
      <c r="BZ30" s="641"/>
      <c r="CA30" s="641"/>
      <c r="CB30" s="641"/>
      <c r="CC30" s="64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1" t="s">
        <v>197</v>
      </c>
      <c r="D33" s="491"/>
      <c r="E33" s="456" t="s">
        <v>198</v>
      </c>
      <c r="F33" s="456"/>
      <c r="G33" s="456"/>
      <c r="H33" s="456"/>
      <c r="I33" s="456"/>
      <c r="J33" s="456"/>
      <c r="K33" s="456"/>
      <c r="L33" s="456"/>
      <c r="M33" s="456"/>
      <c r="N33" s="456"/>
      <c r="O33" s="456"/>
      <c r="P33" s="456"/>
      <c r="Q33" s="456"/>
      <c r="R33" s="456"/>
      <c r="S33" s="456"/>
      <c r="T33" s="215"/>
      <c r="U33" s="491" t="s">
        <v>199</v>
      </c>
      <c r="V33" s="491"/>
      <c r="W33" s="456" t="s">
        <v>200</v>
      </c>
      <c r="X33" s="456"/>
      <c r="Y33" s="456"/>
      <c r="Z33" s="456"/>
      <c r="AA33" s="456"/>
      <c r="AB33" s="456"/>
      <c r="AC33" s="456"/>
      <c r="AD33" s="456"/>
      <c r="AE33" s="456"/>
      <c r="AF33" s="456"/>
      <c r="AG33" s="456"/>
      <c r="AH33" s="456"/>
      <c r="AI33" s="456"/>
      <c r="AJ33" s="456"/>
      <c r="AK33" s="456"/>
      <c r="AL33" s="215"/>
      <c r="AM33" s="491" t="s">
        <v>199</v>
      </c>
      <c r="AN33" s="491"/>
      <c r="AO33" s="456" t="s">
        <v>201</v>
      </c>
      <c r="AP33" s="456"/>
      <c r="AQ33" s="456"/>
      <c r="AR33" s="456"/>
      <c r="AS33" s="456"/>
      <c r="AT33" s="456"/>
      <c r="AU33" s="456"/>
      <c r="AV33" s="456"/>
      <c r="AW33" s="456"/>
      <c r="AX33" s="456"/>
      <c r="AY33" s="456"/>
      <c r="AZ33" s="456"/>
      <c r="BA33" s="456"/>
      <c r="BB33" s="456"/>
      <c r="BC33" s="456"/>
      <c r="BD33" s="216"/>
      <c r="BE33" s="456" t="s">
        <v>202</v>
      </c>
      <c r="BF33" s="456"/>
      <c r="BG33" s="456" t="s">
        <v>203</v>
      </c>
      <c r="BH33" s="456"/>
      <c r="BI33" s="456"/>
      <c r="BJ33" s="456"/>
      <c r="BK33" s="456"/>
      <c r="BL33" s="456"/>
      <c r="BM33" s="456"/>
      <c r="BN33" s="456"/>
      <c r="BO33" s="456"/>
      <c r="BP33" s="456"/>
      <c r="BQ33" s="456"/>
      <c r="BR33" s="456"/>
      <c r="BS33" s="456"/>
      <c r="BT33" s="456"/>
      <c r="BU33" s="456"/>
      <c r="BV33" s="216"/>
      <c r="BW33" s="491" t="s">
        <v>202</v>
      </c>
      <c r="BX33" s="491"/>
      <c r="BY33" s="456" t="s">
        <v>204</v>
      </c>
      <c r="BZ33" s="456"/>
      <c r="CA33" s="456"/>
      <c r="CB33" s="456"/>
      <c r="CC33" s="456"/>
      <c r="CD33" s="456"/>
      <c r="CE33" s="456"/>
      <c r="CF33" s="456"/>
      <c r="CG33" s="456"/>
      <c r="CH33" s="456"/>
      <c r="CI33" s="456"/>
      <c r="CJ33" s="456"/>
      <c r="CK33" s="456"/>
      <c r="CL33" s="456"/>
      <c r="CM33" s="456"/>
      <c r="CN33" s="215"/>
      <c r="CO33" s="491" t="s">
        <v>197</v>
      </c>
      <c r="CP33" s="491"/>
      <c r="CQ33" s="456" t="s">
        <v>205</v>
      </c>
      <c r="CR33" s="456"/>
      <c r="CS33" s="456"/>
      <c r="CT33" s="456"/>
      <c r="CU33" s="456"/>
      <c r="CV33" s="456"/>
      <c r="CW33" s="456"/>
      <c r="CX33" s="456"/>
      <c r="CY33" s="456"/>
      <c r="CZ33" s="456"/>
      <c r="DA33" s="456"/>
      <c r="DB33" s="456"/>
      <c r="DC33" s="456"/>
      <c r="DD33" s="456"/>
      <c r="DE33" s="456"/>
      <c r="DF33" s="215"/>
      <c r="DG33" s="652" t="s">
        <v>206</v>
      </c>
      <c r="DH33" s="652"/>
      <c r="DI33" s="217"/>
      <c r="DJ33" s="185"/>
      <c r="DK33" s="185"/>
      <c r="DL33" s="185"/>
      <c r="DM33" s="185"/>
      <c r="DN33" s="185"/>
      <c r="DO33" s="185"/>
    </row>
    <row r="34" spans="1:119" ht="32.25" customHeight="1">
      <c r="A34" s="186"/>
      <c r="B34" s="212"/>
      <c r="C34" s="653">
        <f>IF(E34="","",1)</f>
        <v>1</v>
      </c>
      <c r="D34" s="653"/>
      <c r="E34" s="654" t="str">
        <f>IF('各会計、関係団体の財政状況及び健全化判断比率'!B7="","",'各会計、関係団体の財政状況及び健全化判断比率'!B7)</f>
        <v>一般会計</v>
      </c>
      <c r="F34" s="654"/>
      <c r="G34" s="654"/>
      <c r="H34" s="654"/>
      <c r="I34" s="654"/>
      <c r="J34" s="654"/>
      <c r="K34" s="654"/>
      <c r="L34" s="654"/>
      <c r="M34" s="654"/>
      <c r="N34" s="654"/>
      <c r="O34" s="654"/>
      <c r="P34" s="654"/>
      <c r="Q34" s="654"/>
      <c r="R34" s="654"/>
      <c r="S34" s="654"/>
      <c r="T34" s="213"/>
      <c r="U34" s="653">
        <f>IF(W34="","",MAX(C34:D43)+1)</f>
        <v>2</v>
      </c>
      <c r="V34" s="653"/>
      <c r="W34" s="654" t="str">
        <f>IF('各会計、関係団体の財政状況及び健全化判断比率'!B28="","",'各会計、関係団体の財政状況及び健全化判断比率'!B28)</f>
        <v>国民健康保険特別会計</v>
      </c>
      <c r="X34" s="654"/>
      <c r="Y34" s="654"/>
      <c r="Z34" s="654"/>
      <c r="AA34" s="654"/>
      <c r="AB34" s="654"/>
      <c r="AC34" s="654"/>
      <c r="AD34" s="654"/>
      <c r="AE34" s="654"/>
      <c r="AF34" s="654"/>
      <c r="AG34" s="654"/>
      <c r="AH34" s="654"/>
      <c r="AI34" s="654"/>
      <c r="AJ34" s="654"/>
      <c r="AK34" s="654"/>
      <c r="AL34" s="213"/>
      <c r="AM34" s="653">
        <f>IF(AO34="","",MAX(C34:D43,U34:V43)+1)</f>
        <v>6</v>
      </c>
      <c r="AN34" s="653"/>
      <c r="AO34" s="654" t="str">
        <f>IF('各会計、関係団体の財政状況及び健全化判断比率'!B32="","",'各会計、関係団体の財政状況及び健全化判断比率'!B32)</f>
        <v>病院事業会計</v>
      </c>
      <c r="AP34" s="654"/>
      <c r="AQ34" s="654"/>
      <c r="AR34" s="654"/>
      <c r="AS34" s="654"/>
      <c r="AT34" s="654"/>
      <c r="AU34" s="654"/>
      <c r="AV34" s="654"/>
      <c r="AW34" s="654"/>
      <c r="AX34" s="654"/>
      <c r="AY34" s="654"/>
      <c r="AZ34" s="654"/>
      <c r="BA34" s="654"/>
      <c r="BB34" s="654"/>
      <c r="BC34" s="654"/>
      <c r="BD34" s="213"/>
      <c r="BE34" s="653">
        <f>IF(BG34="","",MAX(C34:D43,U34:V43,AM34:AN43)+1)</f>
        <v>7</v>
      </c>
      <c r="BF34" s="653"/>
      <c r="BG34" s="654" t="str">
        <f>IF('各会計、関係団体の財政状況及び健全化判断比率'!B33="","",'各会計、関係団体の財政状況及び健全化判断比率'!B33)</f>
        <v>下水道事業特別会計</v>
      </c>
      <c r="BH34" s="654"/>
      <c r="BI34" s="654"/>
      <c r="BJ34" s="654"/>
      <c r="BK34" s="654"/>
      <c r="BL34" s="654"/>
      <c r="BM34" s="654"/>
      <c r="BN34" s="654"/>
      <c r="BO34" s="654"/>
      <c r="BP34" s="654"/>
      <c r="BQ34" s="654"/>
      <c r="BR34" s="654"/>
      <c r="BS34" s="654"/>
      <c r="BT34" s="654"/>
      <c r="BU34" s="654"/>
      <c r="BV34" s="213"/>
      <c r="BW34" s="653">
        <f>IF(BY34="","",MAX(C34:D43,U34:V43,AM34:AN43,BE34:BF43)+1)</f>
        <v>9</v>
      </c>
      <c r="BX34" s="653"/>
      <c r="BY34" s="654" t="str">
        <f>IF('各会計、関係団体の財政状況及び健全化判断比率'!B68="","",'各会計、関係団体の財政状況及び健全化判断比率'!B68)</f>
        <v>尾三消防組合</v>
      </c>
      <c r="BZ34" s="654"/>
      <c r="CA34" s="654"/>
      <c r="CB34" s="654"/>
      <c r="CC34" s="654"/>
      <c r="CD34" s="654"/>
      <c r="CE34" s="654"/>
      <c r="CF34" s="654"/>
      <c r="CG34" s="654"/>
      <c r="CH34" s="654"/>
      <c r="CI34" s="654"/>
      <c r="CJ34" s="654"/>
      <c r="CK34" s="654"/>
      <c r="CL34" s="654"/>
      <c r="CM34" s="654"/>
      <c r="CN34" s="213"/>
      <c r="CO34" s="653">
        <f>IF(CQ34="","",MAX(C34:D43,U34:V43,AM34:AN43,BE34:BF43,BW34:BX43)+1)</f>
        <v>16</v>
      </c>
      <c r="CP34" s="653"/>
      <c r="CQ34" s="654" t="str">
        <f>IF('各会計、関係団体の財政状況及び健全化判断比率'!BS7="","",'各会計、関係団体の財政状況及び健全化判断比率'!BS7)</f>
        <v>みよし市土地開発公社</v>
      </c>
      <c r="CR34" s="654"/>
      <c r="CS34" s="654"/>
      <c r="CT34" s="654"/>
      <c r="CU34" s="654"/>
      <c r="CV34" s="654"/>
      <c r="CW34" s="654"/>
      <c r="CX34" s="654"/>
      <c r="CY34" s="654"/>
      <c r="CZ34" s="654"/>
      <c r="DA34" s="654"/>
      <c r="DB34" s="654"/>
      <c r="DC34" s="654"/>
      <c r="DD34" s="654"/>
      <c r="DE34" s="654"/>
      <c r="DF34" s="210"/>
      <c r="DG34" s="655" t="str">
        <f>IF('各会計、関係団体の財政状況及び健全化判断比率'!BR7="","",'各会計、関係団体の財政状況及び健全化判断比率'!BR7)</f>
        <v>〇</v>
      </c>
      <c r="DH34" s="655"/>
      <c r="DI34" s="217"/>
      <c r="DJ34" s="185"/>
      <c r="DK34" s="185"/>
      <c r="DL34" s="185"/>
      <c r="DM34" s="185"/>
      <c r="DN34" s="185"/>
      <c r="DO34" s="185"/>
    </row>
    <row r="35" spans="1:119" ht="32.25" customHeight="1">
      <c r="A35" s="186"/>
      <c r="B35" s="212"/>
      <c r="C35" s="653" t="str">
        <f>IF(E35="","",C34+1)</f>
        <v/>
      </c>
      <c r="D35" s="653"/>
      <c r="E35" s="654" t="str">
        <f>IF('各会計、関係団体の財政状況及び健全化判断比率'!B8="","",'各会計、関係団体の財政状況及び健全化判断比率'!B8)</f>
        <v/>
      </c>
      <c r="F35" s="654"/>
      <c r="G35" s="654"/>
      <c r="H35" s="654"/>
      <c r="I35" s="654"/>
      <c r="J35" s="654"/>
      <c r="K35" s="654"/>
      <c r="L35" s="654"/>
      <c r="M35" s="654"/>
      <c r="N35" s="654"/>
      <c r="O35" s="654"/>
      <c r="P35" s="654"/>
      <c r="Q35" s="654"/>
      <c r="R35" s="654"/>
      <c r="S35" s="654"/>
      <c r="T35" s="213"/>
      <c r="U35" s="653">
        <f>IF(W35="","",U34+1)</f>
        <v>3</v>
      </c>
      <c r="V35" s="653"/>
      <c r="W35" s="654" t="str">
        <f>IF('各会計、関係団体の財政状況及び健全化判断比率'!B29="","",'各会計、関係団体の財政状況及び健全化判断比率'!B29)</f>
        <v>介護保険特別会計（事業勘定）</v>
      </c>
      <c r="X35" s="654"/>
      <c r="Y35" s="654"/>
      <c r="Z35" s="654"/>
      <c r="AA35" s="654"/>
      <c r="AB35" s="654"/>
      <c r="AC35" s="654"/>
      <c r="AD35" s="654"/>
      <c r="AE35" s="654"/>
      <c r="AF35" s="654"/>
      <c r="AG35" s="654"/>
      <c r="AH35" s="654"/>
      <c r="AI35" s="654"/>
      <c r="AJ35" s="654"/>
      <c r="AK35" s="654"/>
      <c r="AL35" s="213"/>
      <c r="AM35" s="653" t="str">
        <f t="shared" ref="AM35:AM43" si="0">IF(AO35="","",AM34+1)</f>
        <v/>
      </c>
      <c r="AN35" s="653"/>
      <c r="AO35" s="654"/>
      <c r="AP35" s="654"/>
      <c r="AQ35" s="654"/>
      <c r="AR35" s="654"/>
      <c r="AS35" s="654"/>
      <c r="AT35" s="654"/>
      <c r="AU35" s="654"/>
      <c r="AV35" s="654"/>
      <c r="AW35" s="654"/>
      <c r="AX35" s="654"/>
      <c r="AY35" s="654"/>
      <c r="AZ35" s="654"/>
      <c r="BA35" s="654"/>
      <c r="BB35" s="654"/>
      <c r="BC35" s="654"/>
      <c r="BD35" s="213"/>
      <c r="BE35" s="653">
        <f t="shared" ref="BE35:BE43" si="1">IF(BG35="","",BE34+1)</f>
        <v>8</v>
      </c>
      <c r="BF35" s="653"/>
      <c r="BG35" s="654" t="str">
        <f>IF('各会計、関係団体の財政状況及び健全化判断比率'!B34="","",'各会計、関係団体の財政状況及び健全化判断比率'!B34)</f>
        <v>農業集落排水事業特別会計</v>
      </c>
      <c r="BH35" s="654"/>
      <c r="BI35" s="654"/>
      <c r="BJ35" s="654"/>
      <c r="BK35" s="654"/>
      <c r="BL35" s="654"/>
      <c r="BM35" s="654"/>
      <c r="BN35" s="654"/>
      <c r="BO35" s="654"/>
      <c r="BP35" s="654"/>
      <c r="BQ35" s="654"/>
      <c r="BR35" s="654"/>
      <c r="BS35" s="654"/>
      <c r="BT35" s="654"/>
      <c r="BU35" s="654"/>
      <c r="BV35" s="213"/>
      <c r="BW35" s="653">
        <f t="shared" ref="BW35:BW43" si="2">IF(BY35="","",BW34+1)</f>
        <v>10</v>
      </c>
      <c r="BX35" s="653"/>
      <c r="BY35" s="654" t="str">
        <f>IF('各会計、関係団体の財政状況及び健全化判断比率'!B69="","",'各会計、関係団体の財政状況及び健全化判断比率'!B69)</f>
        <v>尾三衛生組合</v>
      </c>
      <c r="BZ35" s="654"/>
      <c r="CA35" s="654"/>
      <c r="CB35" s="654"/>
      <c r="CC35" s="654"/>
      <c r="CD35" s="654"/>
      <c r="CE35" s="654"/>
      <c r="CF35" s="654"/>
      <c r="CG35" s="654"/>
      <c r="CH35" s="654"/>
      <c r="CI35" s="654"/>
      <c r="CJ35" s="654"/>
      <c r="CK35" s="654"/>
      <c r="CL35" s="654"/>
      <c r="CM35" s="654"/>
      <c r="CN35" s="213"/>
      <c r="CO35" s="653" t="str">
        <f t="shared" ref="CO35:CO43" si="3">IF(CQ35="","",CO34+1)</f>
        <v/>
      </c>
      <c r="CP35" s="653"/>
      <c r="CQ35" s="654" t="str">
        <f>IF('各会計、関係団体の財政状況及び健全化判断比率'!BS8="","",'各会計、関係団体の財政状況及び健全化判断比率'!BS8)</f>
        <v/>
      </c>
      <c r="CR35" s="654"/>
      <c r="CS35" s="654"/>
      <c r="CT35" s="654"/>
      <c r="CU35" s="654"/>
      <c r="CV35" s="654"/>
      <c r="CW35" s="654"/>
      <c r="CX35" s="654"/>
      <c r="CY35" s="654"/>
      <c r="CZ35" s="654"/>
      <c r="DA35" s="654"/>
      <c r="DB35" s="654"/>
      <c r="DC35" s="654"/>
      <c r="DD35" s="654"/>
      <c r="DE35" s="654"/>
      <c r="DF35" s="210"/>
      <c r="DG35" s="655" t="str">
        <f>IF('各会計、関係団体の財政状況及び健全化判断比率'!BR8="","",'各会計、関係団体の財政状況及び健全化判断比率'!BR8)</f>
        <v/>
      </c>
      <c r="DH35" s="655"/>
      <c r="DI35" s="217"/>
      <c r="DJ35" s="185"/>
      <c r="DK35" s="185"/>
      <c r="DL35" s="185"/>
      <c r="DM35" s="185"/>
      <c r="DN35" s="185"/>
      <c r="DO35" s="185"/>
    </row>
    <row r="36" spans="1:119" ht="32.25" customHeight="1">
      <c r="A36" s="186"/>
      <c r="B36" s="212"/>
      <c r="C36" s="653" t="str">
        <f>IF(E36="","",C35+1)</f>
        <v/>
      </c>
      <c r="D36" s="653"/>
      <c r="E36" s="654" t="str">
        <f>IF('各会計、関係団体の財政状況及び健全化判断比率'!B9="","",'各会計、関係団体の財政状況及び健全化判断比率'!B9)</f>
        <v/>
      </c>
      <c r="F36" s="654"/>
      <c r="G36" s="654"/>
      <c r="H36" s="654"/>
      <c r="I36" s="654"/>
      <c r="J36" s="654"/>
      <c r="K36" s="654"/>
      <c r="L36" s="654"/>
      <c r="M36" s="654"/>
      <c r="N36" s="654"/>
      <c r="O36" s="654"/>
      <c r="P36" s="654"/>
      <c r="Q36" s="654"/>
      <c r="R36" s="654"/>
      <c r="S36" s="654"/>
      <c r="T36" s="213"/>
      <c r="U36" s="653">
        <f t="shared" ref="U36:U43" si="4">IF(W36="","",U35+1)</f>
        <v>4</v>
      </c>
      <c r="V36" s="653"/>
      <c r="W36" s="654" t="str">
        <f>IF('各会計、関係団体の財政状況及び健全化判断比率'!B30="","",'各会計、関係団体の財政状況及び健全化判断比率'!B30)</f>
        <v>後期高齢者医療特別会計</v>
      </c>
      <c r="X36" s="654"/>
      <c r="Y36" s="654"/>
      <c r="Z36" s="654"/>
      <c r="AA36" s="654"/>
      <c r="AB36" s="654"/>
      <c r="AC36" s="654"/>
      <c r="AD36" s="654"/>
      <c r="AE36" s="654"/>
      <c r="AF36" s="654"/>
      <c r="AG36" s="654"/>
      <c r="AH36" s="654"/>
      <c r="AI36" s="654"/>
      <c r="AJ36" s="654"/>
      <c r="AK36" s="654"/>
      <c r="AL36" s="213"/>
      <c r="AM36" s="653" t="str">
        <f t="shared" si="0"/>
        <v/>
      </c>
      <c r="AN36" s="653"/>
      <c r="AO36" s="654"/>
      <c r="AP36" s="654"/>
      <c r="AQ36" s="654"/>
      <c r="AR36" s="654"/>
      <c r="AS36" s="654"/>
      <c r="AT36" s="654"/>
      <c r="AU36" s="654"/>
      <c r="AV36" s="654"/>
      <c r="AW36" s="654"/>
      <c r="AX36" s="654"/>
      <c r="AY36" s="654"/>
      <c r="AZ36" s="654"/>
      <c r="BA36" s="654"/>
      <c r="BB36" s="654"/>
      <c r="BC36" s="654"/>
      <c r="BD36" s="213"/>
      <c r="BE36" s="653" t="str">
        <f t="shared" si="1"/>
        <v/>
      </c>
      <c r="BF36" s="653"/>
      <c r="BG36" s="654"/>
      <c r="BH36" s="654"/>
      <c r="BI36" s="654"/>
      <c r="BJ36" s="654"/>
      <c r="BK36" s="654"/>
      <c r="BL36" s="654"/>
      <c r="BM36" s="654"/>
      <c r="BN36" s="654"/>
      <c r="BO36" s="654"/>
      <c r="BP36" s="654"/>
      <c r="BQ36" s="654"/>
      <c r="BR36" s="654"/>
      <c r="BS36" s="654"/>
      <c r="BT36" s="654"/>
      <c r="BU36" s="654"/>
      <c r="BV36" s="213"/>
      <c r="BW36" s="653">
        <f t="shared" si="2"/>
        <v>11</v>
      </c>
      <c r="BX36" s="653"/>
      <c r="BY36" s="654" t="str">
        <f>IF('各会計、関係団体の財政状況及び健全化判断比率'!B70="","",'各会計、関係団体の財政状況及び健全化判断比率'!B70)</f>
        <v>愛知中部水道企業団</v>
      </c>
      <c r="BZ36" s="654"/>
      <c r="CA36" s="654"/>
      <c r="CB36" s="654"/>
      <c r="CC36" s="654"/>
      <c r="CD36" s="654"/>
      <c r="CE36" s="654"/>
      <c r="CF36" s="654"/>
      <c r="CG36" s="654"/>
      <c r="CH36" s="654"/>
      <c r="CI36" s="654"/>
      <c r="CJ36" s="654"/>
      <c r="CK36" s="654"/>
      <c r="CL36" s="654"/>
      <c r="CM36" s="654"/>
      <c r="CN36" s="213"/>
      <c r="CO36" s="653" t="str">
        <f t="shared" si="3"/>
        <v/>
      </c>
      <c r="CP36" s="653"/>
      <c r="CQ36" s="654" t="str">
        <f>IF('各会計、関係団体の財政状況及び健全化判断比率'!BS9="","",'各会計、関係団体の財政状況及び健全化判断比率'!BS9)</f>
        <v/>
      </c>
      <c r="CR36" s="654"/>
      <c r="CS36" s="654"/>
      <c r="CT36" s="654"/>
      <c r="CU36" s="654"/>
      <c r="CV36" s="654"/>
      <c r="CW36" s="654"/>
      <c r="CX36" s="654"/>
      <c r="CY36" s="654"/>
      <c r="CZ36" s="654"/>
      <c r="DA36" s="654"/>
      <c r="DB36" s="654"/>
      <c r="DC36" s="654"/>
      <c r="DD36" s="654"/>
      <c r="DE36" s="654"/>
      <c r="DF36" s="210"/>
      <c r="DG36" s="655" t="str">
        <f>IF('各会計、関係団体の財政状況及び健全化判断比率'!BR9="","",'各会計、関係団体の財政状況及び健全化判断比率'!BR9)</f>
        <v/>
      </c>
      <c r="DH36" s="655"/>
      <c r="DI36" s="217"/>
      <c r="DJ36" s="185"/>
      <c r="DK36" s="185"/>
      <c r="DL36" s="185"/>
      <c r="DM36" s="185"/>
      <c r="DN36" s="185"/>
      <c r="DO36" s="185"/>
    </row>
    <row r="37" spans="1:119" ht="32.25" customHeight="1">
      <c r="A37" s="186"/>
      <c r="B37" s="212"/>
      <c r="C37" s="653" t="str">
        <f>IF(E37="","",C36+1)</f>
        <v/>
      </c>
      <c r="D37" s="653"/>
      <c r="E37" s="654" t="str">
        <f>IF('各会計、関係団体の財政状況及び健全化判断比率'!B10="","",'各会計、関係団体の財政状況及び健全化判断比率'!B10)</f>
        <v/>
      </c>
      <c r="F37" s="654"/>
      <c r="G37" s="654"/>
      <c r="H37" s="654"/>
      <c r="I37" s="654"/>
      <c r="J37" s="654"/>
      <c r="K37" s="654"/>
      <c r="L37" s="654"/>
      <c r="M37" s="654"/>
      <c r="N37" s="654"/>
      <c r="O37" s="654"/>
      <c r="P37" s="654"/>
      <c r="Q37" s="654"/>
      <c r="R37" s="654"/>
      <c r="S37" s="654"/>
      <c r="T37" s="213"/>
      <c r="U37" s="653">
        <f t="shared" si="4"/>
        <v>5</v>
      </c>
      <c r="V37" s="653"/>
      <c r="W37" s="654" t="str">
        <f>IF('各会計、関係団体の財政状況及び健全化判断比率'!B31="","",'各会計、関係団体の財政状況及び健全化判断比率'!B31)</f>
        <v>介護保険特別会計（サービス事業）</v>
      </c>
      <c r="X37" s="654"/>
      <c r="Y37" s="654"/>
      <c r="Z37" s="654"/>
      <c r="AA37" s="654"/>
      <c r="AB37" s="654"/>
      <c r="AC37" s="654"/>
      <c r="AD37" s="654"/>
      <c r="AE37" s="654"/>
      <c r="AF37" s="654"/>
      <c r="AG37" s="654"/>
      <c r="AH37" s="654"/>
      <c r="AI37" s="654"/>
      <c r="AJ37" s="654"/>
      <c r="AK37" s="654"/>
      <c r="AL37" s="213"/>
      <c r="AM37" s="653" t="str">
        <f t="shared" si="0"/>
        <v/>
      </c>
      <c r="AN37" s="653"/>
      <c r="AO37" s="654"/>
      <c r="AP37" s="654"/>
      <c r="AQ37" s="654"/>
      <c r="AR37" s="654"/>
      <c r="AS37" s="654"/>
      <c r="AT37" s="654"/>
      <c r="AU37" s="654"/>
      <c r="AV37" s="654"/>
      <c r="AW37" s="654"/>
      <c r="AX37" s="654"/>
      <c r="AY37" s="654"/>
      <c r="AZ37" s="654"/>
      <c r="BA37" s="654"/>
      <c r="BB37" s="654"/>
      <c r="BC37" s="654"/>
      <c r="BD37" s="213"/>
      <c r="BE37" s="653" t="str">
        <f t="shared" si="1"/>
        <v/>
      </c>
      <c r="BF37" s="653"/>
      <c r="BG37" s="654"/>
      <c r="BH37" s="654"/>
      <c r="BI37" s="654"/>
      <c r="BJ37" s="654"/>
      <c r="BK37" s="654"/>
      <c r="BL37" s="654"/>
      <c r="BM37" s="654"/>
      <c r="BN37" s="654"/>
      <c r="BO37" s="654"/>
      <c r="BP37" s="654"/>
      <c r="BQ37" s="654"/>
      <c r="BR37" s="654"/>
      <c r="BS37" s="654"/>
      <c r="BT37" s="654"/>
      <c r="BU37" s="654"/>
      <c r="BV37" s="213"/>
      <c r="BW37" s="653">
        <f t="shared" si="2"/>
        <v>12</v>
      </c>
      <c r="BX37" s="653"/>
      <c r="BY37" s="654" t="str">
        <f>IF('各会計、関係団体の財政状況及び健全化判断比率'!B71="","",'各会計、関係団体の財政状況及び健全化判断比率'!B71)</f>
        <v>愛知県市町村職員退職手当組合</v>
      </c>
      <c r="BZ37" s="654"/>
      <c r="CA37" s="654"/>
      <c r="CB37" s="654"/>
      <c r="CC37" s="654"/>
      <c r="CD37" s="654"/>
      <c r="CE37" s="654"/>
      <c r="CF37" s="654"/>
      <c r="CG37" s="654"/>
      <c r="CH37" s="654"/>
      <c r="CI37" s="654"/>
      <c r="CJ37" s="654"/>
      <c r="CK37" s="654"/>
      <c r="CL37" s="654"/>
      <c r="CM37" s="654"/>
      <c r="CN37" s="213"/>
      <c r="CO37" s="653" t="str">
        <f t="shared" si="3"/>
        <v/>
      </c>
      <c r="CP37" s="653"/>
      <c r="CQ37" s="654" t="str">
        <f>IF('各会計、関係団体の財政状況及び健全化判断比率'!BS10="","",'各会計、関係団体の財政状況及び健全化判断比率'!BS10)</f>
        <v/>
      </c>
      <c r="CR37" s="654"/>
      <c r="CS37" s="654"/>
      <c r="CT37" s="654"/>
      <c r="CU37" s="654"/>
      <c r="CV37" s="654"/>
      <c r="CW37" s="654"/>
      <c r="CX37" s="654"/>
      <c r="CY37" s="654"/>
      <c r="CZ37" s="654"/>
      <c r="DA37" s="654"/>
      <c r="DB37" s="654"/>
      <c r="DC37" s="654"/>
      <c r="DD37" s="654"/>
      <c r="DE37" s="654"/>
      <c r="DF37" s="210"/>
      <c r="DG37" s="655" t="str">
        <f>IF('各会計、関係団体の財政状況及び健全化判断比率'!BR10="","",'各会計、関係団体の財政状況及び健全化判断比率'!BR10)</f>
        <v/>
      </c>
      <c r="DH37" s="655"/>
      <c r="DI37" s="217"/>
      <c r="DJ37" s="185"/>
      <c r="DK37" s="185"/>
      <c r="DL37" s="185"/>
      <c r="DM37" s="185"/>
      <c r="DN37" s="185"/>
      <c r="DO37" s="185"/>
    </row>
    <row r="38" spans="1:119" ht="32.25" customHeight="1">
      <c r="A38" s="186"/>
      <c r="B38" s="212"/>
      <c r="C38" s="653" t="str">
        <f t="shared" ref="C38:C43" si="5">IF(E38="","",C37+1)</f>
        <v/>
      </c>
      <c r="D38" s="653"/>
      <c r="E38" s="654" t="str">
        <f>IF('各会計、関係団体の財政状況及び健全化判断比率'!B11="","",'各会計、関係団体の財政状況及び健全化判断比率'!B11)</f>
        <v/>
      </c>
      <c r="F38" s="654"/>
      <c r="G38" s="654"/>
      <c r="H38" s="654"/>
      <c r="I38" s="654"/>
      <c r="J38" s="654"/>
      <c r="K38" s="654"/>
      <c r="L38" s="654"/>
      <c r="M38" s="654"/>
      <c r="N38" s="654"/>
      <c r="O38" s="654"/>
      <c r="P38" s="654"/>
      <c r="Q38" s="654"/>
      <c r="R38" s="654"/>
      <c r="S38" s="654"/>
      <c r="T38" s="213"/>
      <c r="U38" s="653" t="str">
        <f t="shared" si="4"/>
        <v/>
      </c>
      <c r="V38" s="653"/>
      <c r="W38" s="654"/>
      <c r="X38" s="654"/>
      <c r="Y38" s="654"/>
      <c r="Z38" s="654"/>
      <c r="AA38" s="654"/>
      <c r="AB38" s="654"/>
      <c r="AC38" s="654"/>
      <c r="AD38" s="654"/>
      <c r="AE38" s="654"/>
      <c r="AF38" s="654"/>
      <c r="AG38" s="654"/>
      <c r="AH38" s="654"/>
      <c r="AI38" s="654"/>
      <c r="AJ38" s="654"/>
      <c r="AK38" s="654"/>
      <c r="AL38" s="213"/>
      <c r="AM38" s="653" t="str">
        <f t="shared" si="0"/>
        <v/>
      </c>
      <c r="AN38" s="653"/>
      <c r="AO38" s="654"/>
      <c r="AP38" s="654"/>
      <c r="AQ38" s="654"/>
      <c r="AR38" s="654"/>
      <c r="AS38" s="654"/>
      <c r="AT38" s="654"/>
      <c r="AU38" s="654"/>
      <c r="AV38" s="654"/>
      <c r="AW38" s="654"/>
      <c r="AX38" s="654"/>
      <c r="AY38" s="654"/>
      <c r="AZ38" s="654"/>
      <c r="BA38" s="654"/>
      <c r="BB38" s="654"/>
      <c r="BC38" s="654"/>
      <c r="BD38" s="213"/>
      <c r="BE38" s="653" t="str">
        <f t="shared" si="1"/>
        <v/>
      </c>
      <c r="BF38" s="653"/>
      <c r="BG38" s="654"/>
      <c r="BH38" s="654"/>
      <c r="BI38" s="654"/>
      <c r="BJ38" s="654"/>
      <c r="BK38" s="654"/>
      <c r="BL38" s="654"/>
      <c r="BM38" s="654"/>
      <c r="BN38" s="654"/>
      <c r="BO38" s="654"/>
      <c r="BP38" s="654"/>
      <c r="BQ38" s="654"/>
      <c r="BR38" s="654"/>
      <c r="BS38" s="654"/>
      <c r="BT38" s="654"/>
      <c r="BU38" s="654"/>
      <c r="BV38" s="213"/>
      <c r="BW38" s="653">
        <f t="shared" si="2"/>
        <v>13</v>
      </c>
      <c r="BX38" s="653"/>
      <c r="BY38" s="654" t="str">
        <f>IF('各会計、関係団体の財政状況及び健全化判断比率'!B72="","",'各会計、関係団体の財政状況及び健全化判断比率'!B72)</f>
        <v>愛知県後期高齢者医療広域連合（一般会計）</v>
      </c>
      <c r="BZ38" s="654"/>
      <c r="CA38" s="654"/>
      <c r="CB38" s="654"/>
      <c r="CC38" s="654"/>
      <c r="CD38" s="654"/>
      <c r="CE38" s="654"/>
      <c r="CF38" s="654"/>
      <c r="CG38" s="654"/>
      <c r="CH38" s="654"/>
      <c r="CI38" s="654"/>
      <c r="CJ38" s="654"/>
      <c r="CK38" s="654"/>
      <c r="CL38" s="654"/>
      <c r="CM38" s="654"/>
      <c r="CN38" s="213"/>
      <c r="CO38" s="653" t="str">
        <f t="shared" si="3"/>
        <v/>
      </c>
      <c r="CP38" s="653"/>
      <c r="CQ38" s="654" t="str">
        <f>IF('各会計、関係団体の財政状況及び健全化判断比率'!BS11="","",'各会計、関係団体の財政状況及び健全化判断比率'!BS11)</f>
        <v/>
      </c>
      <c r="CR38" s="654"/>
      <c r="CS38" s="654"/>
      <c r="CT38" s="654"/>
      <c r="CU38" s="654"/>
      <c r="CV38" s="654"/>
      <c r="CW38" s="654"/>
      <c r="CX38" s="654"/>
      <c r="CY38" s="654"/>
      <c r="CZ38" s="654"/>
      <c r="DA38" s="654"/>
      <c r="DB38" s="654"/>
      <c r="DC38" s="654"/>
      <c r="DD38" s="654"/>
      <c r="DE38" s="654"/>
      <c r="DF38" s="210"/>
      <c r="DG38" s="655" t="str">
        <f>IF('各会計、関係団体の財政状況及び健全化判断比率'!BR11="","",'各会計、関係団体の財政状況及び健全化判断比率'!BR11)</f>
        <v/>
      </c>
      <c r="DH38" s="655"/>
      <c r="DI38" s="217"/>
      <c r="DJ38" s="185"/>
      <c r="DK38" s="185"/>
      <c r="DL38" s="185"/>
      <c r="DM38" s="185"/>
      <c r="DN38" s="185"/>
      <c r="DO38" s="185"/>
    </row>
    <row r="39" spans="1:119" ht="32.25" customHeight="1">
      <c r="A39" s="186"/>
      <c r="B39" s="212"/>
      <c r="C39" s="653" t="str">
        <f t="shared" si="5"/>
        <v/>
      </c>
      <c r="D39" s="653"/>
      <c r="E39" s="654" t="str">
        <f>IF('各会計、関係団体の財政状況及び健全化判断比率'!B12="","",'各会計、関係団体の財政状況及び健全化判断比率'!B12)</f>
        <v/>
      </c>
      <c r="F39" s="654"/>
      <c r="G39" s="654"/>
      <c r="H39" s="654"/>
      <c r="I39" s="654"/>
      <c r="J39" s="654"/>
      <c r="K39" s="654"/>
      <c r="L39" s="654"/>
      <c r="M39" s="654"/>
      <c r="N39" s="654"/>
      <c r="O39" s="654"/>
      <c r="P39" s="654"/>
      <c r="Q39" s="654"/>
      <c r="R39" s="654"/>
      <c r="S39" s="654"/>
      <c r="T39" s="213"/>
      <c r="U39" s="653" t="str">
        <f t="shared" si="4"/>
        <v/>
      </c>
      <c r="V39" s="653"/>
      <c r="W39" s="654"/>
      <c r="X39" s="654"/>
      <c r="Y39" s="654"/>
      <c r="Z39" s="654"/>
      <c r="AA39" s="654"/>
      <c r="AB39" s="654"/>
      <c r="AC39" s="654"/>
      <c r="AD39" s="654"/>
      <c r="AE39" s="654"/>
      <c r="AF39" s="654"/>
      <c r="AG39" s="654"/>
      <c r="AH39" s="654"/>
      <c r="AI39" s="654"/>
      <c r="AJ39" s="654"/>
      <c r="AK39" s="654"/>
      <c r="AL39" s="213"/>
      <c r="AM39" s="653" t="str">
        <f t="shared" si="0"/>
        <v/>
      </c>
      <c r="AN39" s="653"/>
      <c r="AO39" s="654"/>
      <c r="AP39" s="654"/>
      <c r="AQ39" s="654"/>
      <c r="AR39" s="654"/>
      <c r="AS39" s="654"/>
      <c r="AT39" s="654"/>
      <c r="AU39" s="654"/>
      <c r="AV39" s="654"/>
      <c r="AW39" s="654"/>
      <c r="AX39" s="654"/>
      <c r="AY39" s="654"/>
      <c r="AZ39" s="654"/>
      <c r="BA39" s="654"/>
      <c r="BB39" s="654"/>
      <c r="BC39" s="654"/>
      <c r="BD39" s="213"/>
      <c r="BE39" s="653" t="str">
        <f t="shared" si="1"/>
        <v/>
      </c>
      <c r="BF39" s="653"/>
      <c r="BG39" s="654"/>
      <c r="BH39" s="654"/>
      <c r="BI39" s="654"/>
      <c r="BJ39" s="654"/>
      <c r="BK39" s="654"/>
      <c r="BL39" s="654"/>
      <c r="BM39" s="654"/>
      <c r="BN39" s="654"/>
      <c r="BO39" s="654"/>
      <c r="BP39" s="654"/>
      <c r="BQ39" s="654"/>
      <c r="BR39" s="654"/>
      <c r="BS39" s="654"/>
      <c r="BT39" s="654"/>
      <c r="BU39" s="654"/>
      <c r="BV39" s="213"/>
      <c r="BW39" s="653">
        <f t="shared" si="2"/>
        <v>14</v>
      </c>
      <c r="BX39" s="653"/>
      <c r="BY39" s="654" t="str">
        <f>IF('各会計、関係団体の財政状況及び健全化判断比率'!B73="","",'各会計、関係団体の財政状況及び健全化判断比率'!B73)</f>
        <v>愛知県後期高齢者医療広域連合（後期高齢者医療特別会計）</v>
      </c>
      <c r="BZ39" s="654"/>
      <c r="CA39" s="654"/>
      <c r="CB39" s="654"/>
      <c r="CC39" s="654"/>
      <c r="CD39" s="654"/>
      <c r="CE39" s="654"/>
      <c r="CF39" s="654"/>
      <c r="CG39" s="654"/>
      <c r="CH39" s="654"/>
      <c r="CI39" s="654"/>
      <c r="CJ39" s="654"/>
      <c r="CK39" s="654"/>
      <c r="CL39" s="654"/>
      <c r="CM39" s="654"/>
      <c r="CN39" s="213"/>
      <c r="CO39" s="653" t="str">
        <f t="shared" si="3"/>
        <v/>
      </c>
      <c r="CP39" s="653"/>
      <c r="CQ39" s="654" t="str">
        <f>IF('各会計、関係団体の財政状況及び健全化判断比率'!BS12="","",'各会計、関係団体の財政状況及び健全化判断比率'!BS12)</f>
        <v/>
      </c>
      <c r="CR39" s="654"/>
      <c r="CS39" s="654"/>
      <c r="CT39" s="654"/>
      <c r="CU39" s="654"/>
      <c r="CV39" s="654"/>
      <c r="CW39" s="654"/>
      <c r="CX39" s="654"/>
      <c r="CY39" s="654"/>
      <c r="CZ39" s="654"/>
      <c r="DA39" s="654"/>
      <c r="DB39" s="654"/>
      <c r="DC39" s="654"/>
      <c r="DD39" s="654"/>
      <c r="DE39" s="654"/>
      <c r="DF39" s="210"/>
      <c r="DG39" s="655" t="str">
        <f>IF('各会計、関係団体の財政状況及び健全化判断比率'!BR12="","",'各会計、関係団体の財政状況及び健全化判断比率'!BR12)</f>
        <v/>
      </c>
      <c r="DH39" s="655"/>
      <c r="DI39" s="217"/>
      <c r="DJ39" s="185"/>
      <c r="DK39" s="185"/>
      <c r="DL39" s="185"/>
      <c r="DM39" s="185"/>
      <c r="DN39" s="185"/>
      <c r="DO39" s="185"/>
    </row>
    <row r="40" spans="1:119" ht="32.25" customHeight="1">
      <c r="A40" s="186"/>
      <c r="B40" s="212"/>
      <c r="C40" s="653" t="str">
        <f t="shared" si="5"/>
        <v/>
      </c>
      <c r="D40" s="653"/>
      <c r="E40" s="654" t="str">
        <f>IF('各会計、関係団体の財政状況及び健全化判断比率'!B13="","",'各会計、関係団体の財政状況及び健全化判断比率'!B13)</f>
        <v/>
      </c>
      <c r="F40" s="654"/>
      <c r="G40" s="654"/>
      <c r="H40" s="654"/>
      <c r="I40" s="654"/>
      <c r="J40" s="654"/>
      <c r="K40" s="654"/>
      <c r="L40" s="654"/>
      <c r="M40" s="654"/>
      <c r="N40" s="654"/>
      <c r="O40" s="654"/>
      <c r="P40" s="654"/>
      <c r="Q40" s="654"/>
      <c r="R40" s="654"/>
      <c r="S40" s="654"/>
      <c r="T40" s="213"/>
      <c r="U40" s="653" t="str">
        <f t="shared" si="4"/>
        <v/>
      </c>
      <c r="V40" s="653"/>
      <c r="W40" s="654"/>
      <c r="X40" s="654"/>
      <c r="Y40" s="654"/>
      <c r="Z40" s="654"/>
      <c r="AA40" s="654"/>
      <c r="AB40" s="654"/>
      <c r="AC40" s="654"/>
      <c r="AD40" s="654"/>
      <c r="AE40" s="654"/>
      <c r="AF40" s="654"/>
      <c r="AG40" s="654"/>
      <c r="AH40" s="654"/>
      <c r="AI40" s="654"/>
      <c r="AJ40" s="654"/>
      <c r="AK40" s="654"/>
      <c r="AL40" s="213"/>
      <c r="AM40" s="653" t="str">
        <f t="shared" si="0"/>
        <v/>
      </c>
      <c r="AN40" s="653"/>
      <c r="AO40" s="654"/>
      <c r="AP40" s="654"/>
      <c r="AQ40" s="654"/>
      <c r="AR40" s="654"/>
      <c r="AS40" s="654"/>
      <c r="AT40" s="654"/>
      <c r="AU40" s="654"/>
      <c r="AV40" s="654"/>
      <c r="AW40" s="654"/>
      <c r="AX40" s="654"/>
      <c r="AY40" s="654"/>
      <c r="AZ40" s="654"/>
      <c r="BA40" s="654"/>
      <c r="BB40" s="654"/>
      <c r="BC40" s="654"/>
      <c r="BD40" s="213"/>
      <c r="BE40" s="653" t="str">
        <f t="shared" si="1"/>
        <v/>
      </c>
      <c r="BF40" s="653"/>
      <c r="BG40" s="654"/>
      <c r="BH40" s="654"/>
      <c r="BI40" s="654"/>
      <c r="BJ40" s="654"/>
      <c r="BK40" s="654"/>
      <c r="BL40" s="654"/>
      <c r="BM40" s="654"/>
      <c r="BN40" s="654"/>
      <c r="BO40" s="654"/>
      <c r="BP40" s="654"/>
      <c r="BQ40" s="654"/>
      <c r="BR40" s="654"/>
      <c r="BS40" s="654"/>
      <c r="BT40" s="654"/>
      <c r="BU40" s="654"/>
      <c r="BV40" s="213"/>
      <c r="BW40" s="653">
        <f t="shared" si="2"/>
        <v>15</v>
      </c>
      <c r="BX40" s="653"/>
      <c r="BY40" s="654" t="str">
        <f>IF('各会計、関係団体の財政状況及び健全化判断比率'!B74="","",'各会計、関係団体の財政状況及び健全化判断比率'!B74)</f>
        <v>旧豊田三好事務組合</v>
      </c>
      <c r="BZ40" s="654"/>
      <c r="CA40" s="654"/>
      <c r="CB40" s="654"/>
      <c r="CC40" s="654"/>
      <c r="CD40" s="654"/>
      <c r="CE40" s="654"/>
      <c r="CF40" s="654"/>
      <c r="CG40" s="654"/>
      <c r="CH40" s="654"/>
      <c r="CI40" s="654"/>
      <c r="CJ40" s="654"/>
      <c r="CK40" s="654"/>
      <c r="CL40" s="654"/>
      <c r="CM40" s="654"/>
      <c r="CN40" s="213"/>
      <c r="CO40" s="653" t="str">
        <f t="shared" si="3"/>
        <v/>
      </c>
      <c r="CP40" s="653"/>
      <c r="CQ40" s="654" t="str">
        <f>IF('各会計、関係団体の財政状況及び健全化判断比率'!BS13="","",'各会計、関係団体の財政状況及び健全化判断比率'!BS13)</f>
        <v/>
      </c>
      <c r="CR40" s="654"/>
      <c r="CS40" s="654"/>
      <c r="CT40" s="654"/>
      <c r="CU40" s="654"/>
      <c r="CV40" s="654"/>
      <c r="CW40" s="654"/>
      <c r="CX40" s="654"/>
      <c r="CY40" s="654"/>
      <c r="CZ40" s="654"/>
      <c r="DA40" s="654"/>
      <c r="DB40" s="654"/>
      <c r="DC40" s="654"/>
      <c r="DD40" s="654"/>
      <c r="DE40" s="654"/>
      <c r="DF40" s="210"/>
      <c r="DG40" s="655" t="str">
        <f>IF('各会計、関係団体の財政状況及び健全化判断比率'!BR13="","",'各会計、関係団体の財政状況及び健全化判断比率'!BR13)</f>
        <v/>
      </c>
      <c r="DH40" s="655"/>
      <c r="DI40" s="217"/>
      <c r="DJ40" s="185"/>
      <c r="DK40" s="185"/>
      <c r="DL40" s="185"/>
      <c r="DM40" s="185"/>
      <c r="DN40" s="185"/>
      <c r="DO40" s="185"/>
    </row>
    <row r="41" spans="1:119" ht="32.25" customHeight="1">
      <c r="A41" s="186"/>
      <c r="B41" s="212"/>
      <c r="C41" s="653" t="str">
        <f t="shared" si="5"/>
        <v/>
      </c>
      <c r="D41" s="653"/>
      <c r="E41" s="654" t="str">
        <f>IF('各会計、関係団体の財政状況及び健全化判断比率'!B14="","",'各会計、関係団体の財政状況及び健全化判断比率'!B14)</f>
        <v/>
      </c>
      <c r="F41" s="654"/>
      <c r="G41" s="654"/>
      <c r="H41" s="654"/>
      <c r="I41" s="654"/>
      <c r="J41" s="654"/>
      <c r="K41" s="654"/>
      <c r="L41" s="654"/>
      <c r="M41" s="654"/>
      <c r="N41" s="654"/>
      <c r="O41" s="654"/>
      <c r="P41" s="654"/>
      <c r="Q41" s="654"/>
      <c r="R41" s="654"/>
      <c r="S41" s="654"/>
      <c r="T41" s="213"/>
      <c r="U41" s="653" t="str">
        <f t="shared" si="4"/>
        <v/>
      </c>
      <c r="V41" s="653"/>
      <c r="W41" s="654"/>
      <c r="X41" s="654"/>
      <c r="Y41" s="654"/>
      <c r="Z41" s="654"/>
      <c r="AA41" s="654"/>
      <c r="AB41" s="654"/>
      <c r="AC41" s="654"/>
      <c r="AD41" s="654"/>
      <c r="AE41" s="654"/>
      <c r="AF41" s="654"/>
      <c r="AG41" s="654"/>
      <c r="AH41" s="654"/>
      <c r="AI41" s="654"/>
      <c r="AJ41" s="654"/>
      <c r="AK41" s="654"/>
      <c r="AL41" s="213"/>
      <c r="AM41" s="653" t="str">
        <f t="shared" si="0"/>
        <v/>
      </c>
      <c r="AN41" s="653"/>
      <c r="AO41" s="654"/>
      <c r="AP41" s="654"/>
      <c r="AQ41" s="654"/>
      <c r="AR41" s="654"/>
      <c r="AS41" s="654"/>
      <c r="AT41" s="654"/>
      <c r="AU41" s="654"/>
      <c r="AV41" s="654"/>
      <c r="AW41" s="654"/>
      <c r="AX41" s="654"/>
      <c r="AY41" s="654"/>
      <c r="AZ41" s="654"/>
      <c r="BA41" s="654"/>
      <c r="BB41" s="654"/>
      <c r="BC41" s="654"/>
      <c r="BD41" s="213"/>
      <c r="BE41" s="653" t="str">
        <f t="shared" si="1"/>
        <v/>
      </c>
      <c r="BF41" s="653"/>
      <c r="BG41" s="654"/>
      <c r="BH41" s="654"/>
      <c r="BI41" s="654"/>
      <c r="BJ41" s="654"/>
      <c r="BK41" s="654"/>
      <c r="BL41" s="654"/>
      <c r="BM41" s="654"/>
      <c r="BN41" s="654"/>
      <c r="BO41" s="654"/>
      <c r="BP41" s="654"/>
      <c r="BQ41" s="654"/>
      <c r="BR41" s="654"/>
      <c r="BS41" s="654"/>
      <c r="BT41" s="654"/>
      <c r="BU41" s="654"/>
      <c r="BV41" s="213"/>
      <c r="BW41" s="653" t="str">
        <f t="shared" si="2"/>
        <v/>
      </c>
      <c r="BX41" s="653"/>
      <c r="BY41" s="654" t="str">
        <f>IF('各会計、関係団体の財政状況及び健全化判断比率'!B75="","",'各会計、関係団体の財政状況及び健全化判断比率'!B75)</f>
        <v/>
      </c>
      <c r="BZ41" s="654"/>
      <c r="CA41" s="654"/>
      <c r="CB41" s="654"/>
      <c r="CC41" s="654"/>
      <c r="CD41" s="654"/>
      <c r="CE41" s="654"/>
      <c r="CF41" s="654"/>
      <c r="CG41" s="654"/>
      <c r="CH41" s="654"/>
      <c r="CI41" s="654"/>
      <c r="CJ41" s="654"/>
      <c r="CK41" s="654"/>
      <c r="CL41" s="654"/>
      <c r="CM41" s="654"/>
      <c r="CN41" s="213"/>
      <c r="CO41" s="653" t="str">
        <f t="shared" si="3"/>
        <v/>
      </c>
      <c r="CP41" s="653"/>
      <c r="CQ41" s="654" t="str">
        <f>IF('各会計、関係団体の財政状況及び健全化判断比率'!BS14="","",'各会計、関係団体の財政状況及び健全化判断比率'!BS14)</f>
        <v/>
      </c>
      <c r="CR41" s="654"/>
      <c r="CS41" s="654"/>
      <c r="CT41" s="654"/>
      <c r="CU41" s="654"/>
      <c r="CV41" s="654"/>
      <c r="CW41" s="654"/>
      <c r="CX41" s="654"/>
      <c r="CY41" s="654"/>
      <c r="CZ41" s="654"/>
      <c r="DA41" s="654"/>
      <c r="DB41" s="654"/>
      <c r="DC41" s="654"/>
      <c r="DD41" s="654"/>
      <c r="DE41" s="654"/>
      <c r="DF41" s="210"/>
      <c r="DG41" s="655" t="str">
        <f>IF('各会計、関係団体の財政状況及び健全化判断比率'!BR14="","",'各会計、関係団体の財政状況及び健全化判断比率'!BR14)</f>
        <v/>
      </c>
      <c r="DH41" s="655"/>
      <c r="DI41" s="217"/>
      <c r="DJ41" s="185"/>
      <c r="DK41" s="185"/>
      <c r="DL41" s="185"/>
      <c r="DM41" s="185"/>
      <c r="DN41" s="185"/>
      <c r="DO41" s="185"/>
    </row>
    <row r="42" spans="1:119" ht="32.25" customHeight="1">
      <c r="A42" s="185"/>
      <c r="B42" s="212"/>
      <c r="C42" s="653" t="str">
        <f t="shared" si="5"/>
        <v/>
      </c>
      <c r="D42" s="653"/>
      <c r="E42" s="654" t="str">
        <f>IF('各会計、関係団体の財政状況及び健全化判断比率'!B15="","",'各会計、関係団体の財政状況及び健全化判断比率'!B15)</f>
        <v/>
      </c>
      <c r="F42" s="654"/>
      <c r="G42" s="654"/>
      <c r="H42" s="654"/>
      <c r="I42" s="654"/>
      <c r="J42" s="654"/>
      <c r="K42" s="654"/>
      <c r="L42" s="654"/>
      <c r="M42" s="654"/>
      <c r="N42" s="654"/>
      <c r="O42" s="654"/>
      <c r="P42" s="654"/>
      <c r="Q42" s="654"/>
      <c r="R42" s="654"/>
      <c r="S42" s="654"/>
      <c r="T42" s="213"/>
      <c r="U42" s="653" t="str">
        <f t="shared" si="4"/>
        <v/>
      </c>
      <c r="V42" s="653"/>
      <c r="W42" s="654"/>
      <c r="X42" s="654"/>
      <c r="Y42" s="654"/>
      <c r="Z42" s="654"/>
      <c r="AA42" s="654"/>
      <c r="AB42" s="654"/>
      <c r="AC42" s="654"/>
      <c r="AD42" s="654"/>
      <c r="AE42" s="654"/>
      <c r="AF42" s="654"/>
      <c r="AG42" s="654"/>
      <c r="AH42" s="654"/>
      <c r="AI42" s="654"/>
      <c r="AJ42" s="654"/>
      <c r="AK42" s="654"/>
      <c r="AL42" s="213"/>
      <c r="AM42" s="653" t="str">
        <f t="shared" si="0"/>
        <v/>
      </c>
      <c r="AN42" s="653"/>
      <c r="AO42" s="654"/>
      <c r="AP42" s="654"/>
      <c r="AQ42" s="654"/>
      <c r="AR42" s="654"/>
      <c r="AS42" s="654"/>
      <c r="AT42" s="654"/>
      <c r="AU42" s="654"/>
      <c r="AV42" s="654"/>
      <c r="AW42" s="654"/>
      <c r="AX42" s="654"/>
      <c r="AY42" s="654"/>
      <c r="AZ42" s="654"/>
      <c r="BA42" s="654"/>
      <c r="BB42" s="654"/>
      <c r="BC42" s="654"/>
      <c r="BD42" s="213"/>
      <c r="BE42" s="653" t="str">
        <f t="shared" si="1"/>
        <v/>
      </c>
      <c r="BF42" s="653"/>
      <c r="BG42" s="654"/>
      <c r="BH42" s="654"/>
      <c r="BI42" s="654"/>
      <c r="BJ42" s="654"/>
      <c r="BK42" s="654"/>
      <c r="BL42" s="654"/>
      <c r="BM42" s="654"/>
      <c r="BN42" s="654"/>
      <c r="BO42" s="654"/>
      <c r="BP42" s="654"/>
      <c r="BQ42" s="654"/>
      <c r="BR42" s="654"/>
      <c r="BS42" s="654"/>
      <c r="BT42" s="654"/>
      <c r="BU42" s="654"/>
      <c r="BV42" s="213"/>
      <c r="BW42" s="653" t="str">
        <f t="shared" si="2"/>
        <v/>
      </c>
      <c r="BX42" s="653"/>
      <c r="BY42" s="654" t="str">
        <f>IF('各会計、関係団体の財政状況及び健全化判断比率'!B76="","",'各会計、関係団体の財政状況及び健全化判断比率'!B76)</f>
        <v/>
      </c>
      <c r="BZ42" s="654"/>
      <c r="CA42" s="654"/>
      <c r="CB42" s="654"/>
      <c r="CC42" s="654"/>
      <c r="CD42" s="654"/>
      <c r="CE42" s="654"/>
      <c r="CF42" s="654"/>
      <c r="CG42" s="654"/>
      <c r="CH42" s="654"/>
      <c r="CI42" s="654"/>
      <c r="CJ42" s="654"/>
      <c r="CK42" s="654"/>
      <c r="CL42" s="654"/>
      <c r="CM42" s="654"/>
      <c r="CN42" s="213"/>
      <c r="CO42" s="653" t="str">
        <f t="shared" si="3"/>
        <v/>
      </c>
      <c r="CP42" s="653"/>
      <c r="CQ42" s="654" t="str">
        <f>IF('各会計、関係団体の財政状況及び健全化判断比率'!BS15="","",'各会計、関係団体の財政状況及び健全化判断比率'!BS15)</f>
        <v/>
      </c>
      <c r="CR42" s="654"/>
      <c r="CS42" s="654"/>
      <c r="CT42" s="654"/>
      <c r="CU42" s="654"/>
      <c r="CV42" s="654"/>
      <c r="CW42" s="654"/>
      <c r="CX42" s="654"/>
      <c r="CY42" s="654"/>
      <c r="CZ42" s="654"/>
      <c r="DA42" s="654"/>
      <c r="DB42" s="654"/>
      <c r="DC42" s="654"/>
      <c r="DD42" s="654"/>
      <c r="DE42" s="654"/>
      <c r="DF42" s="210"/>
      <c r="DG42" s="655" t="str">
        <f>IF('各会計、関係団体の財政状況及び健全化判断比率'!BR15="","",'各会計、関係団体の財政状況及び健全化判断比率'!BR15)</f>
        <v/>
      </c>
      <c r="DH42" s="655"/>
      <c r="DI42" s="217"/>
      <c r="DJ42" s="185"/>
      <c r="DK42" s="185"/>
      <c r="DL42" s="185"/>
      <c r="DM42" s="185"/>
      <c r="DN42" s="185"/>
      <c r="DO42" s="185"/>
    </row>
    <row r="43" spans="1:119" ht="32.25" customHeight="1">
      <c r="A43" s="185"/>
      <c r="B43" s="212"/>
      <c r="C43" s="653" t="str">
        <f t="shared" si="5"/>
        <v/>
      </c>
      <c r="D43" s="653"/>
      <c r="E43" s="654" t="str">
        <f>IF('各会計、関係団体の財政状況及び健全化判断比率'!B16="","",'各会計、関係団体の財政状況及び健全化判断比率'!B16)</f>
        <v/>
      </c>
      <c r="F43" s="654"/>
      <c r="G43" s="654"/>
      <c r="H43" s="654"/>
      <c r="I43" s="654"/>
      <c r="J43" s="654"/>
      <c r="K43" s="654"/>
      <c r="L43" s="654"/>
      <c r="M43" s="654"/>
      <c r="N43" s="654"/>
      <c r="O43" s="654"/>
      <c r="P43" s="654"/>
      <c r="Q43" s="654"/>
      <c r="R43" s="654"/>
      <c r="S43" s="654"/>
      <c r="T43" s="213"/>
      <c r="U43" s="653" t="str">
        <f t="shared" si="4"/>
        <v/>
      </c>
      <c r="V43" s="653"/>
      <c r="W43" s="654"/>
      <c r="X43" s="654"/>
      <c r="Y43" s="654"/>
      <c r="Z43" s="654"/>
      <c r="AA43" s="654"/>
      <c r="AB43" s="654"/>
      <c r="AC43" s="654"/>
      <c r="AD43" s="654"/>
      <c r="AE43" s="654"/>
      <c r="AF43" s="654"/>
      <c r="AG43" s="654"/>
      <c r="AH43" s="654"/>
      <c r="AI43" s="654"/>
      <c r="AJ43" s="654"/>
      <c r="AK43" s="654"/>
      <c r="AL43" s="213"/>
      <c r="AM43" s="653" t="str">
        <f t="shared" si="0"/>
        <v/>
      </c>
      <c r="AN43" s="653"/>
      <c r="AO43" s="654"/>
      <c r="AP43" s="654"/>
      <c r="AQ43" s="654"/>
      <c r="AR43" s="654"/>
      <c r="AS43" s="654"/>
      <c r="AT43" s="654"/>
      <c r="AU43" s="654"/>
      <c r="AV43" s="654"/>
      <c r="AW43" s="654"/>
      <c r="AX43" s="654"/>
      <c r="AY43" s="654"/>
      <c r="AZ43" s="654"/>
      <c r="BA43" s="654"/>
      <c r="BB43" s="654"/>
      <c r="BC43" s="654"/>
      <c r="BD43" s="213"/>
      <c r="BE43" s="653" t="str">
        <f t="shared" si="1"/>
        <v/>
      </c>
      <c r="BF43" s="653"/>
      <c r="BG43" s="654"/>
      <c r="BH43" s="654"/>
      <c r="BI43" s="654"/>
      <c r="BJ43" s="654"/>
      <c r="BK43" s="654"/>
      <c r="BL43" s="654"/>
      <c r="BM43" s="654"/>
      <c r="BN43" s="654"/>
      <c r="BO43" s="654"/>
      <c r="BP43" s="654"/>
      <c r="BQ43" s="654"/>
      <c r="BR43" s="654"/>
      <c r="BS43" s="654"/>
      <c r="BT43" s="654"/>
      <c r="BU43" s="654"/>
      <c r="BV43" s="213"/>
      <c r="BW43" s="653" t="str">
        <f t="shared" si="2"/>
        <v/>
      </c>
      <c r="BX43" s="653"/>
      <c r="BY43" s="654" t="str">
        <f>IF('各会計、関係団体の財政状況及び健全化判断比率'!B77="","",'各会計、関係団体の財政状況及び健全化判断比率'!B77)</f>
        <v/>
      </c>
      <c r="BZ43" s="654"/>
      <c r="CA43" s="654"/>
      <c r="CB43" s="654"/>
      <c r="CC43" s="654"/>
      <c r="CD43" s="654"/>
      <c r="CE43" s="654"/>
      <c r="CF43" s="654"/>
      <c r="CG43" s="654"/>
      <c r="CH43" s="654"/>
      <c r="CI43" s="654"/>
      <c r="CJ43" s="654"/>
      <c r="CK43" s="654"/>
      <c r="CL43" s="654"/>
      <c r="CM43" s="654"/>
      <c r="CN43" s="213"/>
      <c r="CO43" s="653" t="str">
        <f t="shared" si="3"/>
        <v/>
      </c>
      <c r="CP43" s="653"/>
      <c r="CQ43" s="654" t="str">
        <f>IF('各会計、関係団体の財政状況及び健全化判断比率'!BS16="","",'各会計、関係団体の財政状況及び健全化判断比率'!BS16)</f>
        <v/>
      </c>
      <c r="CR43" s="654"/>
      <c r="CS43" s="654"/>
      <c r="CT43" s="654"/>
      <c r="CU43" s="654"/>
      <c r="CV43" s="654"/>
      <c r="CW43" s="654"/>
      <c r="CX43" s="654"/>
      <c r="CY43" s="654"/>
      <c r="CZ43" s="654"/>
      <c r="DA43" s="654"/>
      <c r="DB43" s="654"/>
      <c r="DC43" s="654"/>
      <c r="DD43" s="654"/>
      <c r="DE43" s="654"/>
      <c r="DF43" s="210"/>
      <c r="DG43" s="655" t="str">
        <f>IF('各会計、関係団体の財政状況及び健全化判断比率'!BR16="","",'各会計、関係団体の財政状況及び健全化判断比率'!BR16)</f>
        <v/>
      </c>
      <c r="DH43" s="65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211</v>
      </c>
    </row>
    <row r="50" spans="5:5">
      <c r="E50" s="187" t="s">
        <v>212</v>
      </c>
    </row>
    <row r="51" spans="5:5">
      <c r="E51" s="187" t="s">
        <v>213</v>
      </c>
    </row>
    <row r="52" spans="5:5">
      <c r="E52" s="187" t="s">
        <v>214</v>
      </c>
    </row>
    <row r="53" spans="5:5"/>
    <row r="54" spans="5:5"/>
    <row r="55" spans="5:5"/>
    <row r="56" spans="5:5"/>
    <row r="57" spans="5:5" hidden="1"/>
    <row r="58" spans="5:5" hidden="1"/>
    <row r="59" spans="5:5" hidden="1"/>
  </sheetData>
  <sheetProtection algorithmName="SHA-512" hashValue="KAY8ozeS0El7c4mtG+MDLF3QrygHBVAjfTlUmELOlNV8GaG4TKIIQrOJpbjGTx+8SIJ56e3hxwQGyZL14NJSNQ==" saltValue="LFSTd7mg4ZvF47ACUGrlA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241" t="s">
        <v>563</v>
      </c>
      <c r="D34" s="1241"/>
      <c r="E34" s="1242"/>
      <c r="F34" s="32">
        <v>12.65</v>
      </c>
      <c r="G34" s="33">
        <v>12.28</v>
      </c>
      <c r="H34" s="33">
        <v>11.61</v>
      </c>
      <c r="I34" s="33">
        <v>11.44</v>
      </c>
      <c r="J34" s="34">
        <v>15.59</v>
      </c>
      <c r="K34" s="22"/>
      <c r="L34" s="22"/>
      <c r="M34" s="22"/>
      <c r="N34" s="22"/>
      <c r="O34" s="22"/>
      <c r="P34" s="22"/>
    </row>
    <row r="35" spans="1:16" ht="39" customHeight="1">
      <c r="A35" s="22"/>
      <c r="B35" s="35"/>
      <c r="C35" s="1235" t="s">
        <v>564</v>
      </c>
      <c r="D35" s="1236"/>
      <c r="E35" s="1237"/>
      <c r="F35" s="36">
        <v>14</v>
      </c>
      <c r="G35" s="37">
        <v>10.83</v>
      </c>
      <c r="H35" s="37">
        <v>8.1199999999999992</v>
      </c>
      <c r="I35" s="37">
        <v>6.39</v>
      </c>
      <c r="J35" s="38">
        <v>6.84</v>
      </c>
      <c r="K35" s="22"/>
      <c r="L35" s="22"/>
      <c r="M35" s="22"/>
      <c r="N35" s="22"/>
      <c r="O35" s="22"/>
      <c r="P35" s="22"/>
    </row>
    <row r="36" spans="1:16" ht="39" customHeight="1">
      <c r="A36" s="22"/>
      <c r="B36" s="35"/>
      <c r="C36" s="1235" t="s">
        <v>565</v>
      </c>
      <c r="D36" s="1236"/>
      <c r="E36" s="1237"/>
      <c r="F36" s="36">
        <v>1.49</v>
      </c>
      <c r="G36" s="37">
        <v>1.31</v>
      </c>
      <c r="H36" s="37">
        <v>1.62</v>
      </c>
      <c r="I36" s="37">
        <v>1.45</v>
      </c>
      <c r="J36" s="38">
        <v>0.69</v>
      </c>
      <c r="K36" s="22"/>
      <c r="L36" s="22"/>
      <c r="M36" s="22"/>
      <c r="N36" s="22"/>
      <c r="O36" s="22"/>
      <c r="P36" s="22"/>
    </row>
    <row r="37" spans="1:16" ht="39" customHeight="1">
      <c r="A37" s="22"/>
      <c r="B37" s="35"/>
      <c r="C37" s="1235" t="s">
        <v>566</v>
      </c>
      <c r="D37" s="1236"/>
      <c r="E37" s="1237"/>
      <c r="F37" s="36">
        <v>0.34</v>
      </c>
      <c r="G37" s="37">
        <v>0.34</v>
      </c>
      <c r="H37" s="37">
        <v>0.28000000000000003</v>
      </c>
      <c r="I37" s="37">
        <v>0.01</v>
      </c>
      <c r="J37" s="38">
        <v>0.64</v>
      </c>
      <c r="K37" s="22"/>
      <c r="L37" s="22"/>
      <c r="M37" s="22"/>
      <c r="N37" s="22"/>
      <c r="O37" s="22"/>
      <c r="P37" s="22"/>
    </row>
    <row r="38" spans="1:16" ht="39" customHeight="1">
      <c r="A38" s="22"/>
      <c r="B38" s="35"/>
      <c r="C38" s="1235" t="s">
        <v>567</v>
      </c>
      <c r="D38" s="1236"/>
      <c r="E38" s="1237"/>
      <c r="F38" s="36">
        <v>0.49</v>
      </c>
      <c r="G38" s="37">
        <v>0.34</v>
      </c>
      <c r="H38" s="37">
        <v>0.47</v>
      </c>
      <c r="I38" s="37">
        <v>0.1</v>
      </c>
      <c r="J38" s="38">
        <v>0.3</v>
      </c>
      <c r="K38" s="22"/>
      <c r="L38" s="22"/>
      <c r="M38" s="22"/>
      <c r="N38" s="22"/>
      <c r="O38" s="22"/>
      <c r="P38" s="22"/>
    </row>
    <row r="39" spans="1:16" ht="39" customHeight="1">
      <c r="A39" s="22"/>
      <c r="B39" s="35"/>
      <c r="C39" s="1235" t="s">
        <v>568</v>
      </c>
      <c r="D39" s="1236"/>
      <c r="E39" s="1237"/>
      <c r="F39" s="36">
        <v>0.3</v>
      </c>
      <c r="G39" s="37">
        <v>0.51</v>
      </c>
      <c r="H39" s="37">
        <v>0.39</v>
      </c>
      <c r="I39" s="37">
        <v>0.18</v>
      </c>
      <c r="J39" s="38">
        <v>0.25</v>
      </c>
      <c r="K39" s="22"/>
      <c r="L39" s="22"/>
      <c r="M39" s="22"/>
      <c r="N39" s="22"/>
      <c r="O39" s="22"/>
      <c r="P39" s="22"/>
    </row>
    <row r="40" spans="1:16" ht="39" customHeight="1">
      <c r="A40" s="22"/>
      <c r="B40" s="35"/>
      <c r="C40" s="1235" t="s">
        <v>569</v>
      </c>
      <c r="D40" s="1236"/>
      <c r="E40" s="1237"/>
      <c r="F40" s="36">
        <v>0.04</v>
      </c>
      <c r="G40" s="37">
        <v>0.02</v>
      </c>
      <c r="H40" s="37">
        <v>0.01</v>
      </c>
      <c r="I40" s="37">
        <v>0.03</v>
      </c>
      <c r="J40" s="38">
        <v>7.0000000000000007E-2</v>
      </c>
      <c r="K40" s="22"/>
      <c r="L40" s="22"/>
      <c r="M40" s="22"/>
      <c r="N40" s="22"/>
      <c r="O40" s="22"/>
      <c r="P40" s="22"/>
    </row>
    <row r="41" spans="1:16" ht="39" customHeight="1">
      <c r="A41" s="22"/>
      <c r="B41" s="35"/>
      <c r="C41" s="1235" t="s">
        <v>570</v>
      </c>
      <c r="D41" s="1236"/>
      <c r="E41" s="1237"/>
      <c r="F41" s="36">
        <v>0.01</v>
      </c>
      <c r="G41" s="37">
        <v>0</v>
      </c>
      <c r="H41" s="37">
        <v>0</v>
      </c>
      <c r="I41" s="37">
        <v>0</v>
      </c>
      <c r="J41" s="38">
        <v>0.01</v>
      </c>
      <c r="K41" s="22"/>
      <c r="L41" s="22"/>
      <c r="M41" s="22"/>
      <c r="N41" s="22"/>
      <c r="O41" s="22"/>
      <c r="P41" s="22"/>
    </row>
    <row r="42" spans="1:16" ht="39" customHeight="1">
      <c r="A42" s="22"/>
      <c r="B42" s="39"/>
      <c r="C42" s="1235" t="s">
        <v>571</v>
      </c>
      <c r="D42" s="1236"/>
      <c r="E42" s="1237"/>
      <c r="F42" s="36" t="s">
        <v>516</v>
      </c>
      <c r="G42" s="37" t="s">
        <v>516</v>
      </c>
      <c r="H42" s="37" t="s">
        <v>516</v>
      </c>
      <c r="I42" s="37" t="s">
        <v>516</v>
      </c>
      <c r="J42" s="38" t="s">
        <v>516</v>
      </c>
      <c r="K42" s="22"/>
      <c r="L42" s="22"/>
      <c r="M42" s="22"/>
      <c r="N42" s="22"/>
      <c r="O42" s="22"/>
      <c r="P42" s="22"/>
    </row>
    <row r="43" spans="1:16" ht="39" customHeight="1" thickBot="1">
      <c r="A43" s="22"/>
      <c r="B43" s="40"/>
      <c r="C43" s="1238" t="s">
        <v>572</v>
      </c>
      <c r="D43" s="1239"/>
      <c r="E43" s="1240"/>
      <c r="F43" s="41">
        <v>0.03</v>
      </c>
      <c r="G43" s="42">
        <v>0.1</v>
      </c>
      <c r="H43" s="42">
        <v>0.01</v>
      </c>
      <c r="I43" s="42">
        <v>0</v>
      </c>
      <c r="J43" s="43" t="s">
        <v>516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rS0HS9FRsXe18p+lLwQHgEgCC2g1qD7x0VdKnJHP14G/sHhEYMCu+4upByUXuQzTDz7YYBiiChMKLMuwr3qaTQ==" saltValue="cqPTlU3m/B+e/J/XOqGp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243" t="s">
        <v>11</v>
      </c>
      <c r="C45" s="1244"/>
      <c r="D45" s="58"/>
      <c r="E45" s="1249" t="s">
        <v>12</v>
      </c>
      <c r="F45" s="1249"/>
      <c r="G45" s="1249"/>
      <c r="H45" s="1249"/>
      <c r="I45" s="1249"/>
      <c r="J45" s="1250"/>
      <c r="K45" s="59">
        <v>1292</v>
      </c>
      <c r="L45" s="60">
        <v>1248</v>
      </c>
      <c r="M45" s="60">
        <v>1194</v>
      </c>
      <c r="N45" s="60">
        <v>1190</v>
      </c>
      <c r="O45" s="61">
        <v>1105</v>
      </c>
      <c r="P45" s="48"/>
      <c r="Q45" s="48"/>
      <c r="R45" s="48"/>
      <c r="S45" s="48"/>
      <c r="T45" s="48"/>
      <c r="U45" s="48"/>
    </row>
    <row r="46" spans="1:21" ht="30.75" customHeight="1">
      <c r="A46" s="48"/>
      <c r="B46" s="1245"/>
      <c r="C46" s="1246"/>
      <c r="D46" s="62"/>
      <c r="E46" s="1251" t="s">
        <v>13</v>
      </c>
      <c r="F46" s="1251"/>
      <c r="G46" s="1251"/>
      <c r="H46" s="1251"/>
      <c r="I46" s="1251"/>
      <c r="J46" s="1252"/>
      <c r="K46" s="63" t="s">
        <v>516</v>
      </c>
      <c r="L46" s="64" t="s">
        <v>516</v>
      </c>
      <c r="M46" s="64" t="s">
        <v>516</v>
      </c>
      <c r="N46" s="64" t="s">
        <v>516</v>
      </c>
      <c r="O46" s="65" t="s">
        <v>516</v>
      </c>
      <c r="P46" s="48"/>
      <c r="Q46" s="48"/>
      <c r="R46" s="48"/>
      <c r="S46" s="48"/>
      <c r="T46" s="48"/>
      <c r="U46" s="48"/>
    </row>
    <row r="47" spans="1:21" ht="30.75" customHeight="1">
      <c r="A47" s="48"/>
      <c r="B47" s="1245"/>
      <c r="C47" s="1246"/>
      <c r="D47" s="62"/>
      <c r="E47" s="1251" t="s">
        <v>14</v>
      </c>
      <c r="F47" s="1251"/>
      <c r="G47" s="1251"/>
      <c r="H47" s="1251"/>
      <c r="I47" s="1251"/>
      <c r="J47" s="1252"/>
      <c r="K47" s="63" t="s">
        <v>516</v>
      </c>
      <c r="L47" s="64" t="s">
        <v>516</v>
      </c>
      <c r="M47" s="64" t="s">
        <v>516</v>
      </c>
      <c r="N47" s="64" t="s">
        <v>516</v>
      </c>
      <c r="O47" s="65" t="s">
        <v>516</v>
      </c>
      <c r="P47" s="48"/>
      <c r="Q47" s="48"/>
      <c r="R47" s="48"/>
      <c r="S47" s="48"/>
      <c r="T47" s="48"/>
      <c r="U47" s="48"/>
    </row>
    <row r="48" spans="1:21" ht="30.75" customHeight="1">
      <c r="A48" s="48"/>
      <c r="B48" s="1245"/>
      <c r="C48" s="1246"/>
      <c r="D48" s="62"/>
      <c r="E48" s="1251" t="s">
        <v>15</v>
      </c>
      <c r="F48" s="1251"/>
      <c r="G48" s="1251"/>
      <c r="H48" s="1251"/>
      <c r="I48" s="1251"/>
      <c r="J48" s="1252"/>
      <c r="K48" s="63">
        <v>607</v>
      </c>
      <c r="L48" s="64">
        <v>698</v>
      </c>
      <c r="M48" s="64">
        <v>685</v>
      </c>
      <c r="N48" s="64">
        <v>751</v>
      </c>
      <c r="O48" s="65">
        <v>675</v>
      </c>
      <c r="P48" s="48"/>
      <c r="Q48" s="48"/>
      <c r="R48" s="48"/>
      <c r="S48" s="48"/>
      <c r="T48" s="48"/>
      <c r="U48" s="48"/>
    </row>
    <row r="49" spans="1:21" ht="30.75" customHeight="1">
      <c r="A49" s="48"/>
      <c r="B49" s="1245"/>
      <c r="C49" s="1246"/>
      <c r="D49" s="62"/>
      <c r="E49" s="1251" t="s">
        <v>16</v>
      </c>
      <c r="F49" s="1251"/>
      <c r="G49" s="1251"/>
      <c r="H49" s="1251"/>
      <c r="I49" s="1251"/>
      <c r="J49" s="1252"/>
      <c r="K49" s="63">
        <v>133</v>
      </c>
      <c r="L49" s="64">
        <v>106</v>
      </c>
      <c r="M49" s="64">
        <v>116</v>
      </c>
      <c r="N49" s="64">
        <v>107</v>
      </c>
      <c r="O49" s="65">
        <v>101</v>
      </c>
      <c r="P49" s="48"/>
      <c r="Q49" s="48"/>
      <c r="R49" s="48"/>
      <c r="S49" s="48"/>
      <c r="T49" s="48"/>
      <c r="U49" s="48"/>
    </row>
    <row r="50" spans="1:21" ht="30.75" customHeight="1">
      <c r="A50" s="48"/>
      <c r="B50" s="1245"/>
      <c r="C50" s="1246"/>
      <c r="D50" s="62"/>
      <c r="E50" s="1251" t="s">
        <v>17</v>
      </c>
      <c r="F50" s="1251"/>
      <c r="G50" s="1251"/>
      <c r="H50" s="1251"/>
      <c r="I50" s="1251"/>
      <c r="J50" s="1252"/>
      <c r="K50" s="63">
        <v>174</v>
      </c>
      <c r="L50" s="64">
        <v>179</v>
      </c>
      <c r="M50" s="64">
        <v>180</v>
      </c>
      <c r="N50" s="64">
        <v>185</v>
      </c>
      <c r="O50" s="65">
        <v>149</v>
      </c>
      <c r="P50" s="48"/>
      <c r="Q50" s="48"/>
      <c r="R50" s="48"/>
      <c r="S50" s="48"/>
      <c r="T50" s="48"/>
      <c r="U50" s="48"/>
    </row>
    <row r="51" spans="1:21" ht="30.75" customHeight="1">
      <c r="A51" s="48"/>
      <c r="B51" s="1247"/>
      <c r="C51" s="1248"/>
      <c r="D51" s="66"/>
      <c r="E51" s="1251" t="s">
        <v>18</v>
      </c>
      <c r="F51" s="1251"/>
      <c r="G51" s="1251"/>
      <c r="H51" s="1251"/>
      <c r="I51" s="1251"/>
      <c r="J51" s="1252"/>
      <c r="K51" s="63" t="s">
        <v>516</v>
      </c>
      <c r="L51" s="64" t="s">
        <v>516</v>
      </c>
      <c r="M51" s="64" t="s">
        <v>516</v>
      </c>
      <c r="N51" s="64" t="s">
        <v>516</v>
      </c>
      <c r="O51" s="65" t="s">
        <v>516</v>
      </c>
      <c r="P51" s="48"/>
      <c r="Q51" s="48"/>
      <c r="R51" s="48"/>
      <c r="S51" s="48"/>
      <c r="T51" s="48"/>
      <c r="U51" s="48"/>
    </row>
    <row r="52" spans="1:21" ht="30.75" customHeight="1">
      <c r="A52" s="48"/>
      <c r="B52" s="1253" t="s">
        <v>19</v>
      </c>
      <c r="C52" s="1254"/>
      <c r="D52" s="66"/>
      <c r="E52" s="1251" t="s">
        <v>20</v>
      </c>
      <c r="F52" s="1251"/>
      <c r="G52" s="1251"/>
      <c r="H52" s="1251"/>
      <c r="I52" s="1251"/>
      <c r="J52" s="1252"/>
      <c r="K52" s="63">
        <v>2007</v>
      </c>
      <c r="L52" s="64">
        <v>1796</v>
      </c>
      <c r="M52" s="64">
        <v>1650</v>
      </c>
      <c r="N52" s="64">
        <v>1697</v>
      </c>
      <c r="O52" s="65">
        <v>1548</v>
      </c>
      <c r="P52" s="48"/>
      <c r="Q52" s="48"/>
      <c r="R52" s="48"/>
      <c r="S52" s="48"/>
      <c r="T52" s="48"/>
      <c r="U52" s="48"/>
    </row>
    <row r="53" spans="1:21" ht="30.75" customHeight="1" thickBot="1">
      <c r="A53" s="48"/>
      <c r="B53" s="1255" t="s">
        <v>21</v>
      </c>
      <c r="C53" s="1256"/>
      <c r="D53" s="67"/>
      <c r="E53" s="1257" t="s">
        <v>22</v>
      </c>
      <c r="F53" s="1257"/>
      <c r="G53" s="1257"/>
      <c r="H53" s="1257"/>
      <c r="I53" s="1257"/>
      <c r="J53" s="1258"/>
      <c r="K53" s="68">
        <v>199</v>
      </c>
      <c r="L53" s="69">
        <v>435</v>
      </c>
      <c r="M53" s="69">
        <v>525</v>
      </c>
      <c r="N53" s="69">
        <v>536</v>
      </c>
      <c r="O53" s="70">
        <v>482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c r="B57" s="1259" t="s">
        <v>25</v>
      </c>
      <c r="C57" s="1260"/>
      <c r="D57" s="1263" t="s">
        <v>26</v>
      </c>
      <c r="E57" s="1264"/>
      <c r="F57" s="1264"/>
      <c r="G57" s="1264"/>
      <c r="H57" s="1264"/>
      <c r="I57" s="1264"/>
      <c r="J57" s="1265"/>
      <c r="K57" s="82" t="s">
        <v>592</v>
      </c>
      <c r="L57" s="83" t="s">
        <v>516</v>
      </c>
      <c r="M57" s="83" t="s">
        <v>516</v>
      </c>
      <c r="N57" s="83" t="s">
        <v>516</v>
      </c>
      <c r="O57" s="84" t="s">
        <v>516</v>
      </c>
    </row>
    <row r="58" spans="1:21" ht="31.5" customHeight="1" thickBot="1">
      <c r="B58" s="1261"/>
      <c r="C58" s="1262"/>
      <c r="D58" s="1266" t="s">
        <v>27</v>
      </c>
      <c r="E58" s="1267"/>
      <c r="F58" s="1267"/>
      <c r="G58" s="1267"/>
      <c r="H58" s="1267"/>
      <c r="I58" s="1267"/>
      <c r="J58" s="1268"/>
      <c r="K58" s="85" t="s">
        <v>516</v>
      </c>
      <c r="L58" s="86" t="s">
        <v>516</v>
      </c>
      <c r="M58" s="86" t="s">
        <v>516</v>
      </c>
      <c r="N58" s="86" t="s">
        <v>516</v>
      </c>
      <c r="O58" s="87" t="s">
        <v>516</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WykqRi+CO63dDoPH0upt+5v3EFfP8Uz4ubIUJFWdcolW2xLT9tOBW2WHMZm4diHjePRJa3WyRH/jdkf6HrxhA==" saltValue="Epd5JEVobyIIWUx/e5JgW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557</v>
      </c>
      <c r="J40" s="99" t="s">
        <v>558</v>
      </c>
      <c r="K40" s="99" t="s">
        <v>559</v>
      </c>
      <c r="L40" s="99" t="s">
        <v>560</v>
      </c>
      <c r="M40" s="100" t="s">
        <v>561</v>
      </c>
    </row>
    <row r="41" spans="2:13" ht="27.75" customHeight="1">
      <c r="B41" s="1269" t="s">
        <v>30</v>
      </c>
      <c r="C41" s="1270"/>
      <c r="D41" s="101"/>
      <c r="E41" s="1275" t="s">
        <v>31</v>
      </c>
      <c r="F41" s="1275"/>
      <c r="G41" s="1275"/>
      <c r="H41" s="1276"/>
      <c r="I41" s="102">
        <v>10048</v>
      </c>
      <c r="J41" s="103">
        <v>9171</v>
      </c>
      <c r="K41" s="103">
        <v>8452</v>
      </c>
      <c r="L41" s="103">
        <v>7548</v>
      </c>
      <c r="M41" s="104">
        <v>6746</v>
      </c>
    </row>
    <row r="42" spans="2:13" ht="27.75" customHeight="1">
      <c r="B42" s="1271"/>
      <c r="C42" s="1272"/>
      <c r="D42" s="105"/>
      <c r="E42" s="1277" t="s">
        <v>32</v>
      </c>
      <c r="F42" s="1277"/>
      <c r="G42" s="1277"/>
      <c r="H42" s="1278"/>
      <c r="I42" s="106">
        <v>1760</v>
      </c>
      <c r="J42" s="107">
        <v>2062</v>
      </c>
      <c r="K42" s="107">
        <v>1710</v>
      </c>
      <c r="L42" s="107">
        <v>1746</v>
      </c>
      <c r="M42" s="108">
        <v>1687</v>
      </c>
    </row>
    <row r="43" spans="2:13" ht="27.75" customHeight="1">
      <c r="B43" s="1271"/>
      <c r="C43" s="1272"/>
      <c r="D43" s="105"/>
      <c r="E43" s="1277" t="s">
        <v>33</v>
      </c>
      <c r="F43" s="1277"/>
      <c r="G43" s="1277"/>
      <c r="H43" s="1278"/>
      <c r="I43" s="106">
        <v>7257</v>
      </c>
      <c r="J43" s="107">
        <v>7385</v>
      </c>
      <c r="K43" s="107">
        <v>7364</v>
      </c>
      <c r="L43" s="107">
        <v>7188</v>
      </c>
      <c r="M43" s="108">
        <v>1971</v>
      </c>
    </row>
    <row r="44" spans="2:13" ht="27.75" customHeight="1">
      <c r="B44" s="1271"/>
      <c r="C44" s="1272"/>
      <c r="D44" s="105"/>
      <c r="E44" s="1277" t="s">
        <v>34</v>
      </c>
      <c r="F44" s="1277"/>
      <c r="G44" s="1277"/>
      <c r="H44" s="1278"/>
      <c r="I44" s="106">
        <v>533</v>
      </c>
      <c r="J44" s="107">
        <v>427</v>
      </c>
      <c r="K44" s="107">
        <v>323</v>
      </c>
      <c r="L44" s="107">
        <v>255</v>
      </c>
      <c r="M44" s="108">
        <v>241</v>
      </c>
    </row>
    <row r="45" spans="2:13" ht="27.75" customHeight="1">
      <c r="B45" s="1271"/>
      <c r="C45" s="1272"/>
      <c r="D45" s="105"/>
      <c r="E45" s="1277" t="s">
        <v>35</v>
      </c>
      <c r="F45" s="1277"/>
      <c r="G45" s="1277"/>
      <c r="H45" s="1278"/>
      <c r="I45" s="106">
        <v>647</v>
      </c>
      <c r="J45" s="107">
        <v>638</v>
      </c>
      <c r="K45" s="107">
        <v>626</v>
      </c>
      <c r="L45" s="107">
        <v>742</v>
      </c>
      <c r="M45" s="108">
        <v>2096</v>
      </c>
    </row>
    <row r="46" spans="2:13" ht="27.75" customHeight="1">
      <c r="B46" s="1271"/>
      <c r="C46" s="1272"/>
      <c r="D46" s="109"/>
      <c r="E46" s="1277" t="s">
        <v>36</v>
      </c>
      <c r="F46" s="1277"/>
      <c r="G46" s="1277"/>
      <c r="H46" s="1278"/>
      <c r="I46" s="106" t="s">
        <v>516</v>
      </c>
      <c r="J46" s="107" t="s">
        <v>516</v>
      </c>
      <c r="K46" s="107" t="s">
        <v>516</v>
      </c>
      <c r="L46" s="107" t="s">
        <v>516</v>
      </c>
      <c r="M46" s="108" t="s">
        <v>516</v>
      </c>
    </row>
    <row r="47" spans="2:13" ht="27.75" customHeight="1">
      <c r="B47" s="1271"/>
      <c r="C47" s="1272"/>
      <c r="D47" s="110"/>
      <c r="E47" s="1279" t="s">
        <v>37</v>
      </c>
      <c r="F47" s="1280"/>
      <c r="G47" s="1280"/>
      <c r="H47" s="1281"/>
      <c r="I47" s="106" t="s">
        <v>516</v>
      </c>
      <c r="J47" s="107" t="s">
        <v>516</v>
      </c>
      <c r="K47" s="107" t="s">
        <v>516</v>
      </c>
      <c r="L47" s="107" t="s">
        <v>516</v>
      </c>
      <c r="M47" s="108" t="s">
        <v>516</v>
      </c>
    </row>
    <row r="48" spans="2:13" ht="27.75" customHeight="1">
      <c r="B48" s="1271"/>
      <c r="C48" s="1272"/>
      <c r="D48" s="105"/>
      <c r="E48" s="1277" t="s">
        <v>38</v>
      </c>
      <c r="F48" s="1277"/>
      <c r="G48" s="1277"/>
      <c r="H48" s="1278"/>
      <c r="I48" s="106" t="s">
        <v>516</v>
      </c>
      <c r="J48" s="107" t="s">
        <v>516</v>
      </c>
      <c r="K48" s="107" t="s">
        <v>516</v>
      </c>
      <c r="L48" s="107" t="s">
        <v>516</v>
      </c>
      <c r="M48" s="108" t="s">
        <v>516</v>
      </c>
    </row>
    <row r="49" spans="2:13" ht="27.75" customHeight="1">
      <c r="B49" s="1273"/>
      <c r="C49" s="1274"/>
      <c r="D49" s="105"/>
      <c r="E49" s="1277" t="s">
        <v>39</v>
      </c>
      <c r="F49" s="1277"/>
      <c r="G49" s="1277"/>
      <c r="H49" s="1278"/>
      <c r="I49" s="106" t="s">
        <v>516</v>
      </c>
      <c r="J49" s="107" t="s">
        <v>516</v>
      </c>
      <c r="K49" s="107" t="s">
        <v>516</v>
      </c>
      <c r="L49" s="107" t="s">
        <v>516</v>
      </c>
      <c r="M49" s="108" t="s">
        <v>516</v>
      </c>
    </row>
    <row r="50" spans="2:13" ht="27.75" customHeight="1">
      <c r="B50" s="1282" t="s">
        <v>40</v>
      </c>
      <c r="C50" s="1283"/>
      <c r="D50" s="111"/>
      <c r="E50" s="1277" t="s">
        <v>41</v>
      </c>
      <c r="F50" s="1277"/>
      <c r="G50" s="1277"/>
      <c r="H50" s="1278"/>
      <c r="I50" s="106">
        <v>16891</v>
      </c>
      <c r="J50" s="107">
        <v>17145</v>
      </c>
      <c r="K50" s="107">
        <v>18267</v>
      </c>
      <c r="L50" s="107">
        <v>18941</v>
      </c>
      <c r="M50" s="108">
        <v>19217</v>
      </c>
    </row>
    <row r="51" spans="2:13" ht="27.75" customHeight="1">
      <c r="B51" s="1271"/>
      <c r="C51" s="1272"/>
      <c r="D51" s="105"/>
      <c r="E51" s="1277" t="s">
        <v>42</v>
      </c>
      <c r="F51" s="1277"/>
      <c r="G51" s="1277"/>
      <c r="H51" s="1278"/>
      <c r="I51" s="106">
        <v>6888</v>
      </c>
      <c r="J51" s="107">
        <v>6533</v>
      </c>
      <c r="K51" s="107">
        <v>6237</v>
      </c>
      <c r="L51" s="107">
        <v>6163</v>
      </c>
      <c r="M51" s="108">
        <v>5890</v>
      </c>
    </row>
    <row r="52" spans="2:13" ht="27.75" customHeight="1">
      <c r="B52" s="1273"/>
      <c r="C52" s="1274"/>
      <c r="D52" s="105"/>
      <c r="E52" s="1277" t="s">
        <v>43</v>
      </c>
      <c r="F52" s="1277"/>
      <c r="G52" s="1277"/>
      <c r="H52" s="1278"/>
      <c r="I52" s="106">
        <v>12344</v>
      </c>
      <c r="J52" s="107">
        <v>11470</v>
      </c>
      <c r="K52" s="107">
        <v>10614</v>
      </c>
      <c r="L52" s="107">
        <v>9618</v>
      </c>
      <c r="M52" s="108">
        <v>8689</v>
      </c>
    </row>
    <row r="53" spans="2:13" ht="27.75" customHeight="1" thickBot="1">
      <c r="B53" s="1284" t="s">
        <v>21</v>
      </c>
      <c r="C53" s="1285"/>
      <c r="D53" s="112"/>
      <c r="E53" s="1286" t="s">
        <v>44</v>
      </c>
      <c r="F53" s="1286"/>
      <c r="G53" s="1286"/>
      <c r="H53" s="1287"/>
      <c r="I53" s="113">
        <v>-15877</v>
      </c>
      <c r="J53" s="114">
        <v>-15466</v>
      </c>
      <c r="K53" s="114">
        <v>-16644</v>
      </c>
      <c r="L53" s="114">
        <v>-17241</v>
      </c>
      <c r="M53" s="115">
        <v>-21055</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MA0IwTvtsLD+2f7N/Pa8Lo0/dO6ED/nFBOh/wwDEUWGiefJ7maU77WtRI7FMBm29vzlJs4jF6VAD99mZ0/f5Gw==" saltValue="c5c77qs5K9NurtoBYptFC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559</v>
      </c>
      <c r="G54" s="124" t="s">
        <v>560</v>
      </c>
      <c r="H54" s="125" t="s">
        <v>561</v>
      </c>
    </row>
    <row r="55" spans="2:8" ht="52.5" customHeight="1">
      <c r="B55" s="126"/>
      <c r="C55" s="1296" t="s">
        <v>47</v>
      </c>
      <c r="D55" s="1296"/>
      <c r="E55" s="1297"/>
      <c r="F55" s="127">
        <v>7525</v>
      </c>
      <c r="G55" s="127">
        <v>7161</v>
      </c>
      <c r="H55" s="128">
        <v>7659</v>
      </c>
    </row>
    <row r="56" spans="2:8" ht="52.5" customHeight="1">
      <c r="B56" s="129"/>
      <c r="C56" s="1298" t="s">
        <v>48</v>
      </c>
      <c r="D56" s="1298"/>
      <c r="E56" s="1299"/>
      <c r="F56" s="130">
        <v>143</v>
      </c>
      <c r="G56" s="130">
        <v>143</v>
      </c>
      <c r="H56" s="131">
        <v>144</v>
      </c>
    </row>
    <row r="57" spans="2:8" ht="53.25" customHeight="1">
      <c r="B57" s="129"/>
      <c r="C57" s="1300" t="s">
        <v>49</v>
      </c>
      <c r="D57" s="1300"/>
      <c r="E57" s="1301"/>
      <c r="F57" s="132">
        <v>9429</v>
      </c>
      <c r="G57" s="132">
        <v>10046</v>
      </c>
      <c r="H57" s="133">
        <v>10287</v>
      </c>
    </row>
    <row r="58" spans="2:8" ht="45.75" customHeight="1">
      <c r="B58" s="134"/>
      <c r="C58" s="1288" t="s">
        <v>587</v>
      </c>
      <c r="D58" s="1289"/>
      <c r="E58" s="1290"/>
      <c r="F58" s="385">
        <v>2621</v>
      </c>
      <c r="G58" s="385">
        <v>3091</v>
      </c>
      <c r="H58" s="136">
        <v>3997</v>
      </c>
    </row>
    <row r="59" spans="2:8" ht="45.75" customHeight="1">
      <c r="B59" s="134"/>
      <c r="C59" s="1288" t="s">
        <v>588</v>
      </c>
      <c r="D59" s="1289"/>
      <c r="E59" s="1290"/>
      <c r="F59" s="385">
        <v>1592</v>
      </c>
      <c r="G59" s="385">
        <v>1592</v>
      </c>
      <c r="H59" s="136">
        <v>1595</v>
      </c>
    </row>
    <row r="60" spans="2:8" ht="45.75" customHeight="1">
      <c r="B60" s="134"/>
      <c r="C60" s="1288" t="s">
        <v>590</v>
      </c>
      <c r="D60" s="1289"/>
      <c r="E60" s="1290"/>
      <c r="F60" s="135">
        <v>675</v>
      </c>
      <c r="G60" s="135">
        <v>770</v>
      </c>
      <c r="H60" s="136">
        <v>763</v>
      </c>
    </row>
    <row r="61" spans="2:8" ht="45.75" customHeight="1">
      <c r="B61" s="134"/>
      <c r="C61" s="1288" t="s">
        <v>589</v>
      </c>
      <c r="D61" s="1289"/>
      <c r="E61" s="1290"/>
      <c r="F61" s="385">
        <v>682</v>
      </c>
      <c r="G61" s="385">
        <v>683</v>
      </c>
      <c r="H61" s="136">
        <v>684</v>
      </c>
    </row>
    <row r="62" spans="2:8" ht="45.75" customHeight="1" thickBot="1">
      <c r="B62" s="137"/>
      <c r="C62" s="1291" t="s">
        <v>591</v>
      </c>
      <c r="D62" s="1292"/>
      <c r="E62" s="1293"/>
      <c r="F62" s="138">
        <v>599</v>
      </c>
      <c r="G62" s="138">
        <v>599</v>
      </c>
      <c r="H62" s="139">
        <v>601</v>
      </c>
    </row>
    <row r="63" spans="2:8" ht="52.5" customHeight="1" thickBot="1">
      <c r="B63" s="140"/>
      <c r="C63" s="1294" t="s">
        <v>50</v>
      </c>
      <c r="D63" s="1294"/>
      <c r="E63" s="1295"/>
      <c r="F63" s="141">
        <v>17097</v>
      </c>
      <c r="G63" s="141">
        <v>17350</v>
      </c>
      <c r="H63" s="142">
        <v>18089</v>
      </c>
    </row>
    <row r="64" spans="2:8" ht="15" customHeight="1"/>
    <row r="65" ht="0" hidden="1" customHeight="1"/>
    <row r="66" ht="0" hidden="1" customHeight="1"/>
  </sheetData>
  <sheetProtection algorithmName="SHA-512" hashValue="/+pMi24ZaKqpOmBCb6viQhglg956jGf4rOTMQtDv9ep1335EawLG1cryEeYKLD2rkxAEpBMu2JP/blSUjEdTEA==" saltValue="pjt7TsDXvP1fcfe1hj0R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CE3D5-DEAC-45B6-86A5-9FC0D5EA46BC}">
  <sheetPr>
    <pageSetUpPr fitToPage="1"/>
  </sheetPr>
  <dimension ref="A1:WZM191"/>
  <sheetViews>
    <sheetView showGridLines="0" zoomScaleNormal="100" zoomScaleSheetLayoutView="55" workbookViewId="0"/>
  </sheetViews>
  <sheetFormatPr defaultColWidth="0" defaultRowHeight="0" customHeight="1" zeroHeight="1"/>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c r="A1" s="423"/>
      <c r="B1" s="422"/>
      <c r="DD1" s="386"/>
      <c r="DE1" s="386"/>
    </row>
    <row r="2" spans="1:143" ht="25.5" customHeight="1">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0" customFormat="1" ht="13.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1"/>
      <c r="DG4" s="291"/>
      <c r="DH4" s="291"/>
      <c r="DI4" s="291"/>
      <c r="DJ4" s="291"/>
      <c r="DK4" s="291"/>
      <c r="DL4" s="291"/>
      <c r="DM4" s="291"/>
      <c r="DN4" s="291"/>
      <c r="DO4" s="291"/>
      <c r="DP4" s="291"/>
      <c r="DQ4" s="291"/>
      <c r="DR4" s="291"/>
      <c r="DS4" s="291"/>
      <c r="DT4" s="291"/>
      <c r="DU4" s="291"/>
      <c r="DV4" s="291"/>
      <c r="DW4" s="291"/>
    </row>
    <row r="5" spans="1:143" s="290" customFormat="1" ht="13.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1"/>
      <c r="DG5" s="291"/>
      <c r="DH5" s="291"/>
      <c r="DI5" s="291"/>
      <c r="DJ5" s="291"/>
      <c r="DK5" s="291"/>
      <c r="DL5" s="291"/>
      <c r="DM5" s="291"/>
      <c r="DN5" s="291"/>
      <c r="DO5" s="291"/>
      <c r="DP5" s="291"/>
      <c r="DQ5" s="291"/>
      <c r="DR5" s="291"/>
      <c r="DS5" s="291"/>
      <c r="DT5" s="291"/>
      <c r="DU5" s="291"/>
      <c r="DV5" s="291"/>
      <c r="DW5" s="291"/>
    </row>
    <row r="6" spans="1:143" s="290" customFormat="1" ht="13.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1"/>
      <c r="DG6" s="291"/>
      <c r="DH6" s="291"/>
      <c r="DI6" s="291"/>
      <c r="DJ6" s="291"/>
      <c r="DK6" s="291"/>
      <c r="DL6" s="291"/>
      <c r="DM6" s="291"/>
      <c r="DN6" s="291"/>
      <c r="DO6" s="291"/>
      <c r="DP6" s="291"/>
      <c r="DQ6" s="291"/>
      <c r="DR6" s="291"/>
      <c r="DS6" s="291"/>
      <c r="DT6" s="291"/>
      <c r="DU6" s="291"/>
      <c r="DV6" s="291"/>
      <c r="DW6" s="291"/>
    </row>
    <row r="7" spans="1:143" s="290" customFormat="1" ht="13.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1"/>
      <c r="DG7" s="291"/>
      <c r="DH7" s="291"/>
      <c r="DI7" s="291"/>
      <c r="DJ7" s="291"/>
      <c r="DK7" s="291"/>
      <c r="DL7" s="291"/>
      <c r="DM7" s="291"/>
      <c r="DN7" s="291"/>
      <c r="DO7" s="291"/>
      <c r="DP7" s="291"/>
      <c r="DQ7" s="291"/>
      <c r="DR7" s="291"/>
      <c r="DS7" s="291"/>
      <c r="DT7" s="291"/>
      <c r="DU7" s="291"/>
      <c r="DV7" s="291"/>
      <c r="DW7" s="291"/>
    </row>
    <row r="8" spans="1:143" s="290" customFormat="1" ht="13.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1"/>
      <c r="DG8" s="291"/>
      <c r="DH8" s="291"/>
      <c r="DI8" s="291"/>
      <c r="DJ8" s="291"/>
      <c r="DK8" s="291"/>
      <c r="DL8" s="291"/>
      <c r="DM8" s="291"/>
      <c r="DN8" s="291"/>
      <c r="DO8" s="291"/>
      <c r="DP8" s="291"/>
      <c r="DQ8" s="291"/>
      <c r="DR8" s="291"/>
      <c r="DS8" s="291"/>
      <c r="DT8" s="291"/>
      <c r="DU8" s="291"/>
      <c r="DV8" s="291"/>
      <c r="DW8" s="291"/>
    </row>
    <row r="9" spans="1:143" s="290" customFormat="1" ht="13.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1"/>
      <c r="DG9" s="291"/>
      <c r="DH9" s="291"/>
      <c r="DI9" s="291"/>
      <c r="DJ9" s="291"/>
      <c r="DK9" s="291"/>
      <c r="DL9" s="291"/>
      <c r="DM9" s="291"/>
      <c r="DN9" s="291"/>
      <c r="DO9" s="291"/>
      <c r="DP9" s="291"/>
      <c r="DQ9" s="291"/>
      <c r="DR9" s="291"/>
      <c r="DS9" s="291"/>
      <c r="DT9" s="291"/>
      <c r="DU9" s="291"/>
      <c r="DV9" s="291"/>
      <c r="DW9" s="291"/>
    </row>
    <row r="10" spans="1:143" s="290" customFormat="1" ht="13.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1"/>
      <c r="DG10" s="291"/>
      <c r="DH10" s="291"/>
      <c r="DI10" s="291"/>
      <c r="DJ10" s="291"/>
      <c r="DK10" s="291"/>
      <c r="DL10" s="291"/>
      <c r="DM10" s="291"/>
      <c r="DN10" s="291"/>
      <c r="DO10" s="291"/>
      <c r="DP10" s="291"/>
      <c r="DQ10" s="291"/>
      <c r="DR10" s="291"/>
      <c r="DS10" s="291"/>
      <c r="DT10" s="291"/>
      <c r="DU10" s="291"/>
      <c r="DV10" s="291"/>
      <c r="DW10" s="291"/>
      <c r="EM10" s="290" t="s">
        <v>602</v>
      </c>
    </row>
    <row r="11" spans="1:143" s="290" customFormat="1" ht="13.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1"/>
      <c r="DG12" s="291"/>
      <c r="DH12" s="291"/>
      <c r="DI12" s="291"/>
      <c r="DJ12" s="291"/>
      <c r="DK12" s="291"/>
      <c r="DL12" s="291"/>
      <c r="DM12" s="291"/>
      <c r="DN12" s="291"/>
      <c r="DO12" s="291"/>
      <c r="DP12" s="291"/>
      <c r="DQ12" s="291"/>
      <c r="DR12" s="291"/>
      <c r="DS12" s="291"/>
      <c r="DT12" s="291"/>
      <c r="DU12" s="291"/>
      <c r="DV12" s="291"/>
      <c r="DW12" s="291"/>
      <c r="EM12" s="290" t="s">
        <v>602</v>
      </c>
    </row>
    <row r="13" spans="1:143" s="290" customFormat="1" ht="13.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1"/>
      <c r="DG18" s="291"/>
      <c r="DH18" s="291"/>
      <c r="DI18" s="291"/>
      <c r="DJ18" s="291"/>
      <c r="DK18" s="291"/>
      <c r="DL18" s="291"/>
      <c r="DM18" s="291"/>
      <c r="DN18" s="291"/>
      <c r="DO18" s="291"/>
      <c r="DP18" s="291"/>
      <c r="DQ18" s="291"/>
      <c r="DR18" s="291"/>
      <c r="DS18" s="291"/>
      <c r="DT18" s="291"/>
      <c r="DU18" s="291"/>
      <c r="DV18" s="291"/>
      <c r="DW18" s="291"/>
    </row>
    <row r="19" spans="1:351" ht="13.5">
      <c r="DD19" s="386"/>
      <c r="DE19" s="386"/>
    </row>
    <row r="20" spans="1:351" ht="13.5">
      <c r="DD20" s="386"/>
      <c r="DE20" s="386"/>
    </row>
    <row r="21" spans="1:351" ht="17.2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c r="B22" s="387"/>
      <c r="MM22" s="418"/>
    </row>
    <row r="23" spans="1:351" ht="13.5">
      <c r="B23" s="387"/>
    </row>
    <row r="24" spans="1:351" ht="13.5">
      <c r="B24" s="387"/>
    </row>
    <row r="25" spans="1:351" ht="13.5">
      <c r="B25" s="387"/>
    </row>
    <row r="26" spans="1:351" ht="13.5">
      <c r="B26" s="387"/>
    </row>
    <row r="27" spans="1:351" ht="13.5">
      <c r="B27" s="387"/>
    </row>
    <row r="28" spans="1:351" ht="13.5">
      <c r="B28" s="387"/>
    </row>
    <row r="29" spans="1:351" ht="13.5">
      <c r="B29" s="387"/>
    </row>
    <row r="30" spans="1:351" ht="13.5">
      <c r="B30" s="387"/>
    </row>
    <row r="31" spans="1:351" ht="13.5">
      <c r="B31" s="387"/>
    </row>
    <row r="32" spans="1:351" ht="13.5">
      <c r="B32" s="387"/>
    </row>
    <row r="33" spans="2:109" ht="13.5">
      <c r="B33" s="387"/>
    </row>
    <row r="34" spans="2:109" ht="13.5">
      <c r="B34" s="387"/>
    </row>
    <row r="35" spans="2:109" ht="13.5">
      <c r="B35" s="387"/>
    </row>
    <row r="36" spans="2:109" ht="13.5">
      <c r="B36" s="387"/>
    </row>
    <row r="37" spans="2:109" ht="13.5">
      <c r="B37" s="387"/>
    </row>
    <row r="38" spans="2:109" ht="13.5">
      <c r="B38" s="387"/>
    </row>
    <row r="39" spans="2:109" ht="13.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c r="B40" s="407"/>
      <c r="DD40" s="407"/>
      <c r="DE40" s="386"/>
    </row>
    <row r="41" spans="2:109" ht="17.25">
      <c r="B41" s="417" t="s">
        <v>601</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c r="B42" s="387"/>
      <c r="G42" s="403"/>
      <c r="I42" s="402"/>
      <c r="J42" s="402"/>
      <c r="K42" s="402"/>
      <c r="AM42" s="403"/>
      <c r="AN42" s="403" t="s">
        <v>598</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c r="B43" s="387"/>
      <c r="AN43" s="1302" t="s">
        <v>603</v>
      </c>
      <c r="AO43" s="1303"/>
      <c r="AP43" s="1303"/>
      <c r="AQ43" s="1303"/>
      <c r="AR43" s="1303"/>
      <c r="AS43" s="1303"/>
      <c r="AT43" s="1303"/>
      <c r="AU43" s="1303"/>
      <c r="AV43" s="1303"/>
      <c r="AW43" s="1303"/>
      <c r="AX43" s="1303"/>
      <c r="AY43" s="1303"/>
      <c r="AZ43" s="1303"/>
      <c r="BA43" s="1303"/>
      <c r="BB43" s="1303"/>
      <c r="BC43" s="1303"/>
      <c r="BD43" s="1303"/>
      <c r="BE43" s="1303"/>
      <c r="BF43" s="1303"/>
      <c r="BG43" s="1303"/>
      <c r="BH43" s="1303"/>
      <c r="BI43" s="1303"/>
      <c r="BJ43" s="1303"/>
      <c r="BK43" s="1303"/>
      <c r="BL43" s="1303"/>
      <c r="BM43" s="1303"/>
      <c r="BN43" s="1303"/>
      <c r="BO43" s="1303"/>
      <c r="BP43" s="1303"/>
      <c r="BQ43" s="1303"/>
      <c r="BR43" s="1303"/>
      <c r="BS43" s="1303"/>
      <c r="BT43" s="1303"/>
      <c r="BU43" s="1303"/>
      <c r="BV43" s="1303"/>
      <c r="BW43" s="1303"/>
      <c r="BX43" s="1303"/>
      <c r="BY43" s="1303"/>
      <c r="BZ43" s="1303"/>
      <c r="CA43" s="1303"/>
      <c r="CB43" s="1303"/>
      <c r="CC43" s="1303"/>
      <c r="CD43" s="1303"/>
      <c r="CE43" s="1303"/>
      <c r="CF43" s="1303"/>
      <c r="CG43" s="1303"/>
      <c r="CH43" s="1303"/>
      <c r="CI43" s="1303"/>
      <c r="CJ43" s="1303"/>
      <c r="CK43" s="1303"/>
      <c r="CL43" s="1303"/>
      <c r="CM43" s="1303"/>
      <c r="CN43" s="1303"/>
      <c r="CO43" s="1303"/>
      <c r="CP43" s="1303"/>
      <c r="CQ43" s="1303"/>
      <c r="CR43" s="1303"/>
      <c r="CS43" s="1303"/>
      <c r="CT43" s="1303"/>
      <c r="CU43" s="1303"/>
      <c r="CV43" s="1303"/>
      <c r="CW43" s="1303"/>
      <c r="CX43" s="1303"/>
      <c r="CY43" s="1303"/>
      <c r="CZ43" s="1303"/>
      <c r="DA43" s="1303"/>
      <c r="DB43" s="1303"/>
      <c r="DC43" s="1304"/>
    </row>
    <row r="44" spans="2:109" ht="13.5">
      <c r="B44" s="387"/>
      <c r="AN44" s="1305"/>
      <c r="AO44" s="1306"/>
      <c r="AP44" s="1306"/>
      <c r="AQ44" s="1306"/>
      <c r="AR44" s="1306"/>
      <c r="AS44" s="1306"/>
      <c r="AT44" s="1306"/>
      <c r="AU44" s="1306"/>
      <c r="AV44" s="1306"/>
      <c r="AW44" s="1306"/>
      <c r="AX44" s="1306"/>
      <c r="AY44" s="1306"/>
      <c r="AZ44" s="1306"/>
      <c r="BA44" s="1306"/>
      <c r="BB44" s="1306"/>
      <c r="BC44" s="1306"/>
      <c r="BD44" s="1306"/>
      <c r="BE44" s="1306"/>
      <c r="BF44" s="1306"/>
      <c r="BG44" s="1306"/>
      <c r="BH44" s="1306"/>
      <c r="BI44" s="1306"/>
      <c r="BJ44" s="1306"/>
      <c r="BK44" s="1306"/>
      <c r="BL44" s="1306"/>
      <c r="BM44" s="1306"/>
      <c r="BN44" s="1306"/>
      <c r="BO44" s="1306"/>
      <c r="BP44" s="1306"/>
      <c r="BQ44" s="1306"/>
      <c r="BR44" s="1306"/>
      <c r="BS44" s="1306"/>
      <c r="BT44" s="1306"/>
      <c r="BU44" s="1306"/>
      <c r="BV44" s="1306"/>
      <c r="BW44" s="1306"/>
      <c r="BX44" s="1306"/>
      <c r="BY44" s="1306"/>
      <c r="BZ44" s="1306"/>
      <c r="CA44" s="1306"/>
      <c r="CB44" s="1306"/>
      <c r="CC44" s="1306"/>
      <c r="CD44" s="1306"/>
      <c r="CE44" s="1306"/>
      <c r="CF44" s="1306"/>
      <c r="CG44" s="1306"/>
      <c r="CH44" s="1306"/>
      <c r="CI44" s="1306"/>
      <c r="CJ44" s="1306"/>
      <c r="CK44" s="1306"/>
      <c r="CL44" s="1306"/>
      <c r="CM44" s="1306"/>
      <c r="CN44" s="1306"/>
      <c r="CO44" s="1306"/>
      <c r="CP44" s="1306"/>
      <c r="CQ44" s="1306"/>
      <c r="CR44" s="1306"/>
      <c r="CS44" s="1306"/>
      <c r="CT44" s="1306"/>
      <c r="CU44" s="1306"/>
      <c r="CV44" s="1306"/>
      <c r="CW44" s="1306"/>
      <c r="CX44" s="1306"/>
      <c r="CY44" s="1306"/>
      <c r="CZ44" s="1306"/>
      <c r="DA44" s="1306"/>
      <c r="DB44" s="1306"/>
      <c r="DC44" s="1307"/>
    </row>
    <row r="45" spans="2:109" ht="13.5">
      <c r="B45" s="387"/>
      <c r="AN45" s="1305"/>
      <c r="AO45" s="1306"/>
      <c r="AP45" s="1306"/>
      <c r="AQ45" s="1306"/>
      <c r="AR45" s="1306"/>
      <c r="AS45" s="1306"/>
      <c r="AT45" s="1306"/>
      <c r="AU45" s="1306"/>
      <c r="AV45" s="1306"/>
      <c r="AW45" s="1306"/>
      <c r="AX45" s="1306"/>
      <c r="AY45" s="1306"/>
      <c r="AZ45" s="1306"/>
      <c r="BA45" s="1306"/>
      <c r="BB45" s="1306"/>
      <c r="BC45" s="1306"/>
      <c r="BD45" s="1306"/>
      <c r="BE45" s="1306"/>
      <c r="BF45" s="1306"/>
      <c r="BG45" s="1306"/>
      <c r="BH45" s="1306"/>
      <c r="BI45" s="1306"/>
      <c r="BJ45" s="1306"/>
      <c r="BK45" s="1306"/>
      <c r="BL45" s="1306"/>
      <c r="BM45" s="1306"/>
      <c r="BN45" s="1306"/>
      <c r="BO45" s="1306"/>
      <c r="BP45" s="1306"/>
      <c r="BQ45" s="1306"/>
      <c r="BR45" s="1306"/>
      <c r="BS45" s="1306"/>
      <c r="BT45" s="1306"/>
      <c r="BU45" s="1306"/>
      <c r="BV45" s="1306"/>
      <c r="BW45" s="1306"/>
      <c r="BX45" s="1306"/>
      <c r="BY45" s="1306"/>
      <c r="BZ45" s="1306"/>
      <c r="CA45" s="1306"/>
      <c r="CB45" s="1306"/>
      <c r="CC45" s="1306"/>
      <c r="CD45" s="1306"/>
      <c r="CE45" s="1306"/>
      <c r="CF45" s="1306"/>
      <c r="CG45" s="1306"/>
      <c r="CH45" s="1306"/>
      <c r="CI45" s="1306"/>
      <c r="CJ45" s="1306"/>
      <c r="CK45" s="1306"/>
      <c r="CL45" s="1306"/>
      <c r="CM45" s="1306"/>
      <c r="CN45" s="1306"/>
      <c r="CO45" s="1306"/>
      <c r="CP45" s="1306"/>
      <c r="CQ45" s="1306"/>
      <c r="CR45" s="1306"/>
      <c r="CS45" s="1306"/>
      <c r="CT45" s="1306"/>
      <c r="CU45" s="1306"/>
      <c r="CV45" s="1306"/>
      <c r="CW45" s="1306"/>
      <c r="CX45" s="1306"/>
      <c r="CY45" s="1306"/>
      <c r="CZ45" s="1306"/>
      <c r="DA45" s="1306"/>
      <c r="DB45" s="1306"/>
      <c r="DC45" s="1307"/>
    </row>
    <row r="46" spans="2:109" ht="13.5">
      <c r="B46" s="387"/>
      <c r="AN46" s="1305"/>
      <c r="AO46" s="1306"/>
      <c r="AP46" s="1306"/>
      <c r="AQ46" s="1306"/>
      <c r="AR46" s="1306"/>
      <c r="AS46" s="1306"/>
      <c r="AT46" s="1306"/>
      <c r="AU46" s="1306"/>
      <c r="AV46" s="1306"/>
      <c r="AW46" s="1306"/>
      <c r="AX46" s="1306"/>
      <c r="AY46" s="1306"/>
      <c r="AZ46" s="1306"/>
      <c r="BA46" s="1306"/>
      <c r="BB46" s="1306"/>
      <c r="BC46" s="1306"/>
      <c r="BD46" s="1306"/>
      <c r="BE46" s="1306"/>
      <c r="BF46" s="1306"/>
      <c r="BG46" s="1306"/>
      <c r="BH46" s="1306"/>
      <c r="BI46" s="1306"/>
      <c r="BJ46" s="1306"/>
      <c r="BK46" s="1306"/>
      <c r="BL46" s="1306"/>
      <c r="BM46" s="1306"/>
      <c r="BN46" s="1306"/>
      <c r="BO46" s="1306"/>
      <c r="BP46" s="1306"/>
      <c r="BQ46" s="1306"/>
      <c r="BR46" s="1306"/>
      <c r="BS46" s="1306"/>
      <c r="BT46" s="1306"/>
      <c r="BU46" s="1306"/>
      <c r="BV46" s="1306"/>
      <c r="BW46" s="1306"/>
      <c r="BX46" s="1306"/>
      <c r="BY46" s="1306"/>
      <c r="BZ46" s="1306"/>
      <c r="CA46" s="1306"/>
      <c r="CB46" s="1306"/>
      <c r="CC46" s="1306"/>
      <c r="CD46" s="1306"/>
      <c r="CE46" s="1306"/>
      <c r="CF46" s="1306"/>
      <c r="CG46" s="1306"/>
      <c r="CH46" s="1306"/>
      <c r="CI46" s="1306"/>
      <c r="CJ46" s="1306"/>
      <c r="CK46" s="1306"/>
      <c r="CL46" s="1306"/>
      <c r="CM46" s="1306"/>
      <c r="CN46" s="1306"/>
      <c r="CO46" s="1306"/>
      <c r="CP46" s="1306"/>
      <c r="CQ46" s="1306"/>
      <c r="CR46" s="1306"/>
      <c r="CS46" s="1306"/>
      <c r="CT46" s="1306"/>
      <c r="CU46" s="1306"/>
      <c r="CV46" s="1306"/>
      <c r="CW46" s="1306"/>
      <c r="CX46" s="1306"/>
      <c r="CY46" s="1306"/>
      <c r="CZ46" s="1306"/>
      <c r="DA46" s="1306"/>
      <c r="DB46" s="1306"/>
      <c r="DC46" s="1307"/>
    </row>
    <row r="47" spans="2:109" ht="13.5">
      <c r="B47" s="387"/>
      <c r="AN47" s="1308"/>
      <c r="AO47" s="1309"/>
      <c r="AP47" s="1309"/>
      <c r="AQ47" s="1309"/>
      <c r="AR47" s="1309"/>
      <c r="AS47" s="1309"/>
      <c r="AT47" s="1309"/>
      <c r="AU47" s="1309"/>
      <c r="AV47" s="1309"/>
      <c r="AW47" s="1309"/>
      <c r="AX47" s="1309"/>
      <c r="AY47" s="1309"/>
      <c r="AZ47" s="1309"/>
      <c r="BA47" s="1309"/>
      <c r="BB47" s="1309"/>
      <c r="BC47" s="1309"/>
      <c r="BD47" s="1309"/>
      <c r="BE47" s="1309"/>
      <c r="BF47" s="1309"/>
      <c r="BG47" s="1309"/>
      <c r="BH47" s="1309"/>
      <c r="BI47" s="1309"/>
      <c r="BJ47" s="1309"/>
      <c r="BK47" s="1309"/>
      <c r="BL47" s="1309"/>
      <c r="BM47" s="1309"/>
      <c r="BN47" s="1309"/>
      <c r="BO47" s="1309"/>
      <c r="BP47" s="1309"/>
      <c r="BQ47" s="1309"/>
      <c r="BR47" s="1309"/>
      <c r="BS47" s="1309"/>
      <c r="BT47" s="1309"/>
      <c r="BU47" s="1309"/>
      <c r="BV47" s="1309"/>
      <c r="BW47" s="1309"/>
      <c r="BX47" s="1309"/>
      <c r="BY47" s="1309"/>
      <c r="BZ47" s="1309"/>
      <c r="CA47" s="1309"/>
      <c r="CB47" s="1309"/>
      <c r="CC47" s="1309"/>
      <c r="CD47" s="1309"/>
      <c r="CE47" s="1309"/>
      <c r="CF47" s="1309"/>
      <c r="CG47" s="1309"/>
      <c r="CH47" s="1309"/>
      <c r="CI47" s="1309"/>
      <c r="CJ47" s="1309"/>
      <c r="CK47" s="1309"/>
      <c r="CL47" s="1309"/>
      <c r="CM47" s="1309"/>
      <c r="CN47" s="1309"/>
      <c r="CO47" s="1309"/>
      <c r="CP47" s="1309"/>
      <c r="CQ47" s="1309"/>
      <c r="CR47" s="1309"/>
      <c r="CS47" s="1309"/>
      <c r="CT47" s="1309"/>
      <c r="CU47" s="1309"/>
      <c r="CV47" s="1309"/>
      <c r="CW47" s="1309"/>
      <c r="CX47" s="1309"/>
      <c r="CY47" s="1309"/>
      <c r="CZ47" s="1309"/>
      <c r="DA47" s="1309"/>
      <c r="DB47" s="1309"/>
      <c r="DC47" s="1310"/>
    </row>
    <row r="48" spans="2:109" ht="13.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c r="B49" s="387"/>
      <c r="AN49" s="386" t="s">
        <v>597</v>
      </c>
    </row>
    <row r="50" spans="1:109" ht="13.5">
      <c r="B50" s="387"/>
      <c r="G50" s="1311"/>
      <c r="H50" s="1311"/>
      <c r="I50" s="1311"/>
      <c r="J50" s="1311"/>
      <c r="K50" s="396"/>
      <c r="L50" s="396"/>
      <c r="M50" s="395"/>
      <c r="N50" s="395"/>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557</v>
      </c>
      <c r="BQ50" s="1315"/>
      <c r="BR50" s="1315"/>
      <c r="BS50" s="1315"/>
      <c r="BT50" s="1315"/>
      <c r="BU50" s="1315"/>
      <c r="BV50" s="1315"/>
      <c r="BW50" s="1315"/>
      <c r="BX50" s="1315" t="s">
        <v>558</v>
      </c>
      <c r="BY50" s="1315"/>
      <c r="BZ50" s="1315"/>
      <c r="CA50" s="1315"/>
      <c r="CB50" s="1315"/>
      <c r="CC50" s="1315"/>
      <c r="CD50" s="1315"/>
      <c r="CE50" s="1315"/>
      <c r="CF50" s="1315" t="s">
        <v>559</v>
      </c>
      <c r="CG50" s="1315"/>
      <c r="CH50" s="1315"/>
      <c r="CI50" s="1315"/>
      <c r="CJ50" s="1315"/>
      <c r="CK50" s="1315"/>
      <c r="CL50" s="1315"/>
      <c r="CM50" s="1315"/>
      <c r="CN50" s="1315" t="s">
        <v>560</v>
      </c>
      <c r="CO50" s="1315"/>
      <c r="CP50" s="1315"/>
      <c r="CQ50" s="1315"/>
      <c r="CR50" s="1315"/>
      <c r="CS50" s="1315"/>
      <c r="CT50" s="1315"/>
      <c r="CU50" s="1315"/>
      <c r="CV50" s="1315" t="s">
        <v>561</v>
      </c>
      <c r="CW50" s="1315"/>
      <c r="CX50" s="1315"/>
      <c r="CY50" s="1315"/>
      <c r="CZ50" s="1315"/>
      <c r="DA50" s="1315"/>
      <c r="DB50" s="1315"/>
      <c r="DC50" s="1315"/>
    </row>
    <row r="51" spans="1:109" ht="13.5" customHeight="1">
      <c r="B51" s="387"/>
      <c r="G51" s="1319"/>
      <c r="H51" s="1319"/>
      <c r="I51" s="1321"/>
      <c r="J51" s="1321"/>
      <c r="K51" s="1320"/>
      <c r="L51" s="1320"/>
      <c r="M51" s="1320"/>
      <c r="N51" s="1320"/>
      <c r="AM51" s="394"/>
      <c r="AN51" s="1316" t="s">
        <v>596</v>
      </c>
      <c r="AO51" s="1316"/>
      <c r="AP51" s="1316"/>
      <c r="AQ51" s="1316"/>
      <c r="AR51" s="1316"/>
      <c r="AS51" s="1316"/>
      <c r="AT51" s="1316"/>
      <c r="AU51" s="1316"/>
      <c r="AV51" s="1316"/>
      <c r="AW51" s="1316"/>
      <c r="AX51" s="1316"/>
      <c r="AY51" s="1316"/>
      <c r="AZ51" s="1316"/>
      <c r="BA51" s="1316"/>
      <c r="BB51" s="1316" t="s">
        <v>594</v>
      </c>
      <c r="BC51" s="1316"/>
      <c r="BD51" s="1316"/>
      <c r="BE51" s="1316"/>
      <c r="BF51" s="1316"/>
      <c r="BG51" s="1316"/>
      <c r="BH51" s="1316"/>
      <c r="BI51" s="1316"/>
      <c r="BJ51" s="1316"/>
      <c r="BK51" s="1316"/>
      <c r="BL51" s="1316"/>
      <c r="BM51" s="1316"/>
      <c r="BN51" s="1316"/>
      <c r="BO51" s="1316"/>
      <c r="BP51" s="1317"/>
      <c r="BQ51" s="1318"/>
      <c r="BR51" s="1318"/>
      <c r="BS51" s="1318"/>
      <c r="BT51" s="1318"/>
      <c r="BU51" s="1318"/>
      <c r="BV51" s="1318"/>
      <c r="BW51" s="1318"/>
      <c r="BX51" s="1317"/>
      <c r="BY51" s="1318"/>
      <c r="BZ51" s="1318"/>
      <c r="CA51" s="1318"/>
      <c r="CB51" s="1318"/>
      <c r="CC51" s="1318"/>
      <c r="CD51" s="1318"/>
      <c r="CE51" s="1318"/>
      <c r="CF51" s="1318"/>
      <c r="CG51" s="1318"/>
      <c r="CH51" s="1318"/>
      <c r="CI51" s="1318"/>
      <c r="CJ51" s="1318"/>
      <c r="CK51" s="1318"/>
      <c r="CL51" s="1318"/>
      <c r="CM51" s="1318"/>
      <c r="CN51" s="1318"/>
      <c r="CO51" s="1318"/>
      <c r="CP51" s="1318"/>
      <c r="CQ51" s="1318"/>
      <c r="CR51" s="1318"/>
      <c r="CS51" s="1318"/>
      <c r="CT51" s="1318"/>
      <c r="CU51" s="1318"/>
      <c r="CV51" s="1317"/>
      <c r="CW51" s="1318"/>
      <c r="CX51" s="1318"/>
      <c r="CY51" s="1318"/>
      <c r="CZ51" s="1318"/>
      <c r="DA51" s="1318"/>
      <c r="DB51" s="1318"/>
      <c r="DC51" s="1318"/>
    </row>
    <row r="52" spans="1:109" ht="13.5">
      <c r="B52" s="387"/>
      <c r="G52" s="1319"/>
      <c r="H52" s="1319"/>
      <c r="I52" s="1321"/>
      <c r="J52" s="1321"/>
      <c r="K52" s="1320"/>
      <c r="L52" s="1320"/>
      <c r="M52" s="1320"/>
      <c r="N52" s="1320"/>
      <c r="AM52" s="39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8"/>
      <c r="BQ52" s="1318"/>
      <c r="BR52" s="1318"/>
      <c r="BS52" s="1318"/>
      <c r="BT52" s="1318"/>
      <c r="BU52" s="1318"/>
      <c r="BV52" s="1318"/>
      <c r="BW52" s="1318"/>
      <c r="BX52" s="1318"/>
      <c r="BY52" s="1318"/>
      <c r="BZ52" s="1318"/>
      <c r="CA52" s="1318"/>
      <c r="CB52" s="1318"/>
      <c r="CC52" s="1318"/>
      <c r="CD52" s="1318"/>
      <c r="CE52" s="1318"/>
      <c r="CF52" s="1318"/>
      <c r="CG52" s="1318"/>
      <c r="CH52" s="1318"/>
      <c r="CI52" s="1318"/>
      <c r="CJ52" s="1318"/>
      <c r="CK52" s="1318"/>
      <c r="CL52" s="1318"/>
      <c r="CM52" s="1318"/>
      <c r="CN52" s="1318"/>
      <c r="CO52" s="1318"/>
      <c r="CP52" s="1318"/>
      <c r="CQ52" s="1318"/>
      <c r="CR52" s="1318"/>
      <c r="CS52" s="1318"/>
      <c r="CT52" s="1318"/>
      <c r="CU52" s="1318"/>
      <c r="CV52" s="1318"/>
      <c r="CW52" s="1318"/>
      <c r="CX52" s="1318"/>
      <c r="CY52" s="1318"/>
      <c r="CZ52" s="1318"/>
      <c r="DA52" s="1318"/>
      <c r="DB52" s="1318"/>
      <c r="DC52" s="1318"/>
    </row>
    <row r="53" spans="1:109" ht="13.5">
      <c r="A53" s="402"/>
      <c r="B53" s="387"/>
      <c r="G53" s="1319"/>
      <c r="H53" s="1319"/>
      <c r="I53" s="1311"/>
      <c r="J53" s="1311"/>
      <c r="K53" s="1320"/>
      <c r="L53" s="1320"/>
      <c r="M53" s="1320"/>
      <c r="N53" s="1320"/>
      <c r="AM53" s="394"/>
      <c r="AN53" s="1316"/>
      <c r="AO53" s="1316"/>
      <c r="AP53" s="1316"/>
      <c r="AQ53" s="1316"/>
      <c r="AR53" s="1316"/>
      <c r="AS53" s="1316"/>
      <c r="AT53" s="1316"/>
      <c r="AU53" s="1316"/>
      <c r="AV53" s="1316"/>
      <c r="AW53" s="1316"/>
      <c r="AX53" s="1316"/>
      <c r="AY53" s="1316"/>
      <c r="AZ53" s="1316"/>
      <c r="BA53" s="1316"/>
      <c r="BB53" s="1316" t="s">
        <v>600</v>
      </c>
      <c r="BC53" s="1316"/>
      <c r="BD53" s="1316"/>
      <c r="BE53" s="1316"/>
      <c r="BF53" s="1316"/>
      <c r="BG53" s="1316"/>
      <c r="BH53" s="1316"/>
      <c r="BI53" s="1316"/>
      <c r="BJ53" s="1316"/>
      <c r="BK53" s="1316"/>
      <c r="BL53" s="1316"/>
      <c r="BM53" s="1316"/>
      <c r="BN53" s="1316"/>
      <c r="BO53" s="1316"/>
      <c r="BP53" s="1317"/>
      <c r="BQ53" s="1318"/>
      <c r="BR53" s="1318"/>
      <c r="BS53" s="1318"/>
      <c r="BT53" s="1318"/>
      <c r="BU53" s="1318"/>
      <c r="BV53" s="1318"/>
      <c r="BW53" s="1318"/>
      <c r="BX53" s="1317"/>
      <c r="BY53" s="1318"/>
      <c r="BZ53" s="1318"/>
      <c r="CA53" s="1318"/>
      <c r="CB53" s="1318"/>
      <c r="CC53" s="1318"/>
      <c r="CD53" s="1318"/>
      <c r="CE53" s="1318"/>
      <c r="CF53" s="1318">
        <v>52.5</v>
      </c>
      <c r="CG53" s="1318"/>
      <c r="CH53" s="1318"/>
      <c r="CI53" s="1318"/>
      <c r="CJ53" s="1318"/>
      <c r="CK53" s="1318"/>
      <c r="CL53" s="1318"/>
      <c r="CM53" s="1318"/>
      <c r="CN53" s="1318">
        <v>53.7</v>
      </c>
      <c r="CO53" s="1318"/>
      <c r="CP53" s="1318"/>
      <c r="CQ53" s="1318"/>
      <c r="CR53" s="1318"/>
      <c r="CS53" s="1318"/>
      <c r="CT53" s="1318"/>
      <c r="CU53" s="1318"/>
      <c r="CV53" s="1317"/>
      <c r="CW53" s="1318"/>
      <c r="CX53" s="1318"/>
      <c r="CY53" s="1318"/>
      <c r="CZ53" s="1318"/>
      <c r="DA53" s="1318"/>
      <c r="DB53" s="1318"/>
      <c r="DC53" s="1318"/>
    </row>
    <row r="54" spans="1:109" ht="13.5">
      <c r="A54" s="402"/>
      <c r="B54" s="387"/>
      <c r="G54" s="1319"/>
      <c r="H54" s="1319"/>
      <c r="I54" s="1311"/>
      <c r="J54" s="1311"/>
      <c r="K54" s="1320"/>
      <c r="L54" s="1320"/>
      <c r="M54" s="1320"/>
      <c r="N54" s="1320"/>
      <c r="AM54" s="39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8"/>
      <c r="BQ54" s="1318"/>
      <c r="BR54" s="1318"/>
      <c r="BS54" s="1318"/>
      <c r="BT54" s="1318"/>
      <c r="BU54" s="1318"/>
      <c r="BV54" s="1318"/>
      <c r="BW54" s="1318"/>
      <c r="BX54" s="1318"/>
      <c r="BY54" s="1318"/>
      <c r="BZ54" s="1318"/>
      <c r="CA54" s="1318"/>
      <c r="CB54" s="1318"/>
      <c r="CC54" s="1318"/>
      <c r="CD54" s="1318"/>
      <c r="CE54" s="1318"/>
      <c r="CF54" s="1318"/>
      <c r="CG54" s="1318"/>
      <c r="CH54" s="1318"/>
      <c r="CI54" s="1318"/>
      <c r="CJ54" s="1318"/>
      <c r="CK54" s="1318"/>
      <c r="CL54" s="1318"/>
      <c r="CM54" s="1318"/>
      <c r="CN54" s="1318"/>
      <c r="CO54" s="1318"/>
      <c r="CP54" s="1318"/>
      <c r="CQ54" s="1318"/>
      <c r="CR54" s="1318"/>
      <c r="CS54" s="1318"/>
      <c r="CT54" s="1318"/>
      <c r="CU54" s="1318"/>
      <c r="CV54" s="1318"/>
      <c r="CW54" s="1318"/>
      <c r="CX54" s="1318"/>
      <c r="CY54" s="1318"/>
      <c r="CZ54" s="1318"/>
      <c r="DA54" s="1318"/>
      <c r="DB54" s="1318"/>
      <c r="DC54" s="1318"/>
    </row>
    <row r="55" spans="1:109" ht="13.5">
      <c r="A55" s="402"/>
      <c r="B55" s="387"/>
      <c r="G55" s="1311"/>
      <c r="H55" s="1311"/>
      <c r="I55" s="1311"/>
      <c r="J55" s="1311"/>
      <c r="K55" s="1320"/>
      <c r="L55" s="1320"/>
      <c r="M55" s="1320"/>
      <c r="N55" s="1320"/>
      <c r="AN55" s="1315" t="s">
        <v>595</v>
      </c>
      <c r="AO55" s="1315"/>
      <c r="AP55" s="1315"/>
      <c r="AQ55" s="1315"/>
      <c r="AR55" s="1315"/>
      <c r="AS55" s="1315"/>
      <c r="AT55" s="1315"/>
      <c r="AU55" s="1315"/>
      <c r="AV55" s="1315"/>
      <c r="AW55" s="1315"/>
      <c r="AX55" s="1315"/>
      <c r="AY55" s="1315"/>
      <c r="AZ55" s="1315"/>
      <c r="BA55" s="1315"/>
      <c r="BB55" s="1316" t="s">
        <v>594</v>
      </c>
      <c r="BC55" s="1316"/>
      <c r="BD55" s="1316"/>
      <c r="BE55" s="1316"/>
      <c r="BF55" s="1316"/>
      <c r="BG55" s="1316"/>
      <c r="BH55" s="1316"/>
      <c r="BI55" s="1316"/>
      <c r="BJ55" s="1316"/>
      <c r="BK55" s="1316"/>
      <c r="BL55" s="1316"/>
      <c r="BM55" s="1316"/>
      <c r="BN55" s="1316"/>
      <c r="BO55" s="1316"/>
      <c r="BP55" s="1317"/>
      <c r="BQ55" s="1318"/>
      <c r="BR55" s="1318"/>
      <c r="BS55" s="1318"/>
      <c r="BT55" s="1318"/>
      <c r="BU55" s="1318"/>
      <c r="BV55" s="1318"/>
      <c r="BW55" s="1318"/>
      <c r="BX55" s="1317"/>
      <c r="BY55" s="1318"/>
      <c r="BZ55" s="1318"/>
      <c r="CA55" s="1318"/>
      <c r="CB55" s="1318"/>
      <c r="CC55" s="1318"/>
      <c r="CD55" s="1318"/>
      <c r="CE55" s="1318"/>
      <c r="CF55" s="1318">
        <v>33.1</v>
      </c>
      <c r="CG55" s="1318"/>
      <c r="CH55" s="1318"/>
      <c r="CI55" s="1318"/>
      <c r="CJ55" s="1318"/>
      <c r="CK55" s="1318"/>
      <c r="CL55" s="1318"/>
      <c r="CM55" s="1318"/>
      <c r="CN55" s="1318">
        <v>31.3</v>
      </c>
      <c r="CO55" s="1318"/>
      <c r="CP55" s="1318"/>
      <c r="CQ55" s="1318"/>
      <c r="CR55" s="1318"/>
      <c r="CS55" s="1318"/>
      <c r="CT55" s="1318"/>
      <c r="CU55" s="1318"/>
      <c r="CV55" s="1317"/>
      <c r="CW55" s="1318"/>
      <c r="CX55" s="1318"/>
      <c r="CY55" s="1318"/>
      <c r="CZ55" s="1318"/>
      <c r="DA55" s="1318"/>
      <c r="DB55" s="1318"/>
      <c r="DC55" s="1318"/>
    </row>
    <row r="56" spans="1:109" ht="13.5">
      <c r="A56" s="402"/>
      <c r="B56" s="387"/>
      <c r="G56" s="1311"/>
      <c r="H56" s="1311"/>
      <c r="I56" s="1311"/>
      <c r="J56" s="1311"/>
      <c r="K56" s="1320"/>
      <c r="L56" s="1320"/>
      <c r="M56" s="1320"/>
      <c r="N56" s="1320"/>
      <c r="AN56" s="1315"/>
      <c r="AO56" s="1315"/>
      <c r="AP56" s="1315"/>
      <c r="AQ56" s="1315"/>
      <c r="AR56" s="1315"/>
      <c r="AS56" s="1315"/>
      <c r="AT56" s="1315"/>
      <c r="AU56" s="1315"/>
      <c r="AV56" s="1315"/>
      <c r="AW56" s="1315"/>
      <c r="AX56" s="1315"/>
      <c r="AY56" s="1315"/>
      <c r="AZ56" s="1315"/>
      <c r="BA56" s="1315"/>
      <c r="BB56" s="1316"/>
      <c r="BC56" s="1316"/>
      <c r="BD56" s="1316"/>
      <c r="BE56" s="1316"/>
      <c r="BF56" s="1316"/>
      <c r="BG56" s="1316"/>
      <c r="BH56" s="1316"/>
      <c r="BI56" s="1316"/>
      <c r="BJ56" s="1316"/>
      <c r="BK56" s="1316"/>
      <c r="BL56" s="1316"/>
      <c r="BM56" s="1316"/>
      <c r="BN56" s="1316"/>
      <c r="BO56" s="1316"/>
      <c r="BP56" s="1318"/>
      <c r="BQ56" s="1318"/>
      <c r="BR56" s="1318"/>
      <c r="BS56" s="1318"/>
      <c r="BT56" s="1318"/>
      <c r="BU56" s="1318"/>
      <c r="BV56" s="1318"/>
      <c r="BW56" s="1318"/>
      <c r="BX56" s="1318"/>
      <c r="BY56" s="1318"/>
      <c r="BZ56" s="1318"/>
      <c r="CA56" s="1318"/>
      <c r="CB56" s="1318"/>
      <c r="CC56" s="1318"/>
      <c r="CD56" s="1318"/>
      <c r="CE56" s="1318"/>
      <c r="CF56" s="1318"/>
      <c r="CG56" s="1318"/>
      <c r="CH56" s="1318"/>
      <c r="CI56" s="1318"/>
      <c r="CJ56" s="1318"/>
      <c r="CK56" s="1318"/>
      <c r="CL56" s="1318"/>
      <c r="CM56" s="1318"/>
      <c r="CN56" s="1318"/>
      <c r="CO56" s="1318"/>
      <c r="CP56" s="1318"/>
      <c r="CQ56" s="1318"/>
      <c r="CR56" s="1318"/>
      <c r="CS56" s="1318"/>
      <c r="CT56" s="1318"/>
      <c r="CU56" s="1318"/>
      <c r="CV56" s="1318"/>
      <c r="CW56" s="1318"/>
      <c r="CX56" s="1318"/>
      <c r="CY56" s="1318"/>
      <c r="CZ56" s="1318"/>
      <c r="DA56" s="1318"/>
      <c r="DB56" s="1318"/>
      <c r="DC56" s="1318"/>
    </row>
    <row r="57" spans="1:109" s="402" customFormat="1" ht="13.5">
      <c r="B57" s="408"/>
      <c r="G57" s="1311"/>
      <c r="H57" s="1311"/>
      <c r="I57" s="1322"/>
      <c r="J57" s="1322"/>
      <c r="K57" s="1320"/>
      <c r="L57" s="1320"/>
      <c r="M57" s="1320"/>
      <c r="N57" s="1320"/>
      <c r="AM57" s="386"/>
      <c r="AN57" s="1315"/>
      <c r="AO57" s="1315"/>
      <c r="AP57" s="1315"/>
      <c r="AQ57" s="1315"/>
      <c r="AR57" s="1315"/>
      <c r="AS57" s="1315"/>
      <c r="AT57" s="1315"/>
      <c r="AU57" s="1315"/>
      <c r="AV57" s="1315"/>
      <c r="AW57" s="1315"/>
      <c r="AX57" s="1315"/>
      <c r="AY57" s="1315"/>
      <c r="AZ57" s="1315"/>
      <c r="BA57" s="1315"/>
      <c r="BB57" s="1316" t="s">
        <v>600</v>
      </c>
      <c r="BC57" s="1316"/>
      <c r="BD57" s="1316"/>
      <c r="BE57" s="1316"/>
      <c r="BF57" s="1316"/>
      <c r="BG57" s="1316"/>
      <c r="BH57" s="1316"/>
      <c r="BI57" s="1316"/>
      <c r="BJ57" s="1316"/>
      <c r="BK57" s="1316"/>
      <c r="BL57" s="1316"/>
      <c r="BM57" s="1316"/>
      <c r="BN57" s="1316"/>
      <c r="BO57" s="1316"/>
      <c r="BP57" s="1317"/>
      <c r="BQ57" s="1318"/>
      <c r="BR57" s="1318"/>
      <c r="BS57" s="1318"/>
      <c r="BT57" s="1318"/>
      <c r="BU57" s="1318"/>
      <c r="BV57" s="1318"/>
      <c r="BW57" s="1318"/>
      <c r="BX57" s="1317"/>
      <c r="BY57" s="1318"/>
      <c r="BZ57" s="1318"/>
      <c r="CA57" s="1318"/>
      <c r="CB57" s="1318"/>
      <c r="CC57" s="1318"/>
      <c r="CD57" s="1318"/>
      <c r="CE57" s="1318"/>
      <c r="CF57" s="1318">
        <v>57.2</v>
      </c>
      <c r="CG57" s="1318"/>
      <c r="CH57" s="1318"/>
      <c r="CI57" s="1318"/>
      <c r="CJ57" s="1318"/>
      <c r="CK57" s="1318"/>
      <c r="CL57" s="1318"/>
      <c r="CM57" s="1318"/>
      <c r="CN57" s="1318">
        <v>58.5</v>
      </c>
      <c r="CO57" s="1318"/>
      <c r="CP57" s="1318"/>
      <c r="CQ57" s="1318"/>
      <c r="CR57" s="1318"/>
      <c r="CS57" s="1318"/>
      <c r="CT57" s="1318"/>
      <c r="CU57" s="1318"/>
      <c r="CV57" s="1317"/>
      <c r="CW57" s="1318"/>
      <c r="CX57" s="1318"/>
      <c r="CY57" s="1318"/>
      <c r="CZ57" s="1318"/>
      <c r="DA57" s="1318"/>
      <c r="DB57" s="1318"/>
      <c r="DC57" s="1318"/>
      <c r="DD57" s="413"/>
      <c r="DE57" s="408"/>
    </row>
    <row r="58" spans="1:109" s="402" customFormat="1" ht="13.5">
      <c r="A58" s="386"/>
      <c r="B58" s="408"/>
      <c r="G58" s="1311"/>
      <c r="H58" s="1311"/>
      <c r="I58" s="1322"/>
      <c r="J58" s="1322"/>
      <c r="K58" s="1320"/>
      <c r="L58" s="1320"/>
      <c r="M58" s="1320"/>
      <c r="N58" s="1320"/>
      <c r="AM58" s="386"/>
      <c r="AN58" s="1315"/>
      <c r="AO58" s="1315"/>
      <c r="AP58" s="1315"/>
      <c r="AQ58" s="1315"/>
      <c r="AR58" s="1315"/>
      <c r="AS58" s="1315"/>
      <c r="AT58" s="1315"/>
      <c r="AU58" s="1315"/>
      <c r="AV58" s="1315"/>
      <c r="AW58" s="1315"/>
      <c r="AX58" s="1315"/>
      <c r="AY58" s="1315"/>
      <c r="AZ58" s="1315"/>
      <c r="BA58" s="1315"/>
      <c r="BB58" s="1316"/>
      <c r="BC58" s="1316"/>
      <c r="BD58" s="1316"/>
      <c r="BE58" s="1316"/>
      <c r="BF58" s="1316"/>
      <c r="BG58" s="1316"/>
      <c r="BH58" s="1316"/>
      <c r="BI58" s="1316"/>
      <c r="BJ58" s="1316"/>
      <c r="BK58" s="1316"/>
      <c r="BL58" s="1316"/>
      <c r="BM58" s="1316"/>
      <c r="BN58" s="1316"/>
      <c r="BO58" s="1316"/>
      <c r="BP58" s="1318"/>
      <c r="BQ58" s="1318"/>
      <c r="BR58" s="1318"/>
      <c r="BS58" s="1318"/>
      <c r="BT58" s="1318"/>
      <c r="BU58" s="1318"/>
      <c r="BV58" s="1318"/>
      <c r="BW58" s="1318"/>
      <c r="BX58" s="1318"/>
      <c r="BY58" s="1318"/>
      <c r="BZ58" s="1318"/>
      <c r="CA58" s="1318"/>
      <c r="CB58" s="1318"/>
      <c r="CC58" s="1318"/>
      <c r="CD58" s="1318"/>
      <c r="CE58" s="1318"/>
      <c r="CF58" s="1318"/>
      <c r="CG58" s="1318"/>
      <c r="CH58" s="1318"/>
      <c r="CI58" s="1318"/>
      <c r="CJ58" s="1318"/>
      <c r="CK58" s="1318"/>
      <c r="CL58" s="1318"/>
      <c r="CM58" s="1318"/>
      <c r="CN58" s="1318"/>
      <c r="CO58" s="1318"/>
      <c r="CP58" s="1318"/>
      <c r="CQ58" s="1318"/>
      <c r="CR58" s="1318"/>
      <c r="CS58" s="1318"/>
      <c r="CT58" s="1318"/>
      <c r="CU58" s="1318"/>
      <c r="CV58" s="1318"/>
      <c r="CW58" s="1318"/>
      <c r="CX58" s="1318"/>
      <c r="CY58" s="1318"/>
      <c r="CZ58" s="1318"/>
      <c r="DA58" s="1318"/>
      <c r="DB58" s="1318"/>
      <c r="DC58" s="1318"/>
      <c r="DD58" s="413"/>
      <c r="DE58" s="408"/>
    </row>
    <row r="59" spans="1:109" s="402" customFormat="1" ht="13.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c r="B63" s="406" t="s">
        <v>599</v>
      </c>
    </row>
    <row r="64" spans="1:109" ht="13.5">
      <c r="B64" s="387"/>
      <c r="G64" s="403"/>
      <c r="I64" s="405"/>
      <c r="J64" s="405"/>
      <c r="K64" s="405"/>
      <c r="L64" s="405"/>
      <c r="M64" s="405"/>
      <c r="N64" s="404"/>
      <c r="AM64" s="403"/>
      <c r="AN64" s="403" t="s">
        <v>598</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c r="B65" s="387"/>
      <c r="AN65" s="1302" t="s">
        <v>604</v>
      </c>
      <c r="AO65" s="1303"/>
      <c r="AP65" s="1303"/>
      <c r="AQ65" s="1303"/>
      <c r="AR65" s="1303"/>
      <c r="AS65" s="1303"/>
      <c r="AT65" s="1303"/>
      <c r="AU65" s="1303"/>
      <c r="AV65" s="1303"/>
      <c r="AW65" s="1303"/>
      <c r="AX65" s="1303"/>
      <c r="AY65" s="1303"/>
      <c r="AZ65" s="1303"/>
      <c r="BA65" s="1303"/>
      <c r="BB65" s="1303"/>
      <c r="BC65" s="1303"/>
      <c r="BD65" s="1303"/>
      <c r="BE65" s="1303"/>
      <c r="BF65" s="1303"/>
      <c r="BG65" s="1303"/>
      <c r="BH65" s="1303"/>
      <c r="BI65" s="1303"/>
      <c r="BJ65" s="1303"/>
      <c r="BK65" s="1303"/>
      <c r="BL65" s="1303"/>
      <c r="BM65" s="1303"/>
      <c r="BN65" s="1303"/>
      <c r="BO65" s="1303"/>
      <c r="BP65" s="1303"/>
      <c r="BQ65" s="1303"/>
      <c r="BR65" s="1303"/>
      <c r="BS65" s="1303"/>
      <c r="BT65" s="1303"/>
      <c r="BU65" s="1303"/>
      <c r="BV65" s="1303"/>
      <c r="BW65" s="1303"/>
      <c r="BX65" s="1303"/>
      <c r="BY65" s="1303"/>
      <c r="BZ65" s="1303"/>
      <c r="CA65" s="1303"/>
      <c r="CB65" s="1303"/>
      <c r="CC65" s="1303"/>
      <c r="CD65" s="1303"/>
      <c r="CE65" s="1303"/>
      <c r="CF65" s="1303"/>
      <c r="CG65" s="1303"/>
      <c r="CH65" s="1303"/>
      <c r="CI65" s="1303"/>
      <c r="CJ65" s="1303"/>
      <c r="CK65" s="1303"/>
      <c r="CL65" s="1303"/>
      <c r="CM65" s="1303"/>
      <c r="CN65" s="1303"/>
      <c r="CO65" s="1303"/>
      <c r="CP65" s="1303"/>
      <c r="CQ65" s="1303"/>
      <c r="CR65" s="1303"/>
      <c r="CS65" s="1303"/>
      <c r="CT65" s="1303"/>
      <c r="CU65" s="1303"/>
      <c r="CV65" s="1303"/>
      <c r="CW65" s="1303"/>
      <c r="CX65" s="1303"/>
      <c r="CY65" s="1303"/>
      <c r="CZ65" s="1303"/>
      <c r="DA65" s="1303"/>
      <c r="DB65" s="1303"/>
      <c r="DC65" s="1304"/>
    </row>
    <row r="66" spans="2:107" ht="13.5">
      <c r="B66" s="387"/>
      <c r="AN66" s="1305"/>
      <c r="AO66" s="1306"/>
      <c r="AP66" s="1306"/>
      <c r="AQ66" s="1306"/>
      <c r="AR66" s="1306"/>
      <c r="AS66" s="1306"/>
      <c r="AT66" s="1306"/>
      <c r="AU66" s="1306"/>
      <c r="AV66" s="1306"/>
      <c r="AW66" s="1306"/>
      <c r="AX66" s="1306"/>
      <c r="AY66" s="1306"/>
      <c r="AZ66" s="1306"/>
      <c r="BA66" s="1306"/>
      <c r="BB66" s="1306"/>
      <c r="BC66" s="1306"/>
      <c r="BD66" s="1306"/>
      <c r="BE66" s="1306"/>
      <c r="BF66" s="1306"/>
      <c r="BG66" s="1306"/>
      <c r="BH66" s="1306"/>
      <c r="BI66" s="1306"/>
      <c r="BJ66" s="1306"/>
      <c r="BK66" s="1306"/>
      <c r="BL66" s="1306"/>
      <c r="BM66" s="1306"/>
      <c r="BN66" s="1306"/>
      <c r="BO66" s="1306"/>
      <c r="BP66" s="1306"/>
      <c r="BQ66" s="1306"/>
      <c r="BR66" s="1306"/>
      <c r="BS66" s="1306"/>
      <c r="BT66" s="1306"/>
      <c r="BU66" s="1306"/>
      <c r="BV66" s="1306"/>
      <c r="BW66" s="1306"/>
      <c r="BX66" s="1306"/>
      <c r="BY66" s="1306"/>
      <c r="BZ66" s="1306"/>
      <c r="CA66" s="1306"/>
      <c r="CB66" s="1306"/>
      <c r="CC66" s="1306"/>
      <c r="CD66" s="1306"/>
      <c r="CE66" s="1306"/>
      <c r="CF66" s="1306"/>
      <c r="CG66" s="1306"/>
      <c r="CH66" s="1306"/>
      <c r="CI66" s="1306"/>
      <c r="CJ66" s="1306"/>
      <c r="CK66" s="1306"/>
      <c r="CL66" s="1306"/>
      <c r="CM66" s="1306"/>
      <c r="CN66" s="1306"/>
      <c r="CO66" s="1306"/>
      <c r="CP66" s="1306"/>
      <c r="CQ66" s="1306"/>
      <c r="CR66" s="1306"/>
      <c r="CS66" s="1306"/>
      <c r="CT66" s="1306"/>
      <c r="CU66" s="1306"/>
      <c r="CV66" s="1306"/>
      <c r="CW66" s="1306"/>
      <c r="CX66" s="1306"/>
      <c r="CY66" s="1306"/>
      <c r="CZ66" s="1306"/>
      <c r="DA66" s="1306"/>
      <c r="DB66" s="1306"/>
      <c r="DC66" s="1307"/>
    </row>
    <row r="67" spans="2:107" ht="13.5">
      <c r="B67" s="387"/>
      <c r="AN67" s="1305"/>
      <c r="AO67" s="1306"/>
      <c r="AP67" s="1306"/>
      <c r="AQ67" s="1306"/>
      <c r="AR67" s="1306"/>
      <c r="AS67" s="1306"/>
      <c r="AT67" s="1306"/>
      <c r="AU67" s="1306"/>
      <c r="AV67" s="1306"/>
      <c r="AW67" s="1306"/>
      <c r="AX67" s="1306"/>
      <c r="AY67" s="1306"/>
      <c r="AZ67" s="1306"/>
      <c r="BA67" s="1306"/>
      <c r="BB67" s="1306"/>
      <c r="BC67" s="1306"/>
      <c r="BD67" s="1306"/>
      <c r="BE67" s="1306"/>
      <c r="BF67" s="1306"/>
      <c r="BG67" s="1306"/>
      <c r="BH67" s="1306"/>
      <c r="BI67" s="1306"/>
      <c r="BJ67" s="1306"/>
      <c r="BK67" s="1306"/>
      <c r="BL67" s="1306"/>
      <c r="BM67" s="1306"/>
      <c r="BN67" s="1306"/>
      <c r="BO67" s="1306"/>
      <c r="BP67" s="1306"/>
      <c r="BQ67" s="1306"/>
      <c r="BR67" s="1306"/>
      <c r="BS67" s="1306"/>
      <c r="BT67" s="1306"/>
      <c r="BU67" s="1306"/>
      <c r="BV67" s="1306"/>
      <c r="BW67" s="1306"/>
      <c r="BX67" s="1306"/>
      <c r="BY67" s="1306"/>
      <c r="BZ67" s="1306"/>
      <c r="CA67" s="1306"/>
      <c r="CB67" s="1306"/>
      <c r="CC67" s="1306"/>
      <c r="CD67" s="1306"/>
      <c r="CE67" s="1306"/>
      <c r="CF67" s="1306"/>
      <c r="CG67" s="1306"/>
      <c r="CH67" s="1306"/>
      <c r="CI67" s="1306"/>
      <c r="CJ67" s="1306"/>
      <c r="CK67" s="1306"/>
      <c r="CL67" s="1306"/>
      <c r="CM67" s="1306"/>
      <c r="CN67" s="1306"/>
      <c r="CO67" s="1306"/>
      <c r="CP67" s="1306"/>
      <c r="CQ67" s="1306"/>
      <c r="CR67" s="1306"/>
      <c r="CS67" s="1306"/>
      <c r="CT67" s="1306"/>
      <c r="CU67" s="1306"/>
      <c r="CV67" s="1306"/>
      <c r="CW67" s="1306"/>
      <c r="CX67" s="1306"/>
      <c r="CY67" s="1306"/>
      <c r="CZ67" s="1306"/>
      <c r="DA67" s="1306"/>
      <c r="DB67" s="1306"/>
      <c r="DC67" s="1307"/>
    </row>
    <row r="68" spans="2:107" ht="13.5">
      <c r="B68" s="387"/>
      <c r="AN68" s="1305"/>
      <c r="AO68" s="1306"/>
      <c r="AP68" s="1306"/>
      <c r="AQ68" s="1306"/>
      <c r="AR68" s="1306"/>
      <c r="AS68" s="1306"/>
      <c r="AT68" s="1306"/>
      <c r="AU68" s="1306"/>
      <c r="AV68" s="1306"/>
      <c r="AW68" s="1306"/>
      <c r="AX68" s="1306"/>
      <c r="AY68" s="1306"/>
      <c r="AZ68" s="1306"/>
      <c r="BA68" s="1306"/>
      <c r="BB68" s="1306"/>
      <c r="BC68" s="1306"/>
      <c r="BD68" s="1306"/>
      <c r="BE68" s="1306"/>
      <c r="BF68" s="1306"/>
      <c r="BG68" s="1306"/>
      <c r="BH68" s="1306"/>
      <c r="BI68" s="1306"/>
      <c r="BJ68" s="1306"/>
      <c r="BK68" s="1306"/>
      <c r="BL68" s="1306"/>
      <c r="BM68" s="1306"/>
      <c r="BN68" s="1306"/>
      <c r="BO68" s="1306"/>
      <c r="BP68" s="1306"/>
      <c r="BQ68" s="1306"/>
      <c r="BR68" s="1306"/>
      <c r="BS68" s="1306"/>
      <c r="BT68" s="1306"/>
      <c r="BU68" s="1306"/>
      <c r="BV68" s="1306"/>
      <c r="BW68" s="1306"/>
      <c r="BX68" s="1306"/>
      <c r="BY68" s="1306"/>
      <c r="BZ68" s="1306"/>
      <c r="CA68" s="1306"/>
      <c r="CB68" s="1306"/>
      <c r="CC68" s="1306"/>
      <c r="CD68" s="1306"/>
      <c r="CE68" s="1306"/>
      <c r="CF68" s="1306"/>
      <c r="CG68" s="1306"/>
      <c r="CH68" s="1306"/>
      <c r="CI68" s="1306"/>
      <c r="CJ68" s="1306"/>
      <c r="CK68" s="1306"/>
      <c r="CL68" s="1306"/>
      <c r="CM68" s="1306"/>
      <c r="CN68" s="1306"/>
      <c r="CO68" s="1306"/>
      <c r="CP68" s="1306"/>
      <c r="CQ68" s="1306"/>
      <c r="CR68" s="1306"/>
      <c r="CS68" s="1306"/>
      <c r="CT68" s="1306"/>
      <c r="CU68" s="1306"/>
      <c r="CV68" s="1306"/>
      <c r="CW68" s="1306"/>
      <c r="CX68" s="1306"/>
      <c r="CY68" s="1306"/>
      <c r="CZ68" s="1306"/>
      <c r="DA68" s="1306"/>
      <c r="DB68" s="1306"/>
      <c r="DC68" s="1307"/>
    </row>
    <row r="69" spans="2:107" ht="13.5">
      <c r="B69" s="387"/>
      <c r="AN69" s="1308"/>
      <c r="AO69" s="1309"/>
      <c r="AP69" s="1309"/>
      <c r="AQ69" s="1309"/>
      <c r="AR69" s="1309"/>
      <c r="AS69" s="1309"/>
      <c r="AT69" s="1309"/>
      <c r="AU69" s="1309"/>
      <c r="AV69" s="1309"/>
      <c r="AW69" s="1309"/>
      <c r="AX69" s="1309"/>
      <c r="AY69" s="1309"/>
      <c r="AZ69" s="1309"/>
      <c r="BA69" s="1309"/>
      <c r="BB69" s="1309"/>
      <c r="BC69" s="1309"/>
      <c r="BD69" s="1309"/>
      <c r="BE69" s="1309"/>
      <c r="BF69" s="1309"/>
      <c r="BG69" s="1309"/>
      <c r="BH69" s="1309"/>
      <c r="BI69" s="1309"/>
      <c r="BJ69" s="1309"/>
      <c r="BK69" s="1309"/>
      <c r="BL69" s="1309"/>
      <c r="BM69" s="1309"/>
      <c r="BN69" s="1309"/>
      <c r="BO69" s="1309"/>
      <c r="BP69" s="1309"/>
      <c r="BQ69" s="1309"/>
      <c r="BR69" s="1309"/>
      <c r="BS69" s="1309"/>
      <c r="BT69" s="1309"/>
      <c r="BU69" s="1309"/>
      <c r="BV69" s="1309"/>
      <c r="BW69" s="1309"/>
      <c r="BX69" s="1309"/>
      <c r="BY69" s="1309"/>
      <c r="BZ69" s="1309"/>
      <c r="CA69" s="1309"/>
      <c r="CB69" s="1309"/>
      <c r="CC69" s="1309"/>
      <c r="CD69" s="1309"/>
      <c r="CE69" s="1309"/>
      <c r="CF69" s="1309"/>
      <c r="CG69" s="1309"/>
      <c r="CH69" s="1309"/>
      <c r="CI69" s="1309"/>
      <c r="CJ69" s="1309"/>
      <c r="CK69" s="1309"/>
      <c r="CL69" s="1309"/>
      <c r="CM69" s="1309"/>
      <c r="CN69" s="1309"/>
      <c r="CO69" s="1309"/>
      <c r="CP69" s="1309"/>
      <c r="CQ69" s="1309"/>
      <c r="CR69" s="1309"/>
      <c r="CS69" s="1309"/>
      <c r="CT69" s="1309"/>
      <c r="CU69" s="1309"/>
      <c r="CV69" s="1309"/>
      <c r="CW69" s="1309"/>
      <c r="CX69" s="1309"/>
      <c r="CY69" s="1309"/>
      <c r="CZ69" s="1309"/>
      <c r="DA69" s="1309"/>
      <c r="DB69" s="1309"/>
      <c r="DC69" s="1310"/>
    </row>
    <row r="70" spans="2:107" ht="13.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c r="B71" s="387"/>
      <c r="G71" s="397"/>
      <c r="I71" s="400"/>
      <c r="J71" s="399"/>
      <c r="K71" s="399"/>
      <c r="L71" s="398"/>
      <c r="M71" s="399"/>
      <c r="N71" s="398"/>
      <c r="AM71" s="397"/>
      <c r="AN71" s="386" t="s">
        <v>597</v>
      </c>
    </row>
    <row r="72" spans="2:107" ht="13.5">
      <c r="B72" s="387"/>
      <c r="G72" s="1311"/>
      <c r="H72" s="1311"/>
      <c r="I72" s="1311"/>
      <c r="J72" s="1311"/>
      <c r="K72" s="396"/>
      <c r="L72" s="396"/>
      <c r="M72" s="395"/>
      <c r="N72" s="395"/>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557</v>
      </c>
      <c r="BQ72" s="1315"/>
      <c r="BR72" s="1315"/>
      <c r="BS72" s="1315"/>
      <c r="BT72" s="1315"/>
      <c r="BU72" s="1315"/>
      <c r="BV72" s="1315"/>
      <c r="BW72" s="1315"/>
      <c r="BX72" s="1315" t="s">
        <v>558</v>
      </c>
      <c r="BY72" s="1315"/>
      <c r="BZ72" s="1315"/>
      <c r="CA72" s="1315"/>
      <c r="CB72" s="1315"/>
      <c r="CC72" s="1315"/>
      <c r="CD72" s="1315"/>
      <c r="CE72" s="1315"/>
      <c r="CF72" s="1315" t="s">
        <v>559</v>
      </c>
      <c r="CG72" s="1315"/>
      <c r="CH72" s="1315"/>
      <c r="CI72" s="1315"/>
      <c r="CJ72" s="1315"/>
      <c r="CK72" s="1315"/>
      <c r="CL72" s="1315"/>
      <c r="CM72" s="1315"/>
      <c r="CN72" s="1315" t="s">
        <v>560</v>
      </c>
      <c r="CO72" s="1315"/>
      <c r="CP72" s="1315"/>
      <c r="CQ72" s="1315"/>
      <c r="CR72" s="1315"/>
      <c r="CS72" s="1315"/>
      <c r="CT72" s="1315"/>
      <c r="CU72" s="1315"/>
      <c r="CV72" s="1315" t="s">
        <v>561</v>
      </c>
      <c r="CW72" s="1315"/>
      <c r="CX72" s="1315"/>
      <c r="CY72" s="1315"/>
      <c r="CZ72" s="1315"/>
      <c r="DA72" s="1315"/>
      <c r="DB72" s="1315"/>
      <c r="DC72" s="1315"/>
    </row>
    <row r="73" spans="2:107" ht="13.5">
      <c r="B73" s="387"/>
      <c r="G73" s="1319"/>
      <c r="H73" s="1319"/>
      <c r="I73" s="1319"/>
      <c r="J73" s="1319"/>
      <c r="K73" s="1323"/>
      <c r="L73" s="1323"/>
      <c r="M73" s="1323"/>
      <c r="N73" s="1323"/>
      <c r="AM73" s="394"/>
      <c r="AN73" s="1316" t="s">
        <v>596</v>
      </c>
      <c r="AO73" s="1316"/>
      <c r="AP73" s="1316"/>
      <c r="AQ73" s="1316"/>
      <c r="AR73" s="1316"/>
      <c r="AS73" s="1316"/>
      <c r="AT73" s="1316"/>
      <c r="AU73" s="1316"/>
      <c r="AV73" s="1316"/>
      <c r="AW73" s="1316"/>
      <c r="AX73" s="1316"/>
      <c r="AY73" s="1316"/>
      <c r="AZ73" s="1316"/>
      <c r="BA73" s="1316"/>
      <c r="BB73" s="1316" t="s">
        <v>594</v>
      </c>
      <c r="BC73" s="1316"/>
      <c r="BD73" s="1316"/>
      <c r="BE73" s="1316"/>
      <c r="BF73" s="1316"/>
      <c r="BG73" s="1316"/>
      <c r="BH73" s="1316"/>
      <c r="BI73" s="1316"/>
      <c r="BJ73" s="1316"/>
      <c r="BK73" s="1316"/>
      <c r="BL73" s="1316"/>
      <c r="BM73" s="1316"/>
      <c r="BN73" s="1316"/>
      <c r="BO73" s="1316"/>
      <c r="BP73" s="1318"/>
      <c r="BQ73" s="1318"/>
      <c r="BR73" s="1318"/>
      <c r="BS73" s="1318"/>
      <c r="BT73" s="1318"/>
      <c r="BU73" s="1318"/>
      <c r="BV73" s="1318"/>
      <c r="BW73" s="1318"/>
      <c r="BX73" s="1318"/>
      <c r="BY73" s="1318"/>
      <c r="BZ73" s="1318"/>
      <c r="CA73" s="1318"/>
      <c r="CB73" s="1318"/>
      <c r="CC73" s="1318"/>
      <c r="CD73" s="1318"/>
      <c r="CE73" s="1318"/>
      <c r="CF73" s="1318"/>
      <c r="CG73" s="1318"/>
      <c r="CH73" s="1318"/>
      <c r="CI73" s="1318"/>
      <c r="CJ73" s="1318"/>
      <c r="CK73" s="1318"/>
      <c r="CL73" s="1318"/>
      <c r="CM73" s="1318"/>
      <c r="CN73" s="1318"/>
      <c r="CO73" s="1318"/>
      <c r="CP73" s="1318"/>
      <c r="CQ73" s="1318"/>
      <c r="CR73" s="1318"/>
      <c r="CS73" s="1318"/>
      <c r="CT73" s="1318"/>
      <c r="CU73" s="1318"/>
      <c r="CV73" s="1318"/>
      <c r="CW73" s="1318"/>
      <c r="CX73" s="1318"/>
      <c r="CY73" s="1318"/>
      <c r="CZ73" s="1318"/>
      <c r="DA73" s="1318"/>
      <c r="DB73" s="1318"/>
      <c r="DC73" s="1318"/>
    </row>
    <row r="74" spans="2:107" ht="13.5">
      <c r="B74" s="387"/>
      <c r="G74" s="1319"/>
      <c r="H74" s="1319"/>
      <c r="I74" s="1319"/>
      <c r="J74" s="1319"/>
      <c r="K74" s="1323"/>
      <c r="L74" s="1323"/>
      <c r="M74" s="1323"/>
      <c r="N74" s="1323"/>
      <c r="AM74" s="39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8"/>
      <c r="BQ74" s="1318"/>
      <c r="BR74" s="1318"/>
      <c r="BS74" s="1318"/>
      <c r="BT74" s="1318"/>
      <c r="BU74" s="1318"/>
      <c r="BV74" s="1318"/>
      <c r="BW74" s="1318"/>
      <c r="BX74" s="1318"/>
      <c r="BY74" s="1318"/>
      <c r="BZ74" s="1318"/>
      <c r="CA74" s="1318"/>
      <c r="CB74" s="1318"/>
      <c r="CC74" s="1318"/>
      <c r="CD74" s="1318"/>
      <c r="CE74" s="1318"/>
      <c r="CF74" s="1318"/>
      <c r="CG74" s="1318"/>
      <c r="CH74" s="1318"/>
      <c r="CI74" s="1318"/>
      <c r="CJ74" s="1318"/>
      <c r="CK74" s="1318"/>
      <c r="CL74" s="1318"/>
      <c r="CM74" s="1318"/>
      <c r="CN74" s="1318"/>
      <c r="CO74" s="1318"/>
      <c r="CP74" s="1318"/>
      <c r="CQ74" s="1318"/>
      <c r="CR74" s="1318"/>
      <c r="CS74" s="1318"/>
      <c r="CT74" s="1318"/>
      <c r="CU74" s="1318"/>
      <c r="CV74" s="1318"/>
      <c r="CW74" s="1318"/>
      <c r="CX74" s="1318"/>
      <c r="CY74" s="1318"/>
      <c r="CZ74" s="1318"/>
      <c r="DA74" s="1318"/>
      <c r="DB74" s="1318"/>
      <c r="DC74" s="1318"/>
    </row>
    <row r="75" spans="2:107" ht="13.5">
      <c r="B75" s="387"/>
      <c r="G75" s="1319"/>
      <c r="H75" s="1319"/>
      <c r="I75" s="1311"/>
      <c r="J75" s="1311"/>
      <c r="K75" s="1320"/>
      <c r="L75" s="1320"/>
      <c r="M75" s="1320"/>
      <c r="N75" s="1320"/>
      <c r="AM75" s="394"/>
      <c r="AN75" s="1316"/>
      <c r="AO75" s="1316"/>
      <c r="AP75" s="1316"/>
      <c r="AQ75" s="1316"/>
      <c r="AR75" s="1316"/>
      <c r="AS75" s="1316"/>
      <c r="AT75" s="1316"/>
      <c r="AU75" s="1316"/>
      <c r="AV75" s="1316"/>
      <c r="AW75" s="1316"/>
      <c r="AX75" s="1316"/>
      <c r="AY75" s="1316"/>
      <c r="AZ75" s="1316"/>
      <c r="BA75" s="1316"/>
      <c r="BB75" s="1316" t="s">
        <v>593</v>
      </c>
      <c r="BC75" s="1316"/>
      <c r="BD75" s="1316"/>
      <c r="BE75" s="1316"/>
      <c r="BF75" s="1316"/>
      <c r="BG75" s="1316"/>
      <c r="BH75" s="1316"/>
      <c r="BI75" s="1316"/>
      <c r="BJ75" s="1316"/>
      <c r="BK75" s="1316"/>
      <c r="BL75" s="1316"/>
      <c r="BM75" s="1316"/>
      <c r="BN75" s="1316"/>
      <c r="BO75" s="1316"/>
      <c r="BP75" s="1318">
        <v>2.4</v>
      </c>
      <c r="BQ75" s="1318"/>
      <c r="BR75" s="1318"/>
      <c r="BS75" s="1318"/>
      <c r="BT75" s="1318"/>
      <c r="BU75" s="1318"/>
      <c r="BV75" s="1318"/>
      <c r="BW75" s="1318"/>
      <c r="BX75" s="1318">
        <v>2.5</v>
      </c>
      <c r="BY75" s="1318"/>
      <c r="BZ75" s="1318"/>
      <c r="CA75" s="1318"/>
      <c r="CB75" s="1318"/>
      <c r="CC75" s="1318"/>
      <c r="CD75" s="1318"/>
      <c r="CE75" s="1318"/>
      <c r="CF75" s="1318">
        <v>2.6</v>
      </c>
      <c r="CG75" s="1318"/>
      <c r="CH75" s="1318"/>
      <c r="CI75" s="1318"/>
      <c r="CJ75" s="1318"/>
      <c r="CK75" s="1318"/>
      <c r="CL75" s="1318"/>
      <c r="CM75" s="1318"/>
      <c r="CN75" s="1318">
        <v>3</v>
      </c>
      <c r="CO75" s="1318"/>
      <c r="CP75" s="1318"/>
      <c r="CQ75" s="1318"/>
      <c r="CR75" s="1318"/>
      <c r="CS75" s="1318"/>
      <c r="CT75" s="1318"/>
      <c r="CU75" s="1318"/>
      <c r="CV75" s="1318">
        <v>3.2</v>
      </c>
      <c r="CW75" s="1318"/>
      <c r="CX75" s="1318"/>
      <c r="CY75" s="1318"/>
      <c r="CZ75" s="1318"/>
      <c r="DA75" s="1318"/>
      <c r="DB75" s="1318"/>
      <c r="DC75" s="1318"/>
    </row>
    <row r="76" spans="2:107" ht="13.5">
      <c r="B76" s="387"/>
      <c r="G76" s="1319"/>
      <c r="H76" s="1319"/>
      <c r="I76" s="1311"/>
      <c r="J76" s="1311"/>
      <c r="K76" s="1320"/>
      <c r="L76" s="1320"/>
      <c r="M76" s="1320"/>
      <c r="N76" s="1320"/>
      <c r="AM76" s="39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8"/>
      <c r="BQ76" s="1318"/>
      <c r="BR76" s="1318"/>
      <c r="BS76" s="1318"/>
      <c r="BT76" s="1318"/>
      <c r="BU76" s="1318"/>
      <c r="BV76" s="1318"/>
      <c r="BW76" s="1318"/>
      <c r="BX76" s="1318"/>
      <c r="BY76" s="1318"/>
      <c r="BZ76" s="1318"/>
      <c r="CA76" s="1318"/>
      <c r="CB76" s="1318"/>
      <c r="CC76" s="1318"/>
      <c r="CD76" s="1318"/>
      <c r="CE76" s="1318"/>
      <c r="CF76" s="1318"/>
      <c r="CG76" s="1318"/>
      <c r="CH76" s="1318"/>
      <c r="CI76" s="1318"/>
      <c r="CJ76" s="1318"/>
      <c r="CK76" s="1318"/>
      <c r="CL76" s="1318"/>
      <c r="CM76" s="1318"/>
      <c r="CN76" s="1318"/>
      <c r="CO76" s="1318"/>
      <c r="CP76" s="1318"/>
      <c r="CQ76" s="1318"/>
      <c r="CR76" s="1318"/>
      <c r="CS76" s="1318"/>
      <c r="CT76" s="1318"/>
      <c r="CU76" s="1318"/>
      <c r="CV76" s="1318"/>
      <c r="CW76" s="1318"/>
      <c r="CX76" s="1318"/>
      <c r="CY76" s="1318"/>
      <c r="CZ76" s="1318"/>
      <c r="DA76" s="1318"/>
      <c r="DB76" s="1318"/>
      <c r="DC76" s="1318"/>
    </row>
    <row r="77" spans="2:107" ht="13.5">
      <c r="B77" s="387"/>
      <c r="G77" s="1311"/>
      <c r="H77" s="1311"/>
      <c r="I77" s="1311"/>
      <c r="J77" s="1311"/>
      <c r="K77" s="1323"/>
      <c r="L77" s="1323"/>
      <c r="M77" s="1323"/>
      <c r="N77" s="1323"/>
      <c r="AN77" s="1315" t="s">
        <v>595</v>
      </c>
      <c r="AO77" s="1315"/>
      <c r="AP77" s="1315"/>
      <c r="AQ77" s="1315"/>
      <c r="AR77" s="1315"/>
      <c r="AS77" s="1315"/>
      <c r="AT77" s="1315"/>
      <c r="AU77" s="1315"/>
      <c r="AV77" s="1315"/>
      <c r="AW77" s="1315"/>
      <c r="AX77" s="1315"/>
      <c r="AY77" s="1315"/>
      <c r="AZ77" s="1315"/>
      <c r="BA77" s="1315"/>
      <c r="BB77" s="1316" t="s">
        <v>594</v>
      </c>
      <c r="BC77" s="1316"/>
      <c r="BD77" s="1316"/>
      <c r="BE77" s="1316"/>
      <c r="BF77" s="1316"/>
      <c r="BG77" s="1316"/>
      <c r="BH77" s="1316"/>
      <c r="BI77" s="1316"/>
      <c r="BJ77" s="1316"/>
      <c r="BK77" s="1316"/>
      <c r="BL77" s="1316"/>
      <c r="BM77" s="1316"/>
      <c r="BN77" s="1316"/>
      <c r="BO77" s="1316"/>
      <c r="BP77" s="1318">
        <v>33</v>
      </c>
      <c r="BQ77" s="1318"/>
      <c r="BR77" s="1318"/>
      <c r="BS77" s="1318"/>
      <c r="BT77" s="1318"/>
      <c r="BU77" s="1318"/>
      <c r="BV77" s="1318"/>
      <c r="BW77" s="1318"/>
      <c r="BX77" s="1318">
        <v>37.299999999999997</v>
      </c>
      <c r="BY77" s="1318"/>
      <c r="BZ77" s="1318"/>
      <c r="CA77" s="1318"/>
      <c r="CB77" s="1318"/>
      <c r="CC77" s="1318"/>
      <c r="CD77" s="1318"/>
      <c r="CE77" s="1318"/>
      <c r="CF77" s="1318">
        <v>33.1</v>
      </c>
      <c r="CG77" s="1318"/>
      <c r="CH77" s="1318"/>
      <c r="CI77" s="1318"/>
      <c r="CJ77" s="1318"/>
      <c r="CK77" s="1318"/>
      <c r="CL77" s="1318"/>
      <c r="CM77" s="1318"/>
      <c r="CN77" s="1318">
        <v>31.3</v>
      </c>
      <c r="CO77" s="1318"/>
      <c r="CP77" s="1318"/>
      <c r="CQ77" s="1318"/>
      <c r="CR77" s="1318"/>
      <c r="CS77" s="1318"/>
      <c r="CT77" s="1318"/>
      <c r="CU77" s="1318"/>
      <c r="CV77" s="1318">
        <v>25.3</v>
      </c>
      <c r="CW77" s="1318"/>
      <c r="CX77" s="1318"/>
      <c r="CY77" s="1318"/>
      <c r="CZ77" s="1318"/>
      <c r="DA77" s="1318"/>
      <c r="DB77" s="1318"/>
      <c r="DC77" s="1318"/>
    </row>
    <row r="78" spans="2:107" ht="13.5">
      <c r="B78" s="387"/>
      <c r="G78" s="1311"/>
      <c r="H78" s="1311"/>
      <c r="I78" s="1311"/>
      <c r="J78" s="1311"/>
      <c r="K78" s="1323"/>
      <c r="L78" s="1323"/>
      <c r="M78" s="1323"/>
      <c r="N78" s="1323"/>
      <c r="AN78" s="1315"/>
      <c r="AO78" s="1315"/>
      <c r="AP78" s="1315"/>
      <c r="AQ78" s="1315"/>
      <c r="AR78" s="1315"/>
      <c r="AS78" s="1315"/>
      <c r="AT78" s="1315"/>
      <c r="AU78" s="1315"/>
      <c r="AV78" s="1315"/>
      <c r="AW78" s="1315"/>
      <c r="AX78" s="1315"/>
      <c r="AY78" s="1315"/>
      <c r="AZ78" s="1315"/>
      <c r="BA78" s="1315"/>
      <c r="BB78" s="1316"/>
      <c r="BC78" s="1316"/>
      <c r="BD78" s="1316"/>
      <c r="BE78" s="1316"/>
      <c r="BF78" s="1316"/>
      <c r="BG78" s="1316"/>
      <c r="BH78" s="1316"/>
      <c r="BI78" s="1316"/>
      <c r="BJ78" s="1316"/>
      <c r="BK78" s="1316"/>
      <c r="BL78" s="1316"/>
      <c r="BM78" s="1316"/>
      <c r="BN78" s="1316"/>
      <c r="BO78" s="1316"/>
      <c r="BP78" s="1318"/>
      <c r="BQ78" s="1318"/>
      <c r="BR78" s="1318"/>
      <c r="BS78" s="1318"/>
      <c r="BT78" s="1318"/>
      <c r="BU78" s="1318"/>
      <c r="BV78" s="1318"/>
      <c r="BW78" s="1318"/>
      <c r="BX78" s="1318"/>
      <c r="BY78" s="1318"/>
      <c r="BZ78" s="1318"/>
      <c r="CA78" s="1318"/>
      <c r="CB78" s="1318"/>
      <c r="CC78" s="1318"/>
      <c r="CD78" s="1318"/>
      <c r="CE78" s="1318"/>
      <c r="CF78" s="1318"/>
      <c r="CG78" s="1318"/>
      <c r="CH78" s="1318"/>
      <c r="CI78" s="1318"/>
      <c r="CJ78" s="1318"/>
      <c r="CK78" s="1318"/>
      <c r="CL78" s="1318"/>
      <c r="CM78" s="1318"/>
      <c r="CN78" s="1318"/>
      <c r="CO78" s="1318"/>
      <c r="CP78" s="1318"/>
      <c r="CQ78" s="1318"/>
      <c r="CR78" s="1318"/>
      <c r="CS78" s="1318"/>
      <c r="CT78" s="1318"/>
      <c r="CU78" s="1318"/>
      <c r="CV78" s="1318"/>
      <c r="CW78" s="1318"/>
      <c r="CX78" s="1318"/>
      <c r="CY78" s="1318"/>
      <c r="CZ78" s="1318"/>
      <c r="DA78" s="1318"/>
      <c r="DB78" s="1318"/>
      <c r="DC78" s="1318"/>
    </row>
    <row r="79" spans="2:107" ht="13.5">
      <c r="B79" s="387"/>
      <c r="G79" s="1311"/>
      <c r="H79" s="1311"/>
      <c r="I79" s="1322"/>
      <c r="J79" s="1322"/>
      <c r="K79" s="1324"/>
      <c r="L79" s="1324"/>
      <c r="M79" s="1324"/>
      <c r="N79" s="1324"/>
      <c r="AN79" s="1315"/>
      <c r="AO79" s="1315"/>
      <c r="AP79" s="1315"/>
      <c r="AQ79" s="1315"/>
      <c r="AR79" s="1315"/>
      <c r="AS79" s="1315"/>
      <c r="AT79" s="1315"/>
      <c r="AU79" s="1315"/>
      <c r="AV79" s="1315"/>
      <c r="AW79" s="1315"/>
      <c r="AX79" s="1315"/>
      <c r="AY79" s="1315"/>
      <c r="AZ79" s="1315"/>
      <c r="BA79" s="1315"/>
      <c r="BB79" s="1316" t="s">
        <v>593</v>
      </c>
      <c r="BC79" s="1316"/>
      <c r="BD79" s="1316"/>
      <c r="BE79" s="1316"/>
      <c r="BF79" s="1316"/>
      <c r="BG79" s="1316"/>
      <c r="BH79" s="1316"/>
      <c r="BI79" s="1316"/>
      <c r="BJ79" s="1316"/>
      <c r="BK79" s="1316"/>
      <c r="BL79" s="1316"/>
      <c r="BM79" s="1316"/>
      <c r="BN79" s="1316"/>
      <c r="BO79" s="1316"/>
      <c r="BP79" s="1318">
        <v>8.5</v>
      </c>
      <c r="BQ79" s="1318"/>
      <c r="BR79" s="1318"/>
      <c r="BS79" s="1318"/>
      <c r="BT79" s="1318"/>
      <c r="BU79" s="1318"/>
      <c r="BV79" s="1318"/>
      <c r="BW79" s="1318"/>
      <c r="BX79" s="1318">
        <v>7.8</v>
      </c>
      <c r="BY79" s="1318"/>
      <c r="BZ79" s="1318"/>
      <c r="CA79" s="1318"/>
      <c r="CB79" s="1318"/>
      <c r="CC79" s="1318"/>
      <c r="CD79" s="1318"/>
      <c r="CE79" s="1318"/>
      <c r="CF79" s="1318">
        <v>7.5</v>
      </c>
      <c r="CG79" s="1318"/>
      <c r="CH79" s="1318"/>
      <c r="CI79" s="1318"/>
      <c r="CJ79" s="1318"/>
      <c r="CK79" s="1318"/>
      <c r="CL79" s="1318"/>
      <c r="CM79" s="1318"/>
      <c r="CN79" s="1318">
        <v>7.2</v>
      </c>
      <c r="CO79" s="1318"/>
      <c r="CP79" s="1318"/>
      <c r="CQ79" s="1318"/>
      <c r="CR79" s="1318"/>
      <c r="CS79" s="1318"/>
      <c r="CT79" s="1318"/>
      <c r="CU79" s="1318"/>
      <c r="CV79" s="1318">
        <v>6.9</v>
      </c>
      <c r="CW79" s="1318"/>
      <c r="CX79" s="1318"/>
      <c r="CY79" s="1318"/>
      <c r="CZ79" s="1318"/>
      <c r="DA79" s="1318"/>
      <c r="DB79" s="1318"/>
      <c r="DC79" s="1318"/>
    </row>
    <row r="80" spans="2:107" ht="13.5">
      <c r="B80" s="387"/>
      <c r="G80" s="1311"/>
      <c r="H80" s="1311"/>
      <c r="I80" s="1322"/>
      <c r="J80" s="1322"/>
      <c r="K80" s="1324"/>
      <c r="L80" s="1324"/>
      <c r="M80" s="1324"/>
      <c r="N80" s="1324"/>
      <c r="AN80" s="1315"/>
      <c r="AO80" s="1315"/>
      <c r="AP80" s="1315"/>
      <c r="AQ80" s="1315"/>
      <c r="AR80" s="1315"/>
      <c r="AS80" s="1315"/>
      <c r="AT80" s="1315"/>
      <c r="AU80" s="1315"/>
      <c r="AV80" s="1315"/>
      <c r="AW80" s="1315"/>
      <c r="AX80" s="1315"/>
      <c r="AY80" s="1315"/>
      <c r="AZ80" s="1315"/>
      <c r="BA80" s="1315"/>
      <c r="BB80" s="1316"/>
      <c r="BC80" s="1316"/>
      <c r="BD80" s="1316"/>
      <c r="BE80" s="1316"/>
      <c r="BF80" s="1316"/>
      <c r="BG80" s="1316"/>
      <c r="BH80" s="1316"/>
      <c r="BI80" s="1316"/>
      <c r="BJ80" s="1316"/>
      <c r="BK80" s="1316"/>
      <c r="BL80" s="1316"/>
      <c r="BM80" s="1316"/>
      <c r="BN80" s="1316"/>
      <c r="BO80" s="1316"/>
      <c r="BP80" s="1318"/>
      <c r="BQ80" s="1318"/>
      <c r="BR80" s="1318"/>
      <c r="BS80" s="1318"/>
      <c r="BT80" s="1318"/>
      <c r="BU80" s="1318"/>
      <c r="BV80" s="1318"/>
      <c r="BW80" s="1318"/>
      <c r="BX80" s="1318"/>
      <c r="BY80" s="1318"/>
      <c r="BZ80" s="1318"/>
      <c r="CA80" s="1318"/>
      <c r="CB80" s="1318"/>
      <c r="CC80" s="1318"/>
      <c r="CD80" s="1318"/>
      <c r="CE80" s="1318"/>
      <c r="CF80" s="1318"/>
      <c r="CG80" s="1318"/>
      <c r="CH80" s="1318"/>
      <c r="CI80" s="1318"/>
      <c r="CJ80" s="1318"/>
      <c r="CK80" s="1318"/>
      <c r="CL80" s="1318"/>
      <c r="CM80" s="1318"/>
      <c r="CN80" s="1318"/>
      <c r="CO80" s="1318"/>
      <c r="CP80" s="1318"/>
      <c r="CQ80" s="1318"/>
      <c r="CR80" s="1318"/>
      <c r="CS80" s="1318"/>
      <c r="CT80" s="1318"/>
      <c r="CU80" s="1318"/>
      <c r="CV80" s="1318"/>
      <c r="CW80" s="1318"/>
      <c r="CX80" s="1318"/>
      <c r="CY80" s="1318"/>
      <c r="CZ80" s="1318"/>
      <c r="DA80" s="1318"/>
      <c r="DB80" s="1318"/>
      <c r="DC80" s="1318"/>
    </row>
    <row r="81" spans="2:109" ht="13.5">
      <c r="B81" s="387"/>
    </row>
    <row r="82" spans="2:109" ht="17.2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c r="DD84" s="386"/>
      <c r="DE84" s="386"/>
    </row>
    <row r="85" spans="2:109" ht="13.5">
      <c r="DD85" s="386"/>
      <c r="DE85" s="386"/>
    </row>
    <row r="86" spans="2:109" ht="13.5" hidden="1">
      <c r="DD86" s="386"/>
      <c r="DE86" s="386"/>
    </row>
    <row r="87" spans="2:109" ht="13.5" hidden="1">
      <c r="K87" s="389"/>
      <c r="AQ87" s="389"/>
      <c r="BC87" s="389"/>
      <c r="BO87" s="389"/>
      <c r="CA87" s="389"/>
      <c r="CM87" s="389"/>
      <c r="CY87" s="389"/>
      <c r="DD87" s="386"/>
      <c r="DE87" s="386"/>
    </row>
    <row r="88" spans="2:109" ht="13.5" hidden="1">
      <c r="DD88" s="386"/>
      <c r="DE88" s="386"/>
    </row>
    <row r="89" spans="2:109" ht="13.5" hidden="1">
      <c r="DD89" s="386"/>
      <c r="DE89" s="386"/>
    </row>
    <row r="90" spans="2:109" ht="13.5" hidden="1">
      <c r="DD90" s="386"/>
      <c r="DE90" s="386"/>
    </row>
    <row r="91" spans="2:109" ht="13.5" hidden="1">
      <c r="DD91" s="386"/>
      <c r="DE91" s="386"/>
    </row>
    <row r="92" spans="2:109" ht="13.5" hidden="1" customHeight="1">
      <c r="DD92" s="386"/>
      <c r="DE92" s="386"/>
    </row>
    <row r="93" spans="2:109" ht="13.5" hidden="1" customHeight="1">
      <c r="DD93" s="386"/>
      <c r="DE93" s="386"/>
    </row>
    <row r="94" spans="2:109" ht="13.5" hidden="1" customHeight="1">
      <c r="DD94" s="386"/>
      <c r="DE94" s="386"/>
    </row>
    <row r="95" spans="2:109" ht="13.5" hidden="1" customHeight="1">
      <c r="DD95" s="386"/>
      <c r="DE95" s="386"/>
    </row>
    <row r="96" spans="2:109" ht="13.5" hidden="1" customHeight="1">
      <c r="DD96" s="386"/>
      <c r="DE96" s="386"/>
    </row>
    <row r="97" spans="108:109" ht="13.5" hidden="1" customHeight="1">
      <c r="DD97" s="386"/>
      <c r="DE97" s="386"/>
    </row>
    <row r="98" spans="108:109" ht="13.5" hidden="1" customHeight="1">
      <c r="DD98" s="386"/>
      <c r="DE98" s="386"/>
    </row>
    <row r="99" spans="108:109" ht="13.5" hidden="1" customHeight="1">
      <c r="DD99" s="386"/>
      <c r="DE99" s="386"/>
    </row>
    <row r="100" spans="108:109" ht="13.5" hidden="1" customHeight="1">
      <c r="DD100" s="386"/>
      <c r="DE100" s="386"/>
    </row>
    <row r="101" spans="108:109" ht="13.5" hidden="1" customHeight="1">
      <c r="DD101" s="386"/>
      <c r="DE101" s="386"/>
    </row>
    <row r="102" spans="108:109" ht="13.5" hidden="1" customHeight="1">
      <c r="DD102" s="386"/>
      <c r="DE102" s="386"/>
    </row>
    <row r="103" spans="108:109" ht="13.5" hidden="1" customHeight="1">
      <c r="DD103" s="386"/>
      <c r="DE103" s="386"/>
    </row>
    <row r="104" spans="108:109" ht="13.5" hidden="1" customHeight="1">
      <c r="DD104" s="386"/>
      <c r="DE104" s="386"/>
    </row>
    <row r="105" spans="108:109" ht="13.5" hidden="1" customHeight="1">
      <c r="DD105" s="386"/>
      <c r="DE105" s="386"/>
    </row>
    <row r="106" spans="108:109" ht="13.5" hidden="1" customHeight="1">
      <c r="DD106" s="386"/>
      <c r="DE106" s="386"/>
    </row>
    <row r="107" spans="108:109" ht="13.5" hidden="1" customHeight="1">
      <c r="DD107" s="386"/>
      <c r="DE107" s="386"/>
    </row>
    <row r="108" spans="108:109" ht="13.5" hidden="1" customHeight="1">
      <c r="DD108" s="386"/>
      <c r="DE108" s="386"/>
    </row>
    <row r="109" spans="108:109" ht="13.5" hidden="1" customHeight="1">
      <c r="DD109" s="386"/>
      <c r="DE109" s="386"/>
    </row>
    <row r="110" spans="108:109" ht="13.5" hidden="1" customHeight="1">
      <c r="DD110" s="386"/>
      <c r="DE110" s="386"/>
    </row>
    <row r="111" spans="108:109" ht="13.5" hidden="1" customHeight="1">
      <c r="DD111" s="386"/>
      <c r="DE111" s="386"/>
    </row>
    <row r="112" spans="108:109" ht="13.5" hidden="1" customHeight="1">
      <c r="DD112" s="386"/>
      <c r="DE112" s="386"/>
    </row>
    <row r="113" spans="108:109" ht="13.5" hidden="1" customHeight="1">
      <c r="DD113" s="386"/>
      <c r="DE113" s="386"/>
    </row>
    <row r="114" spans="108:109" ht="13.5" hidden="1" customHeight="1">
      <c r="DD114" s="386"/>
      <c r="DE114" s="386"/>
    </row>
    <row r="115" spans="108:109" ht="13.5" hidden="1" customHeight="1">
      <c r="DD115" s="386"/>
      <c r="DE115" s="386"/>
    </row>
    <row r="116" spans="108:109" ht="13.5" hidden="1" customHeight="1">
      <c r="DD116" s="386"/>
      <c r="DE116" s="386"/>
    </row>
    <row r="117" spans="108:109" ht="13.5" hidden="1" customHeight="1">
      <c r="DD117" s="386"/>
      <c r="DE117" s="386"/>
    </row>
    <row r="118" spans="108:109" ht="13.5" hidden="1" customHeight="1">
      <c r="DD118" s="386"/>
      <c r="DE118" s="386"/>
    </row>
    <row r="119" spans="108:109" ht="13.5" hidden="1" customHeight="1">
      <c r="DD119" s="386"/>
      <c r="DE119" s="386"/>
    </row>
    <row r="120" spans="108:109" ht="13.5" hidden="1" customHeight="1">
      <c r="DD120" s="386"/>
      <c r="DE120" s="386"/>
    </row>
    <row r="121" spans="108:109" ht="13.5" hidden="1" customHeight="1">
      <c r="DD121" s="386"/>
      <c r="DE121" s="386"/>
    </row>
    <row r="122" spans="108:109" ht="13.5" hidden="1" customHeight="1">
      <c r="DD122" s="386"/>
      <c r="DE122" s="386"/>
    </row>
    <row r="123" spans="108:109" ht="13.5" hidden="1" customHeight="1">
      <c r="DD123" s="386"/>
      <c r="DE123" s="386"/>
    </row>
    <row r="124" spans="108:109" ht="13.5" hidden="1" customHeight="1">
      <c r="DD124" s="386"/>
      <c r="DE124" s="386"/>
    </row>
    <row r="125" spans="108:109" ht="13.5" hidden="1" customHeight="1">
      <c r="DD125" s="386"/>
      <c r="DE125" s="386"/>
    </row>
    <row r="126" spans="108:109" ht="13.5" hidden="1" customHeight="1">
      <c r="DD126" s="386"/>
      <c r="DE126" s="386"/>
    </row>
    <row r="127" spans="108:109" ht="13.5" hidden="1" customHeight="1">
      <c r="DD127" s="386"/>
      <c r="DE127" s="386"/>
    </row>
    <row r="128" spans="108:109" ht="13.5" hidden="1" customHeight="1">
      <c r="DD128" s="386"/>
      <c r="DE128" s="386"/>
    </row>
    <row r="129" spans="108:109" ht="13.5" hidden="1" customHeight="1">
      <c r="DD129" s="386"/>
      <c r="DE129" s="386"/>
    </row>
    <row r="130" spans="108:109" ht="13.5" hidden="1" customHeight="1">
      <c r="DD130" s="386"/>
      <c r="DE130" s="386"/>
    </row>
    <row r="131" spans="108:109" ht="13.5" hidden="1" customHeight="1">
      <c r="DD131" s="386"/>
      <c r="DE131" s="386"/>
    </row>
    <row r="132" spans="108:109" ht="13.5" hidden="1" customHeight="1">
      <c r="DD132" s="386"/>
      <c r="DE132" s="386"/>
    </row>
    <row r="133" spans="108:109" ht="13.5" hidden="1" customHeight="1">
      <c r="DD133" s="386"/>
      <c r="DE133" s="386"/>
    </row>
    <row r="134" spans="108:109" ht="13.5" hidden="1" customHeight="1">
      <c r="DD134" s="386"/>
      <c r="DE134" s="386"/>
    </row>
    <row r="135" spans="108:109" ht="13.5" hidden="1" customHeight="1">
      <c r="DD135" s="386"/>
      <c r="DE135" s="386"/>
    </row>
    <row r="136" spans="108:109" ht="13.5" hidden="1" customHeight="1">
      <c r="DD136" s="386"/>
      <c r="DE136" s="386"/>
    </row>
    <row r="137" spans="108:109" ht="13.5" hidden="1" customHeight="1">
      <c r="DD137" s="386"/>
      <c r="DE137" s="386"/>
    </row>
    <row r="138" spans="108:109" ht="13.5" hidden="1" customHeight="1">
      <c r="DD138" s="386"/>
      <c r="DE138" s="386"/>
    </row>
    <row r="139" spans="108:109" ht="13.5" hidden="1" customHeight="1">
      <c r="DD139" s="386"/>
      <c r="DE139" s="386"/>
    </row>
    <row r="140" spans="108:109" ht="13.5" hidden="1" customHeight="1">
      <c r="DD140" s="386"/>
      <c r="DE140" s="386"/>
    </row>
    <row r="141" spans="108:109" ht="13.5" hidden="1" customHeight="1">
      <c r="DD141" s="386"/>
      <c r="DE141" s="386"/>
    </row>
    <row r="142" spans="108:109" ht="13.5" hidden="1" customHeight="1">
      <c r="DD142" s="386"/>
      <c r="DE142" s="386"/>
    </row>
    <row r="143" spans="108:109" ht="13.5" hidden="1" customHeight="1">
      <c r="DD143" s="386"/>
      <c r="DE143" s="386"/>
    </row>
    <row r="144" spans="108:109" ht="13.5" hidden="1" customHeight="1">
      <c r="DD144" s="386"/>
      <c r="DE144" s="386"/>
    </row>
    <row r="145" spans="108:109" ht="13.5" hidden="1" customHeight="1">
      <c r="DD145" s="386"/>
      <c r="DE145" s="386"/>
    </row>
    <row r="146" spans="108:109" ht="13.5" hidden="1" customHeight="1">
      <c r="DD146" s="386"/>
      <c r="DE146" s="386"/>
    </row>
    <row r="147" spans="108:109" ht="13.5" hidden="1" customHeight="1">
      <c r="DD147" s="386"/>
      <c r="DE147" s="386"/>
    </row>
    <row r="148" spans="108:109" ht="13.5" hidden="1" customHeight="1">
      <c r="DD148" s="386"/>
      <c r="DE148" s="386"/>
    </row>
    <row r="149" spans="108:109" ht="13.5" hidden="1" customHeight="1">
      <c r="DD149" s="386"/>
      <c r="DE149" s="386"/>
    </row>
    <row r="150" spans="108:109" ht="13.5" hidden="1" customHeight="1">
      <c r="DD150" s="386"/>
      <c r="DE150" s="386"/>
    </row>
    <row r="151" spans="108:109" ht="13.5" hidden="1" customHeight="1">
      <c r="DD151" s="386"/>
      <c r="DE151" s="386"/>
    </row>
    <row r="152" spans="108:109" ht="13.5" hidden="1" customHeight="1">
      <c r="DD152" s="386"/>
      <c r="DE152" s="386"/>
    </row>
    <row r="153" spans="108:109" ht="13.5" hidden="1" customHeight="1">
      <c r="DD153" s="386"/>
      <c r="DE153" s="386"/>
    </row>
    <row r="154" spans="108:109" ht="13.5" hidden="1" customHeight="1">
      <c r="DD154" s="386"/>
      <c r="DE154" s="386"/>
    </row>
    <row r="155" spans="108:109" ht="13.5" hidden="1" customHeight="1">
      <c r="DD155" s="386"/>
      <c r="DE155" s="386"/>
    </row>
    <row r="156" spans="108:109" ht="13.5" hidden="1" customHeight="1">
      <c r="DD156" s="386"/>
      <c r="DE156" s="386"/>
    </row>
    <row r="157" spans="108:109" ht="13.5" hidden="1" customHeight="1">
      <c r="DD157" s="386"/>
      <c r="DE157" s="386"/>
    </row>
    <row r="158" spans="108:109" ht="13.5" hidden="1" customHeight="1">
      <c r="DD158" s="386"/>
      <c r="DE158" s="386"/>
    </row>
    <row r="159" spans="108:109" ht="13.5" hidden="1" customHeight="1">
      <c r="DD159" s="386"/>
      <c r="DE159" s="386"/>
    </row>
    <row r="160" spans="108:109" ht="13.5" hidden="1" customHeight="1">
      <c r="DD160" s="386"/>
      <c r="DE160" s="38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XXP+tBcwK/DLOLDFs6CJZiEpvaEkBH0Wo6YPYT+9hXhvv4bK2AIP1RDZgEzVemWyR88QrUim4DmGANYNZPyMuA==" saltValue="v0yVLX5cpJdy69GiAc98c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G72:J72"/>
    <mergeCell ref="AN72:BO72"/>
    <mergeCell ref="BP72:BW72"/>
    <mergeCell ref="BX72:CE72"/>
    <mergeCell ref="CF72:CM72"/>
    <mergeCell ref="BX77:CE78"/>
    <mergeCell ref="N75:N76"/>
    <mergeCell ref="BB75:BO76"/>
    <mergeCell ref="BP75:BW76"/>
    <mergeCell ref="BX75:CE76"/>
    <mergeCell ref="CF75:CM76"/>
    <mergeCell ref="G77:H80"/>
    <mergeCell ref="I77:J78"/>
    <mergeCell ref="K77:K78"/>
    <mergeCell ref="L77:L78"/>
    <mergeCell ref="M77:M78"/>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N75:CU76"/>
    <mergeCell ref="CV75:DC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pageMargins left="0" right="0" top="0.39370078740157483" bottom="0.39370078740157483" header="0.19685039370078741" footer="0.19685039370078741"/>
  <pageSetup paperSize="8" scale="71"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280D5-8BDA-4065-9155-B2F7B710F7A4}">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4EClEbSHG9SoEeby37a1asvDHO2nIbkpyr+v5PlPwM+iu8bhhWecLaUDeyg5QVzZwZ/lbAicljCP+4BfBYHH9A==" saltValue="tT0tkb4LWSkJaHPzyxmElg==" spinCount="100000" sheet="1" objects="1" scenarios="1"/>
  <dataConsolidate/>
  <phoneticPr fontId="2"/>
  <printOptions horizontalCentered="1"/>
  <pageMargins left="0" right="0" top="0.39370078740157483" bottom="0.39370078740157483" header="0.19685039370078741" footer="0.19685039370078741"/>
  <pageSetup paperSize="8" scale="50"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D4FBD-E134-4DDA-A299-FA294401A4EE}">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1QaU4wRnKKdas1SsR/lt7ob6PevNtVChPuL7mbueP+4TwuamU2O+RhGv2N4Ww1gNKhzpiytwYoC8mJAu6VC4fQ==" saltValue="yPjZTOO48s26aMJWUzU3/Q==" spinCount="100000" sheet="1" objects="1" scenarios="1"/>
  <dataConsolidate/>
  <phoneticPr fontId="2"/>
  <printOptions horizontalCentered="1"/>
  <pageMargins left="0" right="0" top="0.39370078740157483" bottom="0.39370078740157483" header="0.19685039370078741" footer="0.19685039370078741"/>
  <pageSetup paperSize="8" scale="50" orientation="landscape" cellComments="asDisplayed" horizontalDpi="300" verticalDpi="300"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554</v>
      </c>
      <c r="G2" s="156"/>
      <c r="H2" s="157"/>
    </row>
    <row r="3" spans="1:8">
      <c r="A3" s="153" t="s">
        <v>547</v>
      </c>
      <c r="B3" s="158"/>
      <c r="C3" s="159"/>
      <c r="D3" s="160">
        <v>48532</v>
      </c>
      <c r="E3" s="161"/>
      <c r="F3" s="162">
        <v>65988</v>
      </c>
      <c r="G3" s="163"/>
      <c r="H3" s="164"/>
    </row>
    <row r="4" spans="1:8">
      <c r="A4" s="165"/>
      <c r="B4" s="166"/>
      <c r="C4" s="167"/>
      <c r="D4" s="168">
        <v>30517</v>
      </c>
      <c r="E4" s="169"/>
      <c r="F4" s="170">
        <v>36473</v>
      </c>
      <c r="G4" s="171"/>
      <c r="H4" s="172"/>
    </row>
    <row r="5" spans="1:8">
      <c r="A5" s="153" t="s">
        <v>549</v>
      </c>
      <c r="B5" s="158"/>
      <c r="C5" s="159"/>
      <c r="D5" s="160">
        <v>90880</v>
      </c>
      <c r="E5" s="161"/>
      <c r="F5" s="162">
        <v>54227</v>
      </c>
      <c r="G5" s="163"/>
      <c r="H5" s="164"/>
    </row>
    <row r="6" spans="1:8">
      <c r="A6" s="165"/>
      <c r="B6" s="166"/>
      <c r="C6" s="167"/>
      <c r="D6" s="168">
        <v>46162</v>
      </c>
      <c r="E6" s="169"/>
      <c r="F6" s="170">
        <v>29694</v>
      </c>
      <c r="G6" s="171"/>
      <c r="H6" s="172"/>
    </row>
    <row r="7" spans="1:8">
      <c r="A7" s="153" t="s">
        <v>550</v>
      </c>
      <c r="B7" s="158"/>
      <c r="C7" s="159"/>
      <c r="D7" s="160">
        <v>68645</v>
      </c>
      <c r="E7" s="161"/>
      <c r="F7" s="162">
        <v>57295</v>
      </c>
      <c r="G7" s="163"/>
      <c r="H7" s="164"/>
    </row>
    <row r="8" spans="1:8">
      <c r="A8" s="165"/>
      <c r="B8" s="166"/>
      <c r="C8" s="167"/>
      <c r="D8" s="168">
        <v>51496</v>
      </c>
      <c r="E8" s="169"/>
      <c r="F8" s="170">
        <v>32771</v>
      </c>
      <c r="G8" s="171"/>
      <c r="H8" s="172"/>
    </row>
    <row r="9" spans="1:8">
      <c r="A9" s="153" t="s">
        <v>551</v>
      </c>
      <c r="B9" s="158"/>
      <c r="C9" s="159"/>
      <c r="D9" s="160">
        <v>52598</v>
      </c>
      <c r="E9" s="161"/>
      <c r="F9" s="162">
        <v>54110</v>
      </c>
      <c r="G9" s="163"/>
      <c r="H9" s="164"/>
    </row>
    <row r="10" spans="1:8">
      <c r="A10" s="165"/>
      <c r="B10" s="166"/>
      <c r="C10" s="167"/>
      <c r="D10" s="168">
        <v>41528</v>
      </c>
      <c r="E10" s="169"/>
      <c r="F10" s="170">
        <v>30620</v>
      </c>
      <c r="G10" s="171"/>
      <c r="H10" s="172"/>
    </row>
    <row r="11" spans="1:8">
      <c r="A11" s="153" t="s">
        <v>552</v>
      </c>
      <c r="B11" s="158"/>
      <c r="C11" s="159"/>
      <c r="D11" s="160">
        <v>63844</v>
      </c>
      <c r="E11" s="161"/>
      <c r="F11" s="162">
        <v>54684</v>
      </c>
      <c r="G11" s="163"/>
      <c r="H11" s="164"/>
    </row>
    <row r="12" spans="1:8">
      <c r="A12" s="165"/>
      <c r="B12" s="166"/>
      <c r="C12" s="173"/>
      <c r="D12" s="168">
        <v>41679</v>
      </c>
      <c r="E12" s="169"/>
      <c r="F12" s="170">
        <v>32829</v>
      </c>
      <c r="G12" s="171"/>
      <c r="H12" s="172"/>
    </row>
    <row r="13" spans="1:8">
      <c r="A13" s="153"/>
      <c r="B13" s="158"/>
      <c r="C13" s="174"/>
      <c r="D13" s="175">
        <v>64900</v>
      </c>
      <c r="E13" s="176"/>
      <c r="F13" s="177">
        <v>57261</v>
      </c>
      <c r="G13" s="178"/>
      <c r="H13" s="164"/>
    </row>
    <row r="14" spans="1:8">
      <c r="A14" s="165"/>
      <c r="B14" s="166"/>
      <c r="C14" s="167"/>
      <c r="D14" s="168">
        <v>42276</v>
      </c>
      <c r="E14" s="169"/>
      <c r="F14" s="170">
        <v>32477</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12.69</v>
      </c>
      <c r="C19" s="179">
        <f>ROUND(VALUE(SUBSTITUTE(実質収支比率等に係る経年分析!G$48,"▲","-")),2)</f>
        <v>12.39</v>
      </c>
      <c r="D19" s="179">
        <f>ROUND(VALUE(SUBSTITUTE(実質収支比率等に係る経年分析!H$48,"▲","-")),2)</f>
        <v>11.62</v>
      </c>
      <c r="E19" s="179">
        <f>ROUND(VALUE(SUBSTITUTE(実質収支比率等に係る経年分析!I$48,"▲","-")),2)</f>
        <v>11.45</v>
      </c>
      <c r="F19" s="179">
        <f>ROUND(VALUE(SUBSTITUTE(実質収支比率等に係る経年分析!J$48,"▲","-")),2)</f>
        <v>15.6</v>
      </c>
    </row>
    <row r="20" spans="1:11">
      <c r="A20" s="179" t="s">
        <v>54</v>
      </c>
      <c r="B20" s="179">
        <f>ROUND(VALUE(SUBSTITUTE(実質収支比率等に係る経年分析!F$47,"▲","-")),2)</f>
        <v>49.13</v>
      </c>
      <c r="C20" s="179">
        <f>ROUND(VALUE(SUBSTITUTE(実質収支比率等に係る経年分析!G$47,"▲","-")),2)</f>
        <v>42.33</v>
      </c>
      <c r="D20" s="179">
        <f>ROUND(VALUE(SUBSTITUTE(実質収支比率等に係る経年分析!H$47,"▲","-")),2)</f>
        <v>40.049999999999997</v>
      </c>
      <c r="E20" s="179">
        <f>ROUND(VALUE(SUBSTITUTE(実質収支比率等に係る経年分析!I$47,"▲","-")),2)</f>
        <v>37.19</v>
      </c>
      <c r="F20" s="179">
        <f>ROUND(VALUE(SUBSTITUTE(実質収支比率等に係る経年分析!J$47,"▲","-")),2)</f>
        <v>52.31</v>
      </c>
    </row>
    <row r="21" spans="1:11">
      <c r="A21" s="179" t="s">
        <v>55</v>
      </c>
      <c r="B21" s="179">
        <f>IF(ISNUMBER(VALUE(SUBSTITUTE(実質収支比率等に係る経年分析!F$49,"▲","-"))),ROUND(VALUE(SUBSTITUTE(実質収支比率等に係る経年分析!F$49,"▲","-")),2),NA())</f>
        <v>11.94</v>
      </c>
      <c r="C21" s="179">
        <f>IF(ISNUMBER(VALUE(SUBSTITUTE(実質収支比率等に係る経年分析!G$49,"▲","-"))),ROUND(VALUE(SUBSTITUTE(実質収支比率等に係る経年分析!G$49,"▲","-")),2),NA())</f>
        <v>4.2</v>
      </c>
      <c r="D21" s="179">
        <f>IF(ISNUMBER(VALUE(SUBSTITUTE(実質収支比率等に係る経年分析!H$49,"▲","-"))),ROUND(VALUE(SUBSTITUTE(実質収支比率等に係る経年分析!H$49,"▲","-")),2),NA())</f>
        <v>6.8</v>
      </c>
      <c r="E21" s="179">
        <f>IF(ISNUMBER(VALUE(SUBSTITUTE(実質収支比率等に係る経年分析!I$49,"▲","-"))),ROUND(VALUE(SUBSTITUTE(実質収支比率等に係る経年分析!I$49,"▲","-")),2),NA())</f>
        <v>-1.79</v>
      </c>
      <c r="F21" s="179">
        <f>IF(ISNUMBER(VALUE(SUBSTITUTE(実質収支比率等に係る経年分析!J$49,"▲","-"))),ROUND(VALUE(SUBSTITUTE(実質収支比率等に係る経年分析!J$49,"▲","-")),2),NA())</f>
        <v>3.94</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c r="A30" s="180" t="str">
        <f>IF(連結実質赤字比率に係る赤字・黒字の構成分析!C$40="",NA(),連結実質赤字比率に係る赤字・黒字の構成分析!C$40)</f>
        <v>介護保険特別会計（サービス事業）</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7.0000000000000007E-2</v>
      </c>
    </row>
    <row r="31" spans="1:11">
      <c r="A31" s="180" t="str">
        <f>IF(連結実質赤字比率に係る赤字・黒字の構成分析!C$39="",NA(),連結実質赤字比率に係る赤字・黒字の構成分析!C$39)</f>
        <v>介護保険特別会計（事業勘定）</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0.51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0.25</v>
      </c>
    </row>
    <row r="32" spans="1:11">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v>
      </c>
    </row>
    <row r="33" spans="1:16">
      <c r="A33" s="180" t="str">
        <f>IF(連結実質赤字比率に係る赤字・黒字の構成分析!C$37="",NA(),連結実質赤字比率に係る赤字・黒字の構成分析!C$37)</f>
        <v>農業集落排水事業特別会計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0.28000000000000003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0.64</v>
      </c>
    </row>
    <row r="34" spans="1:16">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1.49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1.31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1.62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1.45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0.69</v>
      </c>
    </row>
    <row r="35" spans="1:16">
      <c r="A35" s="180" t="str">
        <f>IF(連結実質赤字比率に係る赤字・黒字の構成分析!C$35="",NA(),連結実質赤字比率に係る赤字・黒字の構成分析!C$35)</f>
        <v>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10.83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8.1199999999999992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6.39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6.84</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12.65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12.28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11.61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11.44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15.59</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2007</v>
      </c>
      <c r="E42" s="181"/>
      <c r="F42" s="181"/>
      <c r="G42" s="181">
        <f>'実質公債費比率（分子）の構造'!L$52</f>
        <v>1796</v>
      </c>
      <c r="H42" s="181"/>
      <c r="I42" s="181"/>
      <c r="J42" s="181">
        <f>'実質公債費比率（分子）の構造'!M$52</f>
        <v>1650</v>
      </c>
      <c r="K42" s="181"/>
      <c r="L42" s="181"/>
      <c r="M42" s="181">
        <f>'実質公債費比率（分子）の構造'!N$52</f>
        <v>1697</v>
      </c>
      <c r="N42" s="181"/>
      <c r="O42" s="181"/>
      <c r="P42" s="181">
        <f>'実質公債費比率（分子）の構造'!O$52</f>
        <v>1548</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f>'実質公債費比率（分子）の構造'!K$50</f>
        <v>174</v>
      </c>
      <c r="C44" s="181"/>
      <c r="D44" s="181"/>
      <c r="E44" s="181">
        <f>'実質公債費比率（分子）の構造'!L$50</f>
        <v>179</v>
      </c>
      <c r="F44" s="181"/>
      <c r="G44" s="181"/>
      <c r="H44" s="181">
        <f>'実質公債費比率（分子）の構造'!M$50</f>
        <v>180</v>
      </c>
      <c r="I44" s="181"/>
      <c r="J44" s="181"/>
      <c r="K44" s="181">
        <f>'実質公債費比率（分子）の構造'!N$50</f>
        <v>185</v>
      </c>
      <c r="L44" s="181"/>
      <c r="M44" s="181"/>
      <c r="N44" s="181">
        <f>'実質公債費比率（分子）の構造'!O$50</f>
        <v>149</v>
      </c>
      <c r="O44" s="181"/>
      <c r="P44" s="181"/>
    </row>
    <row r="45" spans="1:16">
      <c r="A45" s="181" t="s">
        <v>65</v>
      </c>
      <c r="B45" s="181">
        <f>'実質公債費比率（分子）の構造'!K$49</f>
        <v>133</v>
      </c>
      <c r="C45" s="181"/>
      <c r="D45" s="181"/>
      <c r="E45" s="181">
        <f>'実質公債費比率（分子）の構造'!L$49</f>
        <v>106</v>
      </c>
      <c r="F45" s="181"/>
      <c r="G45" s="181"/>
      <c r="H45" s="181">
        <f>'実質公債費比率（分子）の構造'!M$49</f>
        <v>116</v>
      </c>
      <c r="I45" s="181"/>
      <c r="J45" s="181"/>
      <c r="K45" s="181">
        <f>'実質公債費比率（分子）の構造'!N$49</f>
        <v>107</v>
      </c>
      <c r="L45" s="181"/>
      <c r="M45" s="181"/>
      <c r="N45" s="181">
        <f>'実質公債費比率（分子）の構造'!O$49</f>
        <v>101</v>
      </c>
      <c r="O45" s="181"/>
      <c r="P45" s="181"/>
    </row>
    <row r="46" spans="1:16">
      <c r="A46" s="181" t="s">
        <v>66</v>
      </c>
      <c r="B46" s="181">
        <f>'実質公債費比率（分子）の構造'!K$48</f>
        <v>607</v>
      </c>
      <c r="C46" s="181"/>
      <c r="D46" s="181"/>
      <c r="E46" s="181">
        <f>'実質公債費比率（分子）の構造'!L$48</f>
        <v>698</v>
      </c>
      <c r="F46" s="181"/>
      <c r="G46" s="181"/>
      <c r="H46" s="181">
        <f>'実質公債費比率（分子）の構造'!M$48</f>
        <v>685</v>
      </c>
      <c r="I46" s="181"/>
      <c r="J46" s="181"/>
      <c r="K46" s="181">
        <f>'実質公債費比率（分子）の構造'!N$48</f>
        <v>751</v>
      </c>
      <c r="L46" s="181"/>
      <c r="M46" s="181"/>
      <c r="N46" s="181">
        <f>'実質公債費比率（分子）の構造'!O$48</f>
        <v>675</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1292</v>
      </c>
      <c r="C49" s="181"/>
      <c r="D49" s="181"/>
      <c r="E49" s="181">
        <f>'実質公債費比率（分子）の構造'!L$45</f>
        <v>1248</v>
      </c>
      <c r="F49" s="181"/>
      <c r="G49" s="181"/>
      <c r="H49" s="181">
        <f>'実質公債費比率（分子）の構造'!M$45</f>
        <v>1194</v>
      </c>
      <c r="I49" s="181"/>
      <c r="J49" s="181"/>
      <c r="K49" s="181">
        <f>'実質公債費比率（分子）の構造'!N$45</f>
        <v>1190</v>
      </c>
      <c r="L49" s="181"/>
      <c r="M49" s="181"/>
      <c r="N49" s="181">
        <f>'実質公債費比率（分子）の構造'!O$45</f>
        <v>1105</v>
      </c>
      <c r="O49" s="181"/>
      <c r="P49" s="181"/>
    </row>
    <row r="50" spans="1:16">
      <c r="A50" s="181" t="s">
        <v>70</v>
      </c>
      <c r="B50" s="181" t="e">
        <f>NA()</f>
        <v>#N/A</v>
      </c>
      <c r="C50" s="181">
        <f>IF(ISNUMBER('実質公債費比率（分子）の構造'!K$53),'実質公債費比率（分子）の構造'!K$53,NA())</f>
        <v>199</v>
      </c>
      <c r="D50" s="181" t="e">
        <f>NA()</f>
        <v>#N/A</v>
      </c>
      <c r="E50" s="181" t="e">
        <f>NA()</f>
        <v>#N/A</v>
      </c>
      <c r="F50" s="181">
        <f>IF(ISNUMBER('実質公債費比率（分子）の構造'!L$53),'実質公債費比率（分子）の構造'!L$53,NA())</f>
        <v>435</v>
      </c>
      <c r="G50" s="181" t="e">
        <f>NA()</f>
        <v>#N/A</v>
      </c>
      <c r="H50" s="181" t="e">
        <f>NA()</f>
        <v>#N/A</v>
      </c>
      <c r="I50" s="181">
        <f>IF(ISNUMBER('実質公債費比率（分子）の構造'!M$53),'実質公債費比率（分子）の構造'!M$53,NA())</f>
        <v>525</v>
      </c>
      <c r="J50" s="181" t="e">
        <f>NA()</f>
        <v>#N/A</v>
      </c>
      <c r="K50" s="181" t="e">
        <f>NA()</f>
        <v>#N/A</v>
      </c>
      <c r="L50" s="181">
        <f>IF(ISNUMBER('実質公債費比率（分子）の構造'!N$53),'実質公債費比率（分子）の構造'!N$53,NA())</f>
        <v>536</v>
      </c>
      <c r="M50" s="181" t="e">
        <f>NA()</f>
        <v>#N/A</v>
      </c>
      <c r="N50" s="181" t="e">
        <f>NA()</f>
        <v>#N/A</v>
      </c>
      <c r="O50" s="181">
        <f>IF(ISNUMBER('実質公債費比率（分子）の構造'!O$53),'実質公債費比率（分子）の構造'!O$53,NA())</f>
        <v>482</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43</v>
      </c>
      <c r="B56" s="180"/>
      <c r="C56" s="180"/>
      <c r="D56" s="180">
        <f>'将来負担比率（分子）の構造'!I$52</f>
        <v>12344</v>
      </c>
      <c r="E56" s="180"/>
      <c r="F56" s="180"/>
      <c r="G56" s="180">
        <f>'将来負担比率（分子）の構造'!J$52</f>
        <v>11470</v>
      </c>
      <c r="H56" s="180"/>
      <c r="I56" s="180"/>
      <c r="J56" s="180">
        <f>'将来負担比率（分子）の構造'!K$52</f>
        <v>10614</v>
      </c>
      <c r="K56" s="180"/>
      <c r="L56" s="180"/>
      <c r="M56" s="180">
        <f>'将来負担比率（分子）の構造'!L$52</f>
        <v>9618</v>
      </c>
      <c r="N56" s="180"/>
      <c r="O56" s="180"/>
      <c r="P56" s="180">
        <f>'将来負担比率（分子）の構造'!M$52</f>
        <v>8689</v>
      </c>
    </row>
    <row r="57" spans="1:16">
      <c r="A57" s="180" t="s">
        <v>42</v>
      </c>
      <c r="B57" s="180"/>
      <c r="C57" s="180"/>
      <c r="D57" s="180">
        <f>'将来負担比率（分子）の構造'!I$51</f>
        <v>6888</v>
      </c>
      <c r="E57" s="180"/>
      <c r="F57" s="180"/>
      <c r="G57" s="180">
        <f>'将来負担比率（分子）の構造'!J$51</f>
        <v>6533</v>
      </c>
      <c r="H57" s="180"/>
      <c r="I57" s="180"/>
      <c r="J57" s="180">
        <f>'将来負担比率（分子）の構造'!K$51</f>
        <v>6237</v>
      </c>
      <c r="K57" s="180"/>
      <c r="L57" s="180"/>
      <c r="M57" s="180">
        <f>'将来負担比率（分子）の構造'!L$51</f>
        <v>6163</v>
      </c>
      <c r="N57" s="180"/>
      <c r="O57" s="180"/>
      <c r="P57" s="180">
        <f>'将来負担比率（分子）の構造'!M$51</f>
        <v>5890</v>
      </c>
    </row>
    <row r="58" spans="1:16">
      <c r="A58" s="180" t="s">
        <v>41</v>
      </c>
      <c r="B58" s="180"/>
      <c r="C58" s="180"/>
      <c r="D58" s="180">
        <f>'将来負担比率（分子）の構造'!I$50</f>
        <v>16891</v>
      </c>
      <c r="E58" s="180"/>
      <c r="F58" s="180"/>
      <c r="G58" s="180">
        <f>'将来負担比率（分子）の構造'!J$50</f>
        <v>17145</v>
      </c>
      <c r="H58" s="180"/>
      <c r="I58" s="180"/>
      <c r="J58" s="180">
        <f>'将来負担比率（分子）の構造'!K$50</f>
        <v>18267</v>
      </c>
      <c r="K58" s="180"/>
      <c r="L58" s="180"/>
      <c r="M58" s="180">
        <f>'将来負担比率（分子）の構造'!L$50</f>
        <v>18941</v>
      </c>
      <c r="N58" s="180"/>
      <c r="O58" s="180"/>
      <c r="P58" s="180">
        <f>'将来負担比率（分子）の構造'!M$50</f>
        <v>19217</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647</v>
      </c>
      <c r="C62" s="180"/>
      <c r="D62" s="180"/>
      <c r="E62" s="180">
        <f>'将来負担比率（分子）の構造'!J$45</f>
        <v>638</v>
      </c>
      <c r="F62" s="180"/>
      <c r="G62" s="180"/>
      <c r="H62" s="180">
        <f>'将来負担比率（分子）の構造'!K$45</f>
        <v>626</v>
      </c>
      <c r="I62" s="180"/>
      <c r="J62" s="180"/>
      <c r="K62" s="180">
        <f>'将来負担比率（分子）の構造'!L$45</f>
        <v>742</v>
      </c>
      <c r="L62" s="180"/>
      <c r="M62" s="180"/>
      <c r="N62" s="180">
        <f>'将来負担比率（分子）の構造'!M$45</f>
        <v>2096</v>
      </c>
      <c r="O62" s="180"/>
      <c r="P62" s="180"/>
    </row>
    <row r="63" spans="1:16">
      <c r="A63" s="180" t="s">
        <v>34</v>
      </c>
      <c r="B63" s="180">
        <f>'将来負担比率（分子）の構造'!I$44</f>
        <v>533</v>
      </c>
      <c r="C63" s="180"/>
      <c r="D63" s="180"/>
      <c r="E63" s="180">
        <f>'将来負担比率（分子）の構造'!J$44</f>
        <v>427</v>
      </c>
      <c r="F63" s="180"/>
      <c r="G63" s="180"/>
      <c r="H63" s="180">
        <f>'将来負担比率（分子）の構造'!K$44</f>
        <v>323</v>
      </c>
      <c r="I63" s="180"/>
      <c r="J63" s="180"/>
      <c r="K63" s="180">
        <f>'将来負担比率（分子）の構造'!L$44</f>
        <v>255</v>
      </c>
      <c r="L63" s="180"/>
      <c r="M63" s="180"/>
      <c r="N63" s="180">
        <f>'将来負担比率（分子）の構造'!M$44</f>
        <v>241</v>
      </c>
      <c r="O63" s="180"/>
      <c r="P63" s="180"/>
    </row>
    <row r="64" spans="1:16">
      <c r="A64" s="180" t="s">
        <v>33</v>
      </c>
      <c r="B64" s="180">
        <f>'将来負担比率（分子）の構造'!I$43</f>
        <v>7257</v>
      </c>
      <c r="C64" s="180"/>
      <c r="D64" s="180"/>
      <c r="E64" s="180">
        <f>'将来負担比率（分子）の構造'!J$43</f>
        <v>7385</v>
      </c>
      <c r="F64" s="180"/>
      <c r="G64" s="180"/>
      <c r="H64" s="180">
        <f>'将来負担比率（分子）の構造'!K$43</f>
        <v>7364</v>
      </c>
      <c r="I64" s="180"/>
      <c r="J64" s="180"/>
      <c r="K64" s="180">
        <f>'将来負担比率（分子）の構造'!L$43</f>
        <v>7188</v>
      </c>
      <c r="L64" s="180"/>
      <c r="M64" s="180"/>
      <c r="N64" s="180">
        <f>'将来負担比率（分子）の構造'!M$43</f>
        <v>1971</v>
      </c>
      <c r="O64" s="180"/>
      <c r="P64" s="180"/>
    </row>
    <row r="65" spans="1:16">
      <c r="A65" s="180" t="s">
        <v>32</v>
      </c>
      <c r="B65" s="180">
        <f>'将来負担比率（分子）の構造'!I$42</f>
        <v>1760</v>
      </c>
      <c r="C65" s="180"/>
      <c r="D65" s="180"/>
      <c r="E65" s="180">
        <f>'将来負担比率（分子）の構造'!J$42</f>
        <v>2062</v>
      </c>
      <c r="F65" s="180"/>
      <c r="G65" s="180"/>
      <c r="H65" s="180">
        <f>'将来負担比率（分子）の構造'!K$42</f>
        <v>1710</v>
      </c>
      <c r="I65" s="180"/>
      <c r="J65" s="180"/>
      <c r="K65" s="180">
        <f>'将来負担比率（分子）の構造'!L$42</f>
        <v>1746</v>
      </c>
      <c r="L65" s="180"/>
      <c r="M65" s="180"/>
      <c r="N65" s="180">
        <f>'将来負担比率（分子）の構造'!M$42</f>
        <v>1687</v>
      </c>
      <c r="O65" s="180"/>
      <c r="P65" s="180"/>
    </row>
    <row r="66" spans="1:16">
      <c r="A66" s="180" t="s">
        <v>31</v>
      </c>
      <c r="B66" s="180">
        <f>'将来負担比率（分子）の構造'!I$41</f>
        <v>10048</v>
      </c>
      <c r="C66" s="180"/>
      <c r="D66" s="180"/>
      <c r="E66" s="180">
        <f>'将来負担比率（分子）の構造'!J$41</f>
        <v>9171</v>
      </c>
      <c r="F66" s="180"/>
      <c r="G66" s="180"/>
      <c r="H66" s="180">
        <f>'将来負担比率（分子）の構造'!K$41</f>
        <v>8452</v>
      </c>
      <c r="I66" s="180"/>
      <c r="J66" s="180"/>
      <c r="K66" s="180">
        <f>'将来負担比率（分子）の構造'!L$41</f>
        <v>7548</v>
      </c>
      <c r="L66" s="180"/>
      <c r="M66" s="180"/>
      <c r="N66" s="180">
        <f>'将来負担比率（分子）の構造'!M$41</f>
        <v>6746</v>
      </c>
      <c r="O66" s="180"/>
      <c r="P66" s="180"/>
    </row>
    <row r="67" spans="1:16">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7525</v>
      </c>
      <c r="C72" s="184">
        <f>基金残高に係る経年分析!G55</f>
        <v>7161</v>
      </c>
      <c r="D72" s="184">
        <f>基金残高に係る経年分析!H55</f>
        <v>7659</v>
      </c>
    </row>
    <row r="73" spans="1:16">
      <c r="A73" s="183" t="s">
        <v>77</v>
      </c>
      <c r="B73" s="184">
        <f>基金残高に係る経年分析!F56</f>
        <v>143</v>
      </c>
      <c r="C73" s="184">
        <f>基金残高に係る経年分析!G56</f>
        <v>143</v>
      </c>
      <c r="D73" s="184">
        <f>基金残高に係る経年分析!H56</f>
        <v>144</v>
      </c>
    </row>
    <row r="74" spans="1:16">
      <c r="A74" s="183" t="s">
        <v>78</v>
      </c>
      <c r="B74" s="184">
        <f>基金残高に係る経年分析!F57</f>
        <v>9429</v>
      </c>
      <c r="C74" s="184">
        <f>基金残高に係る経年分析!G57</f>
        <v>10046</v>
      </c>
      <c r="D74" s="184">
        <f>基金残高に係る経年分析!H57</f>
        <v>10287</v>
      </c>
    </row>
  </sheetData>
  <sheetProtection algorithmName="SHA-512" hashValue="5fgcArhpglfKdjx81pnWFKKTygNQz1VOYHcNEKAkZ84i8AL4SV7PwMstJ0GV2xOGgS03kpVvMJUE0WYApgeiaQ==" saltValue="ml//yq3hxOVnJiqOWE0G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6" t="s">
        <v>215</v>
      </c>
      <c r="DI1" s="657"/>
      <c r="DJ1" s="657"/>
      <c r="DK1" s="657"/>
      <c r="DL1" s="657"/>
      <c r="DM1" s="657"/>
      <c r="DN1" s="658"/>
      <c r="DO1" s="225"/>
      <c r="DP1" s="656" t="s">
        <v>216</v>
      </c>
      <c r="DQ1" s="657"/>
      <c r="DR1" s="657"/>
      <c r="DS1" s="657"/>
      <c r="DT1" s="657"/>
      <c r="DU1" s="657"/>
      <c r="DV1" s="657"/>
      <c r="DW1" s="657"/>
      <c r="DX1" s="657"/>
      <c r="DY1" s="657"/>
      <c r="DZ1" s="657"/>
      <c r="EA1" s="657"/>
      <c r="EB1" s="657"/>
      <c r="EC1" s="658"/>
      <c r="ED1" s="223"/>
      <c r="EE1" s="223"/>
      <c r="EF1" s="223"/>
      <c r="EG1" s="223"/>
      <c r="EH1" s="223"/>
      <c r="EI1" s="223"/>
      <c r="EJ1" s="223"/>
      <c r="EK1" s="223"/>
      <c r="EL1" s="223"/>
      <c r="EM1" s="223"/>
    </row>
    <row r="2" spans="2:143" ht="22.5" customHeight="1">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9" t="s">
        <v>218</v>
      </c>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660"/>
      <c r="AJ3" s="660"/>
      <c r="AK3" s="660"/>
      <c r="AL3" s="660"/>
      <c r="AM3" s="660"/>
      <c r="AN3" s="660"/>
      <c r="AO3" s="660"/>
      <c r="AP3" s="659" t="s">
        <v>219</v>
      </c>
      <c r="AQ3" s="660"/>
      <c r="AR3" s="660"/>
      <c r="AS3" s="660"/>
      <c r="AT3" s="660"/>
      <c r="AU3" s="660"/>
      <c r="AV3" s="660"/>
      <c r="AW3" s="660"/>
      <c r="AX3" s="660"/>
      <c r="AY3" s="660"/>
      <c r="AZ3" s="660"/>
      <c r="BA3" s="660"/>
      <c r="BB3" s="660"/>
      <c r="BC3" s="660"/>
      <c r="BD3" s="660"/>
      <c r="BE3" s="660"/>
      <c r="BF3" s="660"/>
      <c r="BG3" s="660"/>
      <c r="BH3" s="660"/>
      <c r="BI3" s="660"/>
      <c r="BJ3" s="660"/>
      <c r="BK3" s="660"/>
      <c r="BL3" s="660"/>
      <c r="BM3" s="660"/>
      <c r="BN3" s="660"/>
      <c r="BO3" s="660"/>
      <c r="BP3" s="660"/>
      <c r="BQ3" s="660"/>
      <c r="BR3" s="660"/>
      <c r="BS3" s="660"/>
      <c r="BT3" s="660"/>
      <c r="BU3" s="660"/>
      <c r="BV3" s="660"/>
      <c r="BW3" s="660"/>
      <c r="BX3" s="660"/>
      <c r="BY3" s="660"/>
      <c r="BZ3" s="660"/>
      <c r="CA3" s="660"/>
      <c r="CB3" s="661"/>
      <c r="CD3" s="662" t="s">
        <v>220</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c r="B4" s="659" t="s">
        <v>1</v>
      </c>
      <c r="C4" s="660"/>
      <c r="D4" s="660"/>
      <c r="E4" s="660"/>
      <c r="F4" s="660"/>
      <c r="G4" s="660"/>
      <c r="H4" s="660"/>
      <c r="I4" s="660"/>
      <c r="J4" s="660"/>
      <c r="K4" s="660"/>
      <c r="L4" s="660"/>
      <c r="M4" s="660"/>
      <c r="N4" s="660"/>
      <c r="O4" s="660"/>
      <c r="P4" s="660"/>
      <c r="Q4" s="661"/>
      <c r="R4" s="659" t="s">
        <v>221</v>
      </c>
      <c r="S4" s="660"/>
      <c r="T4" s="660"/>
      <c r="U4" s="660"/>
      <c r="V4" s="660"/>
      <c r="W4" s="660"/>
      <c r="X4" s="660"/>
      <c r="Y4" s="661"/>
      <c r="Z4" s="659" t="s">
        <v>222</v>
      </c>
      <c r="AA4" s="660"/>
      <c r="AB4" s="660"/>
      <c r="AC4" s="661"/>
      <c r="AD4" s="659" t="s">
        <v>223</v>
      </c>
      <c r="AE4" s="660"/>
      <c r="AF4" s="660"/>
      <c r="AG4" s="660"/>
      <c r="AH4" s="660"/>
      <c r="AI4" s="660"/>
      <c r="AJ4" s="660"/>
      <c r="AK4" s="661"/>
      <c r="AL4" s="659" t="s">
        <v>222</v>
      </c>
      <c r="AM4" s="660"/>
      <c r="AN4" s="660"/>
      <c r="AO4" s="661"/>
      <c r="AP4" s="665" t="s">
        <v>224</v>
      </c>
      <c r="AQ4" s="665"/>
      <c r="AR4" s="665"/>
      <c r="AS4" s="665"/>
      <c r="AT4" s="665"/>
      <c r="AU4" s="665"/>
      <c r="AV4" s="665"/>
      <c r="AW4" s="665"/>
      <c r="AX4" s="665"/>
      <c r="AY4" s="665"/>
      <c r="AZ4" s="665"/>
      <c r="BA4" s="665"/>
      <c r="BB4" s="665"/>
      <c r="BC4" s="665"/>
      <c r="BD4" s="665"/>
      <c r="BE4" s="665"/>
      <c r="BF4" s="665"/>
      <c r="BG4" s="665" t="s">
        <v>225</v>
      </c>
      <c r="BH4" s="665"/>
      <c r="BI4" s="665"/>
      <c r="BJ4" s="665"/>
      <c r="BK4" s="665"/>
      <c r="BL4" s="665"/>
      <c r="BM4" s="665"/>
      <c r="BN4" s="665"/>
      <c r="BO4" s="665" t="s">
        <v>222</v>
      </c>
      <c r="BP4" s="665"/>
      <c r="BQ4" s="665"/>
      <c r="BR4" s="665"/>
      <c r="BS4" s="665" t="s">
        <v>226</v>
      </c>
      <c r="BT4" s="665"/>
      <c r="BU4" s="665"/>
      <c r="BV4" s="665"/>
      <c r="BW4" s="665"/>
      <c r="BX4" s="665"/>
      <c r="BY4" s="665"/>
      <c r="BZ4" s="665"/>
      <c r="CA4" s="665"/>
      <c r="CB4" s="665"/>
      <c r="CD4" s="662" t="s">
        <v>227</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s="229" customFormat="1" ht="11.25" customHeight="1">
      <c r="B5" s="666" t="s">
        <v>228</v>
      </c>
      <c r="C5" s="667"/>
      <c r="D5" s="667"/>
      <c r="E5" s="667"/>
      <c r="F5" s="667"/>
      <c r="G5" s="667"/>
      <c r="H5" s="667"/>
      <c r="I5" s="667"/>
      <c r="J5" s="667"/>
      <c r="K5" s="667"/>
      <c r="L5" s="667"/>
      <c r="M5" s="667"/>
      <c r="N5" s="667"/>
      <c r="O5" s="667"/>
      <c r="P5" s="667"/>
      <c r="Q5" s="668"/>
      <c r="R5" s="669">
        <v>16614722</v>
      </c>
      <c r="S5" s="670"/>
      <c r="T5" s="670"/>
      <c r="U5" s="670"/>
      <c r="V5" s="670"/>
      <c r="W5" s="670"/>
      <c r="X5" s="670"/>
      <c r="Y5" s="671"/>
      <c r="Z5" s="672">
        <v>60.7</v>
      </c>
      <c r="AA5" s="672"/>
      <c r="AB5" s="672"/>
      <c r="AC5" s="672"/>
      <c r="AD5" s="673">
        <v>15709188</v>
      </c>
      <c r="AE5" s="673"/>
      <c r="AF5" s="673"/>
      <c r="AG5" s="673"/>
      <c r="AH5" s="673"/>
      <c r="AI5" s="673"/>
      <c r="AJ5" s="673"/>
      <c r="AK5" s="673"/>
      <c r="AL5" s="674">
        <v>89.9</v>
      </c>
      <c r="AM5" s="675"/>
      <c r="AN5" s="675"/>
      <c r="AO5" s="676"/>
      <c r="AP5" s="666" t="s">
        <v>229</v>
      </c>
      <c r="AQ5" s="667"/>
      <c r="AR5" s="667"/>
      <c r="AS5" s="667"/>
      <c r="AT5" s="667"/>
      <c r="AU5" s="667"/>
      <c r="AV5" s="667"/>
      <c r="AW5" s="667"/>
      <c r="AX5" s="667"/>
      <c r="AY5" s="667"/>
      <c r="AZ5" s="667"/>
      <c r="BA5" s="667"/>
      <c r="BB5" s="667"/>
      <c r="BC5" s="667"/>
      <c r="BD5" s="667"/>
      <c r="BE5" s="667"/>
      <c r="BF5" s="668"/>
      <c r="BG5" s="680">
        <v>15709188</v>
      </c>
      <c r="BH5" s="681"/>
      <c r="BI5" s="681"/>
      <c r="BJ5" s="681"/>
      <c r="BK5" s="681"/>
      <c r="BL5" s="681"/>
      <c r="BM5" s="681"/>
      <c r="BN5" s="682"/>
      <c r="BO5" s="683">
        <v>94.5</v>
      </c>
      <c r="BP5" s="683"/>
      <c r="BQ5" s="683"/>
      <c r="BR5" s="683"/>
      <c r="BS5" s="684" t="s">
        <v>230</v>
      </c>
      <c r="BT5" s="684"/>
      <c r="BU5" s="684"/>
      <c r="BV5" s="684"/>
      <c r="BW5" s="684"/>
      <c r="BX5" s="684"/>
      <c r="BY5" s="684"/>
      <c r="BZ5" s="684"/>
      <c r="CA5" s="684"/>
      <c r="CB5" s="688"/>
      <c r="CD5" s="662" t="s">
        <v>224</v>
      </c>
      <c r="CE5" s="663"/>
      <c r="CF5" s="663"/>
      <c r="CG5" s="663"/>
      <c r="CH5" s="663"/>
      <c r="CI5" s="663"/>
      <c r="CJ5" s="663"/>
      <c r="CK5" s="663"/>
      <c r="CL5" s="663"/>
      <c r="CM5" s="663"/>
      <c r="CN5" s="663"/>
      <c r="CO5" s="663"/>
      <c r="CP5" s="663"/>
      <c r="CQ5" s="664"/>
      <c r="CR5" s="662" t="s">
        <v>231</v>
      </c>
      <c r="CS5" s="663"/>
      <c r="CT5" s="663"/>
      <c r="CU5" s="663"/>
      <c r="CV5" s="663"/>
      <c r="CW5" s="663"/>
      <c r="CX5" s="663"/>
      <c r="CY5" s="664"/>
      <c r="CZ5" s="662" t="s">
        <v>222</v>
      </c>
      <c r="DA5" s="663"/>
      <c r="DB5" s="663"/>
      <c r="DC5" s="664"/>
      <c r="DD5" s="662" t="s">
        <v>232</v>
      </c>
      <c r="DE5" s="663"/>
      <c r="DF5" s="663"/>
      <c r="DG5" s="663"/>
      <c r="DH5" s="663"/>
      <c r="DI5" s="663"/>
      <c r="DJ5" s="663"/>
      <c r="DK5" s="663"/>
      <c r="DL5" s="663"/>
      <c r="DM5" s="663"/>
      <c r="DN5" s="663"/>
      <c r="DO5" s="663"/>
      <c r="DP5" s="664"/>
      <c r="DQ5" s="662" t="s">
        <v>233</v>
      </c>
      <c r="DR5" s="663"/>
      <c r="DS5" s="663"/>
      <c r="DT5" s="663"/>
      <c r="DU5" s="663"/>
      <c r="DV5" s="663"/>
      <c r="DW5" s="663"/>
      <c r="DX5" s="663"/>
      <c r="DY5" s="663"/>
      <c r="DZ5" s="663"/>
      <c r="EA5" s="663"/>
      <c r="EB5" s="663"/>
      <c r="EC5" s="664"/>
    </row>
    <row r="6" spans="2:143" ht="11.25" customHeight="1">
      <c r="B6" s="677" t="s">
        <v>234</v>
      </c>
      <c r="C6" s="678"/>
      <c r="D6" s="678"/>
      <c r="E6" s="678"/>
      <c r="F6" s="678"/>
      <c r="G6" s="678"/>
      <c r="H6" s="678"/>
      <c r="I6" s="678"/>
      <c r="J6" s="678"/>
      <c r="K6" s="678"/>
      <c r="L6" s="678"/>
      <c r="M6" s="678"/>
      <c r="N6" s="678"/>
      <c r="O6" s="678"/>
      <c r="P6" s="678"/>
      <c r="Q6" s="679"/>
      <c r="R6" s="680">
        <v>155121</v>
      </c>
      <c r="S6" s="681"/>
      <c r="T6" s="681"/>
      <c r="U6" s="681"/>
      <c r="V6" s="681"/>
      <c r="W6" s="681"/>
      <c r="X6" s="681"/>
      <c r="Y6" s="682"/>
      <c r="Z6" s="683">
        <v>0.6</v>
      </c>
      <c r="AA6" s="683"/>
      <c r="AB6" s="683"/>
      <c r="AC6" s="683"/>
      <c r="AD6" s="684">
        <v>155121</v>
      </c>
      <c r="AE6" s="684"/>
      <c r="AF6" s="684"/>
      <c r="AG6" s="684"/>
      <c r="AH6" s="684"/>
      <c r="AI6" s="684"/>
      <c r="AJ6" s="684"/>
      <c r="AK6" s="684"/>
      <c r="AL6" s="685">
        <v>0.9</v>
      </c>
      <c r="AM6" s="686"/>
      <c r="AN6" s="686"/>
      <c r="AO6" s="687"/>
      <c r="AP6" s="677" t="s">
        <v>235</v>
      </c>
      <c r="AQ6" s="678"/>
      <c r="AR6" s="678"/>
      <c r="AS6" s="678"/>
      <c r="AT6" s="678"/>
      <c r="AU6" s="678"/>
      <c r="AV6" s="678"/>
      <c r="AW6" s="678"/>
      <c r="AX6" s="678"/>
      <c r="AY6" s="678"/>
      <c r="AZ6" s="678"/>
      <c r="BA6" s="678"/>
      <c r="BB6" s="678"/>
      <c r="BC6" s="678"/>
      <c r="BD6" s="678"/>
      <c r="BE6" s="678"/>
      <c r="BF6" s="679"/>
      <c r="BG6" s="680">
        <v>15709188</v>
      </c>
      <c r="BH6" s="681"/>
      <c r="BI6" s="681"/>
      <c r="BJ6" s="681"/>
      <c r="BK6" s="681"/>
      <c r="BL6" s="681"/>
      <c r="BM6" s="681"/>
      <c r="BN6" s="682"/>
      <c r="BO6" s="683">
        <v>94.5</v>
      </c>
      <c r="BP6" s="683"/>
      <c r="BQ6" s="683"/>
      <c r="BR6" s="683"/>
      <c r="BS6" s="684" t="s">
        <v>230</v>
      </c>
      <c r="BT6" s="684"/>
      <c r="BU6" s="684"/>
      <c r="BV6" s="684"/>
      <c r="BW6" s="684"/>
      <c r="BX6" s="684"/>
      <c r="BY6" s="684"/>
      <c r="BZ6" s="684"/>
      <c r="CA6" s="684"/>
      <c r="CB6" s="688"/>
      <c r="CD6" s="691" t="s">
        <v>236</v>
      </c>
      <c r="CE6" s="692"/>
      <c r="CF6" s="692"/>
      <c r="CG6" s="692"/>
      <c r="CH6" s="692"/>
      <c r="CI6" s="692"/>
      <c r="CJ6" s="692"/>
      <c r="CK6" s="692"/>
      <c r="CL6" s="692"/>
      <c r="CM6" s="692"/>
      <c r="CN6" s="692"/>
      <c r="CO6" s="692"/>
      <c r="CP6" s="692"/>
      <c r="CQ6" s="693"/>
      <c r="CR6" s="680">
        <v>230412</v>
      </c>
      <c r="CS6" s="681"/>
      <c r="CT6" s="681"/>
      <c r="CU6" s="681"/>
      <c r="CV6" s="681"/>
      <c r="CW6" s="681"/>
      <c r="CX6" s="681"/>
      <c r="CY6" s="682"/>
      <c r="CZ6" s="674">
        <v>0.9</v>
      </c>
      <c r="DA6" s="675"/>
      <c r="DB6" s="675"/>
      <c r="DC6" s="694"/>
      <c r="DD6" s="689" t="s">
        <v>237</v>
      </c>
      <c r="DE6" s="681"/>
      <c r="DF6" s="681"/>
      <c r="DG6" s="681"/>
      <c r="DH6" s="681"/>
      <c r="DI6" s="681"/>
      <c r="DJ6" s="681"/>
      <c r="DK6" s="681"/>
      <c r="DL6" s="681"/>
      <c r="DM6" s="681"/>
      <c r="DN6" s="681"/>
      <c r="DO6" s="681"/>
      <c r="DP6" s="682"/>
      <c r="DQ6" s="689">
        <v>230412</v>
      </c>
      <c r="DR6" s="681"/>
      <c r="DS6" s="681"/>
      <c r="DT6" s="681"/>
      <c r="DU6" s="681"/>
      <c r="DV6" s="681"/>
      <c r="DW6" s="681"/>
      <c r="DX6" s="681"/>
      <c r="DY6" s="681"/>
      <c r="DZ6" s="681"/>
      <c r="EA6" s="681"/>
      <c r="EB6" s="681"/>
      <c r="EC6" s="690"/>
    </row>
    <row r="7" spans="2:143" ht="11.25" customHeight="1">
      <c r="B7" s="677" t="s">
        <v>238</v>
      </c>
      <c r="C7" s="678"/>
      <c r="D7" s="678"/>
      <c r="E7" s="678"/>
      <c r="F7" s="678"/>
      <c r="G7" s="678"/>
      <c r="H7" s="678"/>
      <c r="I7" s="678"/>
      <c r="J7" s="678"/>
      <c r="K7" s="678"/>
      <c r="L7" s="678"/>
      <c r="M7" s="678"/>
      <c r="N7" s="678"/>
      <c r="O7" s="678"/>
      <c r="P7" s="678"/>
      <c r="Q7" s="679"/>
      <c r="R7" s="680">
        <v>25370</v>
      </c>
      <c r="S7" s="681"/>
      <c r="T7" s="681"/>
      <c r="U7" s="681"/>
      <c r="V7" s="681"/>
      <c r="W7" s="681"/>
      <c r="X7" s="681"/>
      <c r="Y7" s="682"/>
      <c r="Z7" s="683">
        <v>0.1</v>
      </c>
      <c r="AA7" s="683"/>
      <c r="AB7" s="683"/>
      <c r="AC7" s="683"/>
      <c r="AD7" s="684">
        <v>25370</v>
      </c>
      <c r="AE7" s="684"/>
      <c r="AF7" s="684"/>
      <c r="AG7" s="684"/>
      <c r="AH7" s="684"/>
      <c r="AI7" s="684"/>
      <c r="AJ7" s="684"/>
      <c r="AK7" s="684"/>
      <c r="AL7" s="685">
        <v>0.1</v>
      </c>
      <c r="AM7" s="686"/>
      <c r="AN7" s="686"/>
      <c r="AO7" s="687"/>
      <c r="AP7" s="677" t="s">
        <v>239</v>
      </c>
      <c r="AQ7" s="678"/>
      <c r="AR7" s="678"/>
      <c r="AS7" s="678"/>
      <c r="AT7" s="678"/>
      <c r="AU7" s="678"/>
      <c r="AV7" s="678"/>
      <c r="AW7" s="678"/>
      <c r="AX7" s="678"/>
      <c r="AY7" s="678"/>
      <c r="AZ7" s="678"/>
      <c r="BA7" s="678"/>
      <c r="BB7" s="678"/>
      <c r="BC7" s="678"/>
      <c r="BD7" s="678"/>
      <c r="BE7" s="678"/>
      <c r="BF7" s="679"/>
      <c r="BG7" s="680">
        <v>9009723</v>
      </c>
      <c r="BH7" s="681"/>
      <c r="BI7" s="681"/>
      <c r="BJ7" s="681"/>
      <c r="BK7" s="681"/>
      <c r="BL7" s="681"/>
      <c r="BM7" s="681"/>
      <c r="BN7" s="682"/>
      <c r="BO7" s="683">
        <v>54.2</v>
      </c>
      <c r="BP7" s="683"/>
      <c r="BQ7" s="683"/>
      <c r="BR7" s="683"/>
      <c r="BS7" s="684" t="s">
        <v>240</v>
      </c>
      <c r="BT7" s="684"/>
      <c r="BU7" s="684"/>
      <c r="BV7" s="684"/>
      <c r="BW7" s="684"/>
      <c r="BX7" s="684"/>
      <c r="BY7" s="684"/>
      <c r="BZ7" s="684"/>
      <c r="CA7" s="684"/>
      <c r="CB7" s="688"/>
      <c r="CD7" s="695" t="s">
        <v>241</v>
      </c>
      <c r="CE7" s="696"/>
      <c r="CF7" s="696"/>
      <c r="CG7" s="696"/>
      <c r="CH7" s="696"/>
      <c r="CI7" s="696"/>
      <c r="CJ7" s="696"/>
      <c r="CK7" s="696"/>
      <c r="CL7" s="696"/>
      <c r="CM7" s="696"/>
      <c r="CN7" s="696"/>
      <c r="CO7" s="696"/>
      <c r="CP7" s="696"/>
      <c r="CQ7" s="697"/>
      <c r="CR7" s="680">
        <v>5136215</v>
      </c>
      <c r="CS7" s="681"/>
      <c r="CT7" s="681"/>
      <c r="CU7" s="681"/>
      <c r="CV7" s="681"/>
      <c r="CW7" s="681"/>
      <c r="CX7" s="681"/>
      <c r="CY7" s="682"/>
      <c r="CZ7" s="683">
        <v>21</v>
      </c>
      <c r="DA7" s="683"/>
      <c r="DB7" s="683"/>
      <c r="DC7" s="683"/>
      <c r="DD7" s="689">
        <v>453739</v>
      </c>
      <c r="DE7" s="681"/>
      <c r="DF7" s="681"/>
      <c r="DG7" s="681"/>
      <c r="DH7" s="681"/>
      <c r="DI7" s="681"/>
      <c r="DJ7" s="681"/>
      <c r="DK7" s="681"/>
      <c r="DL7" s="681"/>
      <c r="DM7" s="681"/>
      <c r="DN7" s="681"/>
      <c r="DO7" s="681"/>
      <c r="DP7" s="682"/>
      <c r="DQ7" s="689">
        <v>4467457</v>
      </c>
      <c r="DR7" s="681"/>
      <c r="DS7" s="681"/>
      <c r="DT7" s="681"/>
      <c r="DU7" s="681"/>
      <c r="DV7" s="681"/>
      <c r="DW7" s="681"/>
      <c r="DX7" s="681"/>
      <c r="DY7" s="681"/>
      <c r="DZ7" s="681"/>
      <c r="EA7" s="681"/>
      <c r="EB7" s="681"/>
      <c r="EC7" s="690"/>
    </row>
    <row r="8" spans="2:143" ht="11.25" customHeight="1">
      <c r="B8" s="677" t="s">
        <v>242</v>
      </c>
      <c r="C8" s="678"/>
      <c r="D8" s="678"/>
      <c r="E8" s="678"/>
      <c r="F8" s="678"/>
      <c r="G8" s="678"/>
      <c r="H8" s="678"/>
      <c r="I8" s="678"/>
      <c r="J8" s="678"/>
      <c r="K8" s="678"/>
      <c r="L8" s="678"/>
      <c r="M8" s="678"/>
      <c r="N8" s="678"/>
      <c r="O8" s="678"/>
      <c r="P8" s="678"/>
      <c r="Q8" s="679"/>
      <c r="R8" s="680">
        <v>72322</v>
      </c>
      <c r="S8" s="681"/>
      <c r="T8" s="681"/>
      <c r="U8" s="681"/>
      <c r="V8" s="681"/>
      <c r="W8" s="681"/>
      <c r="X8" s="681"/>
      <c r="Y8" s="682"/>
      <c r="Z8" s="683">
        <v>0.3</v>
      </c>
      <c r="AA8" s="683"/>
      <c r="AB8" s="683"/>
      <c r="AC8" s="683"/>
      <c r="AD8" s="684">
        <v>72322</v>
      </c>
      <c r="AE8" s="684"/>
      <c r="AF8" s="684"/>
      <c r="AG8" s="684"/>
      <c r="AH8" s="684"/>
      <c r="AI8" s="684"/>
      <c r="AJ8" s="684"/>
      <c r="AK8" s="684"/>
      <c r="AL8" s="685">
        <v>0.4</v>
      </c>
      <c r="AM8" s="686"/>
      <c r="AN8" s="686"/>
      <c r="AO8" s="687"/>
      <c r="AP8" s="677" t="s">
        <v>243</v>
      </c>
      <c r="AQ8" s="678"/>
      <c r="AR8" s="678"/>
      <c r="AS8" s="678"/>
      <c r="AT8" s="678"/>
      <c r="AU8" s="678"/>
      <c r="AV8" s="678"/>
      <c r="AW8" s="678"/>
      <c r="AX8" s="678"/>
      <c r="AY8" s="678"/>
      <c r="AZ8" s="678"/>
      <c r="BA8" s="678"/>
      <c r="BB8" s="678"/>
      <c r="BC8" s="678"/>
      <c r="BD8" s="678"/>
      <c r="BE8" s="678"/>
      <c r="BF8" s="679"/>
      <c r="BG8" s="680">
        <v>109359</v>
      </c>
      <c r="BH8" s="681"/>
      <c r="BI8" s="681"/>
      <c r="BJ8" s="681"/>
      <c r="BK8" s="681"/>
      <c r="BL8" s="681"/>
      <c r="BM8" s="681"/>
      <c r="BN8" s="682"/>
      <c r="BO8" s="683">
        <v>0.7</v>
      </c>
      <c r="BP8" s="683"/>
      <c r="BQ8" s="683"/>
      <c r="BR8" s="683"/>
      <c r="BS8" s="689" t="s">
        <v>237</v>
      </c>
      <c r="BT8" s="681"/>
      <c r="BU8" s="681"/>
      <c r="BV8" s="681"/>
      <c r="BW8" s="681"/>
      <c r="BX8" s="681"/>
      <c r="BY8" s="681"/>
      <c r="BZ8" s="681"/>
      <c r="CA8" s="681"/>
      <c r="CB8" s="690"/>
      <c r="CD8" s="695" t="s">
        <v>244</v>
      </c>
      <c r="CE8" s="696"/>
      <c r="CF8" s="696"/>
      <c r="CG8" s="696"/>
      <c r="CH8" s="696"/>
      <c r="CI8" s="696"/>
      <c r="CJ8" s="696"/>
      <c r="CK8" s="696"/>
      <c r="CL8" s="696"/>
      <c r="CM8" s="696"/>
      <c r="CN8" s="696"/>
      <c r="CO8" s="696"/>
      <c r="CP8" s="696"/>
      <c r="CQ8" s="697"/>
      <c r="CR8" s="680">
        <v>6834074</v>
      </c>
      <c r="CS8" s="681"/>
      <c r="CT8" s="681"/>
      <c r="CU8" s="681"/>
      <c r="CV8" s="681"/>
      <c r="CW8" s="681"/>
      <c r="CX8" s="681"/>
      <c r="CY8" s="682"/>
      <c r="CZ8" s="683">
        <v>27.9</v>
      </c>
      <c r="DA8" s="683"/>
      <c r="DB8" s="683"/>
      <c r="DC8" s="683"/>
      <c r="DD8" s="689">
        <v>394136</v>
      </c>
      <c r="DE8" s="681"/>
      <c r="DF8" s="681"/>
      <c r="DG8" s="681"/>
      <c r="DH8" s="681"/>
      <c r="DI8" s="681"/>
      <c r="DJ8" s="681"/>
      <c r="DK8" s="681"/>
      <c r="DL8" s="681"/>
      <c r="DM8" s="681"/>
      <c r="DN8" s="681"/>
      <c r="DO8" s="681"/>
      <c r="DP8" s="682"/>
      <c r="DQ8" s="689">
        <v>4138280</v>
      </c>
      <c r="DR8" s="681"/>
      <c r="DS8" s="681"/>
      <c r="DT8" s="681"/>
      <c r="DU8" s="681"/>
      <c r="DV8" s="681"/>
      <c r="DW8" s="681"/>
      <c r="DX8" s="681"/>
      <c r="DY8" s="681"/>
      <c r="DZ8" s="681"/>
      <c r="EA8" s="681"/>
      <c r="EB8" s="681"/>
      <c r="EC8" s="690"/>
    </row>
    <row r="9" spans="2:143" ht="11.25" customHeight="1">
      <c r="B9" s="677" t="s">
        <v>245</v>
      </c>
      <c r="C9" s="678"/>
      <c r="D9" s="678"/>
      <c r="E9" s="678"/>
      <c r="F9" s="678"/>
      <c r="G9" s="678"/>
      <c r="H9" s="678"/>
      <c r="I9" s="678"/>
      <c r="J9" s="678"/>
      <c r="K9" s="678"/>
      <c r="L9" s="678"/>
      <c r="M9" s="678"/>
      <c r="N9" s="678"/>
      <c r="O9" s="678"/>
      <c r="P9" s="678"/>
      <c r="Q9" s="679"/>
      <c r="R9" s="680">
        <v>54960</v>
      </c>
      <c r="S9" s="681"/>
      <c r="T9" s="681"/>
      <c r="U9" s="681"/>
      <c r="V9" s="681"/>
      <c r="W9" s="681"/>
      <c r="X9" s="681"/>
      <c r="Y9" s="682"/>
      <c r="Z9" s="683">
        <v>0.2</v>
      </c>
      <c r="AA9" s="683"/>
      <c r="AB9" s="683"/>
      <c r="AC9" s="683"/>
      <c r="AD9" s="684">
        <v>54960</v>
      </c>
      <c r="AE9" s="684"/>
      <c r="AF9" s="684"/>
      <c r="AG9" s="684"/>
      <c r="AH9" s="684"/>
      <c r="AI9" s="684"/>
      <c r="AJ9" s="684"/>
      <c r="AK9" s="684"/>
      <c r="AL9" s="685">
        <v>0.3</v>
      </c>
      <c r="AM9" s="686"/>
      <c r="AN9" s="686"/>
      <c r="AO9" s="687"/>
      <c r="AP9" s="677" t="s">
        <v>246</v>
      </c>
      <c r="AQ9" s="678"/>
      <c r="AR9" s="678"/>
      <c r="AS9" s="678"/>
      <c r="AT9" s="678"/>
      <c r="AU9" s="678"/>
      <c r="AV9" s="678"/>
      <c r="AW9" s="678"/>
      <c r="AX9" s="678"/>
      <c r="AY9" s="678"/>
      <c r="AZ9" s="678"/>
      <c r="BA9" s="678"/>
      <c r="BB9" s="678"/>
      <c r="BC9" s="678"/>
      <c r="BD9" s="678"/>
      <c r="BE9" s="678"/>
      <c r="BF9" s="679"/>
      <c r="BG9" s="680">
        <v>4861542</v>
      </c>
      <c r="BH9" s="681"/>
      <c r="BI9" s="681"/>
      <c r="BJ9" s="681"/>
      <c r="BK9" s="681"/>
      <c r="BL9" s="681"/>
      <c r="BM9" s="681"/>
      <c r="BN9" s="682"/>
      <c r="BO9" s="683">
        <v>29.3</v>
      </c>
      <c r="BP9" s="683"/>
      <c r="BQ9" s="683"/>
      <c r="BR9" s="683"/>
      <c r="BS9" s="689" t="s">
        <v>240</v>
      </c>
      <c r="BT9" s="681"/>
      <c r="BU9" s="681"/>
      <c r="BV9" s="681"/>
      <c r="BW9" s="681"/>
      <c r="BX9" s="681"/>
      <c r="BY9" s="681"/>
      <c r="BZ9" s="681"/>
      <c r="CA9" s="681"/>
      <c r="CB9" s="690"/>
      <c r="CD9" s="695" t="s">
        <v>247</v>
      </c>
      <c r="CE9" s="696"/>
      <c r="CF9" s="696"/>
      <c r="CG9" s="696"/>
      <c r="CH9" s="696"/>
      <c r="CI9" s="696"/>
      <c r="CJ9" s="696"/>
      <c r="CK9" s="696"/>
      <c r="CL9" s="696"/>
      <c r="CM9" s="696"/>
      <c r="CN9" s="696"/>
      <c r="CO9" s="696"/>
      <c r="CP9" s="696"/>
      <c r="CQ9" s="697"/>
      <c r="CR9" s="680">
        <v>2350742</v>
      </c>
      <c r="CS9" s="681"/>
      <c r="CT9" s="681"/>
      <c r="CU9" s="681"/>
      <c r="CV9" s="681"/>
      <c r="CW9" s="681"/>
      <c r="CX9" s="681"/>
      <c r="CY9" s="682"/>
      <c r="CZ9" s="683">
        <v>9.6</v>
      </c>
      <c r="DA9" s="683"/>
      <c r="DB9" s="683"/>
      <c r="DC9" s="683"/>
      <c r="DD9" s="689">
        <v>8821</v>
      </c>
      <c r="DE9" s="681"/>
      <c r="DF9" s="681"/>
      <c r="DG9" s="681"/>
      <c r="DH9" s="681"/>
      <c r="DI9" s="681"/>
      <c r="DJ9" s="681"/>
      <c r="DK9" s="681"/>
      <c r="DL9" s="681"/>
      <c r="DM9" s="681"/>
      <c r="DN9" s="681"/>
      <c r="DO9" s="681"/>
      <c r="DP9" s="682"/>
      <c r="DQ9" s="689">
        <v>2120385</v>
      </c>
      <c r="DR9" s="681"/>
      <c r="DS9" s="681"/>
      <c r="DT9" s="681"/>
      <c r="DU9" s="681"/>
      <c r="DV9" s="681"/>
      <c r="DW9" s="681"/>
      <c r="DX9" s="681"/>
      <c r="DY9" s="681"/>
      <c r="DZ9" s="681"/>
      <c r="EA9" s="681"/>
      <c r="EB9" s="681"/>
      <c r="EC9" s="690"/>
    </row>
    <row r="10" spans="2:143" ht="11.25" customHeight="1">
      <c r="B10" s="677" t="s">
        <v>248</v>
      </c>
      <c r="C10" s="678"/>
      <c r="D10" s="678"/>
      <c r="E10" s="678"/>
      <c r="F10" s="678"/>
      <c r="G10" s="678"/>
      <c r="H10" s="678"/>
      <c r="I10" s="678"/>
      <c r="J10" s="678"/>
      <c r="K10" s="678"/>
      <c r="L10" s="678"/>
      <c r="M10" s="678"/>
      <c r="N10" s="678"/>
      <c r="O10" s="678"/>
      <c r="P10" s="678"/>
      <c r="Q10" s="679"/>
      <c r="R10" s="680" t="s">
        <v>240</v>
      </c>
      <c r="S10" s="681"/>
      <c r="T10" s="681"/>
      <c r="U10" s="681"/>
      <c r="V10" s="681"/>
      <c r="W10" s="681"/>
      <c r="X10" s="681"/>
      <c r="Y10" s="682"/>
      <c r="Z10" s="683" t="s">
        <v>240</v>
      </c>
      <c r="AA10" s="683"/>
      <c r="AB10" s="683"/>
      <c r="AC10" s="683"/>
      <c r="AD10" s="684" t="s">
        <v>230</v>
      </c>
      <c r="AE10" s="684"/>
      <c r="AF10" s="684"/>
      <c r="AG10" s="684"/>
      <c r="AH10" s="684"/>
      <c r="AI10" s="684"/>
      <c r="AJ10" s="684"/>
      <c r="AK10" s="684"/>
      <c r="AL10" s="685" t="s">
        <v>230</v>
      </c>
      <c r="AM10" s="686"/>
      <c r="AN10" s="686"/>
      <c r="AO10" s="687"/>
      <c r="AP10" s="677" t="s">
        <v>249</v>
      </c>
      <c r="AQ10" s="678"/>
      <c r="AR10" s="678"/>
      <c r="AS10" s="678"/>
      <c r="AT10" s="678"/>
      <c r="AU10" s="678"/>
      <c r="AV10" s="678"/>
      <c r="AW10" s="678"/>
      <c r="AX10" s="678"/>
      <c r="AY10" s="678"/>
      <c r="AZ10" s="678"/>
      <c r="BA10" s="678"/>
      <c r="BB10" s="678"/>
      <c r="BC10" s="678"/>
      <c r="BD10" s="678"/>
      <c r="BE10" s="678"/>
      <c r="BF10" s="679"/>
      <c r="BG10" s="680">
        <v>196424</v>
      </c>
      <c r="BH10" s="681"/>
      <c r="BI10" s="681"/>
      <c r="BJ10" s="681"/>
      <c r="BK10" s="681"/>
      <c r="BL10" s="681"/>
      <c r="BM10" s="681"/>
      <c r="BN10" s="682"/>
      <c r="BO10" s="683">
        <v>1.2</v>
      </c>
      <c r="BP10" s="683"/>
      <c r="BQ10" s="683"/>
      <c r="BR10" s="683"/>
      <c r="BS10" s="689" t="s">
        <v>240</v>
      </c>
      <c r="BT10" s="681"/>
      <c r="BU10" s="681"/>
      <c r="BV10" s="681"/>
      <c r="BW10" s="681"/>
      <c r="BX10" s="681"/>
      <c r="BY10" s="681"/>
      <c r="BZ10" s="681"/>
      <c r="CA10" s="681"/>
      <c r="CB10" s="690"/>
      <c r="CD10" s="695" t="s">
        <v>250</v>
      </c>
      <c r="CE10" s="696"/>
      <c r="CF10" s="696"/>
      <c r="CG10" s="696"/>
      <c r="CH10" s="696"/>
      <c r="CI10" s="696"/>
      <c r="CJ10" s="696"/>
      <c r="CK10" s="696"/>
      <c r="CL10" s="696"/>
      <c r="CM10" s="696"/>
      <c r="CN10" s="696"/>
      <c r="CO10" s="696"/>
      <c r="CP10" s="696"/>
      <c r="CQ10" s="697"/>
      <c r="CR10" s="680">
        <v>10122</v>
      </c>
      <c r="CS10" s="681"/>
      <c r="CT10" s="681"/>
      <c r="CU10" s="681"/>
      <c r="CV10" s="681"/>
      <c r="CW10" s="681"/>
      <c r="CX10" s="681"/>
      <c r="CY10" s="682"/>
      <c r="CZ10" s="683">
        <v>0</v>
      </c>
      <c r="DA10" s="683"/>
      <c r="DB10" s="683"/>
      <c r="DC10" s="683"/>
      <c r="DD10" s="689" t="s">
        <v>240</v>
      </c>
      <c r="DE10" s="681"/>
      <c r="DF10" s="681"/>
      <c r="DG10" s="681"/>
      <c r="DH10" s="681"/>
      <c r="DI10" s="681"/>
      <c r="DJ10" s="681"/>
      <c r="DK10" s="681"/>
      <c r="DL10" s="681"/>
      <c r="DM10" s="681"/>
      <c r="DN10" s="681"/>
      <c r="DO10" s="681"/>
      <c r="DP10" s="682"/>
      <c r="DQ10" s="689">
        <v>9939</v>
      </c>
      <c r="DR10" s="681"/>
      <c r="DS10" s="681"/>
      <c r="DT10" s="681"/>
      <c r="DU10" s="681"/>
      <c r="DV10" s="681"/>
      <c r="DW10" s="681"/>
      <c r="DX10" s="681"/>
      <c r="DY10" s="681"/>
      <c r="DZ10" s="681"/>
      <c r="EA10" s="681"/>
      <c r="EB10" s="681"/>
      <c r="EC10" s="690"/>
    </row>
    <row r="11" spans="2:143" ht="11.25" customHeight="1">
      <c r="B11" s="677" t="s">
        <v>251</v>
      </c>
      <c r="C11" s="678"/>
      <c r="D11" s="678"/>
      <c r="E11" s="678"/>
      <c r="F11" s="678"/>
      <c r="G11" s="678"/>
      <c r="H11" s="678"/>
      <c r="I11" s="678"/>
      <c r="J11" s="678"/>
      <c r="K11" s="678"/>
      <c r="L11" s="678"/>
      <c r="M11" s="678"/>
      <c r="N11" s="678"/>
      <c r="O11" s="678"/>
      <c r="P11" s="678"/>
      <c r="Q11" s="679"/>
      <c r="R11" s="680" t="s">
        <v>240</v>
      </c>
      <c r="S11" s="681"/>
      <c r="T11" s="681"/>
      <c r="U11" s="681"/>
      <c r="V11" s="681"/>
      <c r="W11" s="681"/>
      <c r="X11" s="681"/>
      <c r="Y11" s="682"/>
      <c r="Z11" s="683" t="s">
        <v>240</v>
      </c>
      <c r="AA11" s="683"/>
      <c r="AB11" s="683"/>
      <c r="AC11" s="683"/>
      <c r="AD11" s="684" t="s">
        <v>230</v>
      </c>
      <c r="AE11" s="684"/>
      <c r="AF11" s="684"/>
      <c r="AG11" s="684"/>
      <c r="AH11" s="684"/>
      <c r="AI11" s="684"/>
      <c r="AJ11" s="684"/>
      <c r="AK11" s="684"/>
      <c r="AL11" s="685" t="s">
        <v>240</v>
      </c>
      <c r="AM11" s="686"/>
      <c r="AN11" s="686"/>
      <c r="AO11" s="687"/>
      <c r="AP11" s="677" t="s">
        <v>252</v>
      </c>
      <c r="AQ11" s="678"/>
      <c r="AR11" s="678"/>
      <c r="AS11" s="678"/>
      <c r="AT11" s="678"/>
      <c r="AU11" s="678"/>
      <c r="AV11" s="678"/>
      <c r="AW11" s="678"/>
      <c r="AX11" s="678"/>
      <c r="AY11" s="678"/>
      <c r="AZ11" s="678"/>
      <c r="BA11" s="678"/>
      <c r="BB11" s="678"/>
      <c r="BC11" s="678"/>
      <c r="BD11" s="678"/>
      <c r="BE11" s="678"/>
      <c r="BF11" s="679"/>
      <c r="BG11" s="680">
        <v>3842398</v>
      </c>
      <c r="BH11" s="681"/>
      <c r="BI11" s="681"/>
      <c r="BJ11" s="681"/>
      <c r="BK11" s="681"/>
      <c r="BL11" s="681"/>
      <c r="BM11" s="681"/>
      <c r="BN11" s="682"/>
      <c r="BO11" s="683">
        <v>23.1</v>
      </c>
      <c r="BP11" s="683"/>
      <c r="BQ11" s="683"/>
      <c r="BR11" s="683"/>
      <c r="BS11" s="689" t="s">
        <v>230</v>
      </c>
      <c r="BT11" s="681"/>
      <c r="BU11" s="681"/>
      <c r="BV11" s="681"/>
      <c r="BW11" s="681"/>
      <c r="BX11" s="681"/>
      <c r="BY11" s="681"/>
      <c r="BZ11" s="681"/>
      <c r="CA11" s="681"/>
      <c r="CB11" s="690"/>
      <c r="CD11" s="695" t="s">
        <v>253</v>
      </c>
      <c r="CE11" s="696"/>
      <c r="CF11" s="696"/>
      <c r="CG11" s="696"/>
      <c r="CH11" s="696"/>
      <c r="CI11" s="696"/>
      <c r="CJ11" s="696"/>
      <c r="CK11" s="696"/>
      <c r="CL11" s="696"/>
      <c r="CM11" s="696"/>
      <c r="CN11" s="696"/>
      <c r="CO11" s="696"/>
      <c r="CP11" s="696"/>
      <c r="CQ11" s="697"/>
      <c r="CR11" s="680">
        <v>670017</v>
      </c>
      <c r="CS11" s="681"/>
      <c r="CT11" s="681"/>
      <c r="CU11" s="681"/>
      <c r="CV11" s="681"/>
      <c r="CW11" s="681"/>
      <c r="CX11" s="681"/>
      <c r="CY11" s="682"/>
      <c r="CZ11" s="683">
        <v>2.7</v>
      </c>
      <c r="DA11" s="683"/>
      <c r="DB11" s="683"/>
      <c r="DC11" s="683"/>
      <c r="DD11" s="689">
        <v>65923</v>
      </c>
      <c r="DE11" s="681"/>
      <c r="DF11" s="681"/>
      <c r="DG11" s="681"/>
      <c r="DH11" s="681"/>
      <c r="DI11" s="681"/>
      <c r="DJ11" s="681"/>
      <c r="DK11" s="681"/>
      <c r="DL11" s="681"/>
      <c r="DM11" s="681"/>
      <c r="DN11" s="681"/>
      <c r="DO11" s="681"/>
      <c r="DP11" s="682"/>
      <c r="DQ11" s="689">
        <v>615562</v>
      </c>
      <c r="DR11" s="681"/>
      <c r="DS11" s="681"/>
      <c r="DT11" s="681"/>
      <c r="DU11" s="681"/>
      <c r="DV11" s="681"/>
      <c r="DW11" s="681"/>
      <c r="DX11" s="681"/>
      <c r="DY11" s="681"/>
      <c r="DZ11" s="681"/>
      <c r="EA11" s="681"/>
      <c r="EB11" s="681"/>
      <c r="EC11" s="690"/>
    </row>
    <row r="12" spans="2:143" ht="11.25" customHeight="1">
      <c r="B12" s="677" t="s">
        <v>254</v>
      </c>
      <c r="C12" s="678"/>
      <c r="D12" s="678"/>
      <c r="E12" s="678"/>
      <c r="F12" s="678"/>
      <c r="G12" s="678"/>
      <c r="H12" s="678"/>
      <c r="I12" s="678"/>
      <c r="J12" s="678"/>
      <c r="K12" s="678"/>
      <c r="L12" s="678"/>
      <c r="M12" s="678"/>
      <c r="N12" s="678"/>
      <c r="O12" s="678"/>
      <c r="P12" s="678"/>
      <c r="Q12" s="679"/>
      <c r="R12" s="680">
        <v>1239816</v>
      </c>
      <c r="S12" s="681"/>
      <c r="T12" s="681"/>
      <c r="U12" s="681"/>
      <c r="V12" s="681"/>
      <c r="W12" s="681"/>
      <c r="X12" s="681"/>
      <c r="Y12" s="682"/>
      <c r="Z12" s="683">
        <v>4.5</v>
      </c>
      <c r="AA12" s="683"/>
      <c r="AB12" s="683"/>
      <c r="AC12" s="683"/>
      <c r="AD12" s="684">
        <v>1239816</v>
      </c>
      <c r="AE12" s="684"/>
      <c r="AF12" s="684"/>
      <c r="AG12" s="684"/>
      <c r="AH12" s="684"/>
      <c r="AI12" s="684"/>
      <c r="AJ12" s="684"/>
      <c r="AK12" s="684"/>
      <c r="AL12" s="685">
        <v>7.1</v>
      </c>
      <c r="AM12" s="686"/>
      <c r="AN12" s="686"/>
      <c r="AO12" s="687"/>
      <c r="AP12" s="677" t="s">
        <v>255</v>
      </c>
      <c r="AQ12" s="678"/>
      <c r="AR12" s="678"/>
      <c r="AS12" s="678"/>
      <c r="AT12" s="678"/>
      <c r="AU12" s="678"/>
      <c r="AV12" s="678"/>
      <c r="AW12" s="678"/>
      <c r="AX12" s="678"/>
      <c r="AY12" s="678"/>
      <c r="AZ12" s="678"/>
      <c r="BA12" s="678"/>
      <c r="BB12" s="678"/>
      <c r="BC12" s="678"/>
      <c r="BD12" s="678"/>
      <c r="BE12" s="678"/>
      <c r="BF12" s="679"/>
      <c r="BG12" s="680">
        <v>6218115</v>
      </c>
      <c r="BH12" s="681"/>
      <c r="BI12" s="681"/>
      <c r="BJ12" s="681"/>
      <c r="BK12" s="681"/>
      <c r="BL12" s="681"/>
      <c r="BM12" s="681"/>
      <c r="BN12" s="682"/>
      <c r="BO12" s="683">
        <v>37.4</v>
      </c>
      <c r="BP12" s="683"/>
      <c r="BQ12" s="683"/>
      <c r="BR12" s="683"/>
      <c r="BS12" s="689" t="s">
        <v>240</v>
      </c>
      <c r="BT12" s="681"/>
      <c r="BU12" s="681"/>
      <c r="BV12" s="681"/>
      <c r="BW12" s="681"/>
      <c r="BX12" s="681"/>
      <c r="BY12" s="681"/>
      <c r="BZ12" s="681"/>
      <c r="CA12" s="681"/>
      <c r="CB12" s="690"/>
      <c r="CD12" s="695" t="s">
        <v>256</v>
      </c>
      <c r="CE12" s="696"/>
      <c r="CF12" s="696"/>
      <c r="CG12" s="696"/>
      <c r="CH12" s="696"/>
      <c r="CI12" s="696"/>
      <c r="CJ12" s="696"/>
      <c r="CK12" s="696"/>
      <c r="CL12" s="696"/>
      <c r="CM12" s="696"/>
      <c r="CN12" s="696"/>
      <c r="CO12" s="696"/>
      <c r="CP12" s="696"/>
      <c r="CQ12" s="697"/>
      <c r="CR12" s="680">
        <v>202684</v>
      </c>
      <c r="CS12" s="681"/>
      <c r="CT12" s="681"/>
      <c r="CU12" s="681"/>
      <c r="CV12" s="681"/>
      <c r="CW12" s="681"/>
      <c r="CX12" s="681"/>
      <c r="CY12" s="682"/>
      <c r="CZ12" s="683">
        <v>0.8</v>
      </c>
      <c r="DA12" s="683"/>
      <c r="DB12" s="683"/>
      <c r="DC12" s="683"/>
      <c r="DD12" s="689" t="s">
        <v>240</v>
      </c>
      <c r="DE12" s="681"/>
      <c r="DF12" s="681"/>
      <c r="DG12" s="681"/>
      <c r="DH12" s="681"/>
      <c r="DI12" s="681"/>
      <c r="DJ12" s="681"/>
      <c r="DK12" s="681"/>
      <c r="DL12" s="681"/>
      <c r="DM12" s="681"/>
      <c r="DN12" s="681"/>
      <c r="DO12" s="681"/>
      <c r="DP12" s="682"/>
      <c r="DQ12" s="689">
        <v>128519</v>
      </c>
      <c r="DR12" s="681"/>
      <c r="DS12" s="681"/>
      <c r="DT12" s="681"/>
      <c r="DU12" s="681"/>
      <c r="DV12" s="681"/>
      <c r="DW12" s="681"/>
      <c r="DX12" s="681"/>
      <c r="DY12" s="681"/>
      <c r="DZ12" s="681"/>
      <c r="EA12" s="681"/>
      <c r="EB12" s="681"/>
      <c r="EC12" s="690"/>
    </row>
    <row r="13" spans="2:143" ht="11.25" customHeight="1">
      <c r="B13" s="677" t="s">
        <v>257</v>
      </c>
      <c r="C13" s="678"/>
      <c r="D13" s="678"/>
      <c r="E13" s="678"/>
      <c r="F13" s="678"/>
      <c r="G13" s="678"/>
      <c r="H13" s="678"/>
      <c r="I13" s="678"/>
      <c r="J13" s="678"/>
      <c r="K13" s="678"/>
      <c r="L13" s="678"/>
      <c r="M13" s="678"/>
      <c r="N13" s="678"/>
      <c r="O13" s="678"/>
      <c r="P13" s="678"/>
      <c r="Q13" s="679"/>
      <c r="R13" s="680">
        <v>16580</v>
      </c>
      <c r="S13" s="681"/>
      <c r="T13" s="681"/>
      <c r="U13" s="681"/>
      <c r="V13" s="681"/>
      <c r="W13" s="681"/>
      <c r="X13" s="681"/>
      <c r="Y13" s="682"/>
      <c r="Z13" s="683">
        <v>0.1</v>
      </c>
      <c r="AA13" s="683"/>
      <c r="AB13" s="683"/>
      <c r="AC13" s="683"/>
      <c r="AD13" s="684">
        <v>16580</v>
      </c>
      <c r="AE13" s="684"/>
      <c r="AF13" s="684"/>
      <c r="AG13" s="684"/>
      <c r="AH13" s="684"/>
      <c r="AI13" s="684"/>
      <c r="AJ13" s="684"/>
      <c r="AK13" s="684"/>
      <c r="AL13" s="685">
        <v>0.1</v>
      </c>
      <c r="AM13" s="686"/>
      <c r="AN13" s="686"/>
      <c r="AO13" s="687"/>
      <c r="AP13" s="677" t="s">
        <v>258</v>
      </c>
      <c r="AQ13" s="678"/>
      <c r="AR13" s="678"/>
      <c r="AS13" s="678"/>
      <c r="AT13" s="678"/>
      <c r="AU13" s="678"/>
      <c r="AV13" s="678"/>
      <c r="AW13" s="678"/>
      <c r="AX13" s="678"/>
      <c r="AY13" s="678"/>
      <c r="AZ13" s="678"/>
      <c r="BA13" s="678"/>
      <c r="BB13" s="678"/>
      <c r="BC13" s="678"/>
      <c r="BD13" s="678"/>
      <c r="BE13" s="678"/>
      <c r="BF13" s="679"/>
      <c r="BG13" s="680">
        <v>6169164</v>
      </c>
      <c r="BH13" s="681"/>
      <c r="BI13" s="681"/>
      <c r="BJ13" s="681"/>
      <c r="BK13" s="681"/>
      <c r="BL13" s="681"/>
      <c r="BM13" s="681"/>
      <c r="BN13" s="682"/>
      <c r="BO13" s="683">
        <v>37.1</v>
      </c>
      <c r="BP13" s="683"/>
      <c r="BQ13" s="683"/>
      <c r="BR13" s="683"/>
      <c r="BS13" s="689" t="s">
        <v>237</v>
      </c>
      <c r="BT13" s="681"/>
      <c r="BU13" s="681"/>
      <c r="BV13" s="681"/>
      <c r="BW13" s="681"/>
      <c r="BX13" s="681"/>
      <c r="BY13" s="681"/>
      <c r="BZ13" s="681"/>
      <c r="CA13" s="681"/>
      <c r="CB13" s="690"/>
      <c r="CD13" s="695" t="s">
        <v>259</v>
      </c>
      <c r="CE13" s="696"/>
      <c r="CF13" s="696"/>
      <c r="CG13" s="696"/>
      <c r="CH13" s="696"/>
      <c r="CI13" s="696"/>
      <c r="CJ13" s="696"/>
      <c r="CK13" s="696"/>
      <c r="CL13" s="696"/>
      <c r="CM13" s="696"/>
      <c r="CN13" s="696"/>
      <c r="CO13" s="696"/>
      <c r="CP13" s="696"/>
      <c r="CQ13" s="697"/>
      <c r="CR13" s="680">
        <v>3655605</v>
      </c>
      <c r="CS13" s="681"/>
      <c r="CT13" s="681"/>
      <c r="CU13" s="681"/>
      <c r="CV13" s="681"/>
      <c r="CW13" s="681"/>
      <c r="CX13" s="681"/>
      <c r="CY13" s="682"/>
      <c r="CZ13" s="683">
        <v>14.9</v>
      </c>
      <c r="DA13" s="683"/>
      <c r="DB13" s="683"/>
      <c r="DC13" s="683"/>
      <c r="DD13" s="689">
        <v>2304264</v>
      </c>
      <c r="DE13" s="681"/>
      <c r="DF13" s="681"/>
      <c r="DG13" s="681"/>
      <c r="DH13" s="681"/>
      <c r="DI13" s="681"/>
      <c r="DJ13" s="681"/>
      <c r="DK13" s="681"/>
      <c r="DL13" s="681"/>
      <c r="DM13" s="681"/>
      <c r="DN13" s="681"/>
      <c r="DO13" s="681"/>
      <c r="DP13" s="682"/>
      <c r="DQ13" s="689">
        <v>2414211</v>
      </c>
      <c r="DR13" s="681"/>
      <c r="DS13" s="681"/>
      <c r="DT13" s="681"/>
      <c r="DU13" s="681"/>
      <c r="DV13" s="681"/>
      <c r="DW13" s="681"/>
      <c r="DX13" s="681"/>
      <c r="DY13" s="681"/>
      <c r="DZ13" s="681"/>
      <c r="EA13" s="681"/>
      <c r="EB13" s="681"/>
      <c r="EC13" s="690"/>
    </row>
    <row r="14" spans="2:143" ht="11.25" customHeight="1">
      <c r="B14" s="677" t="s">
        <v>260</v>
      </c>
      <c r="C14" s="678"/>
      <c r="D14" s="678"/>
      <c r="E14" s="678"/>
      <c r="F14" s="678"/>
      <c r="G14" s="678"/>
      <c r="H14" s="678"/>
      <c r="I14" s="678"/>
      <c r="J14" s="678"/>
      <c r="K14" s="678"/>
      <c r="L14" s="678"/>
      <c r="M14" s="678"/>
      <c r="N14" s="678"/>
      <c r="O14" s="678"/>
      <c r="P14" s="678"/>
      <c r="Q14" s="679"/>
      <c r="R14" s="680" t="s">
        <v>230</v>
      </c>
      <c r="S14" s="681"/>
      <c r="T14" s="681"/>
      <c r="U14" s="681"/>
      <c r="V14" s="681"/>
      <c r="W14" s="681"/>
      <c r="X14" s="681"/>
      <c r="Y14" s="682"/>
      <c r="Z14" s="683" t="s">
        <v>237</v>
      </c>
      <c r="AA14" s="683"/>
      <c r="AB14" s="683"/>
      <c r="AC14" s="683"/>
      <c r="AD14" s="684" t="s">
        <v>240</v>
      </c>
      <c r="AE14" s="684"/>
      <c r="AF14" s="684"/>
      <c r="AG14" s="684"/>
      <c r="AH14" s="684"/>
      <c r="AI14" s="684"/>
      <c r="AJ14" s="684"/>
      <c r="AK14" s="684"/>
      <c r="AL14" s="685" t="s">
        <v>230</v>
      </c>
      <c r="AM14" s="686"/>
      <c r="AN14" s="686"/>
      <c r="AO14" s="687"/>
      <c r="AP14" s="677" t="s">
        <v>261</v>
      </c>
      <c r="AQ14" s="678"/>
      <c r="AR14" s="678"/>
      <c r="AS14" s="678"/>
      <c r="AT14" s="678"/>
      <c r="AU14" s="678"/>
      <c r="AV14" s="678"/>
      <c r="AW14" s="678"/>
      <c r="AX14" s="678"/>
      <c r="AY14" s="678"/>
      <c r="AZ14" s="678"/>
      <c r="BA14" s="678"/>
      <c r="BB14" s="678"/>
      <c r="BC14" s="678"/>
      <c r="BD14" s="678"/>
      <c r="BE14" s="678"/>
      <c r="BF14" s="679"/>
      <c r="BG14" s="680">
        <v>117649</v>
      </c>
      <c r="BH14" s="681"/>
      <c r="BI14" s="681"/>
      <c r="BJ14" s="681"/>
      <c r="BK14" s="681"/>
      <c r="BL14" s="681"/>
      <c r="BM14" s="681"/>
      <c r="BN14" s="682"/>
      <c r="BO14" s="683">
        <v>0.7</v>
      </c>
      <c r="BP14" s="683"/>
      <c r="BQ14" s="683"/>
      <c r="BR14" s="683"/>
      <c r="BS14" s="689" t="s">
        <v>240</v>
      </c>
      <c r="BT14" s="681"/>
      <c r="BU14" s="681"/>
      <c r="BV14" s="681"/>
      <c r="BW14" s="681"/>
      <c r="BX14" s="681"/>
      <c r="BY14" s="681"/>
      <c r="BZ14" s="681"/>
      <c r="CA14" s="681"/>
      <c r="CB14" s="690"/>
      <c r="CD14" s="695" t="s">
        <v>262</v>
      </c>
      <c r="CE14" s="696"/>
      <c r="CF14" s="696"/>
      <c r="CG14" s="696"/>
      <c r="CH14" s="696"/>
      <c r="CI14" s="696"/>
      <c r="CJ14" s="696"/>
      <c r="CK14" s="696"/>
      <c r="CL14" s="696"/>
      <c r="CM14" s="696"/>
      <c r="CN14" s="696"/>
      <c r="CO14" s="696"/>
      <c r="CP14" s="696"/>
      <c r="CQ14" s="697"/>
      <c r="CR14" s="680">
        <v>845933</v>
      </c>
      <c r="CS14" s="681"/>
      <c r="CT14" s="681"/>
      <c r="CU14" s="681"/>
      <c r="CV14" s="681"/>
      <c r="CW14" s="681"/>
      <c r="CX14" s="681"/>
      <c r="CY14" s="682"/>
      <c r="CZ14" s="683">
        <v>3.5</v>
      </c>
      <c r="DA14" s="683"/>
      <c r="DB14" s="683"/>
      <c r="DC14" s="683"/>
      <c r="DD14" s="689">
        <v>7288</v>
      </c>
      <c r="DE14" s="681"/>
      <c r="DF14" s="681"/>
      <c r="DG14" s="681"/>
      <c r="DH14" s="681"/>
      <c r="DI14" s="681"/>
      <c r="DJ14" s="681"/>
      <c r="DK14" s="681"/>
      <c r="DL14" s="681"/>
      <c r="DM14" s="681"/>
      <c r="DN14" s="681"/>
      <c r="DO14" s="681"/>
      <c r="DP14" s="682"/>
      <c r="DQ14" s="689">
        <v>811577</v>
      </c>
      <c r="DR14" s="681"/>
      <c r="DS14" s="681"/>
      <c r="DT14" s="681"/>
      <c r="DU14" s="681"/>
      <c r="DV14" s="681"/>
      <c r="DW14" s="681"/>
      <c r="DX14" s="681"/>
      <c r="DY14" s="681"/>
      <c r="DZ14" s="681"/>
      <c r="EA14" s="681"/>
      <c r="EB14" s="681"/>
      <c r="EC14" s="690"/>
    </row>
    <row r="15" spans="2:143" ht="11.25" customHeight="1">
      <c r="B15" s="677" t="s">
        <v>263</v>
      </c>
      <c r="C15" s="678"/>
      <c r="D15" s="678"/>
      <c r="E15" s="678"/>
      <c r="F15" s="678"/>
      <c r="G15" s="678"/>
      <c r="H15" s="678"/>
      <c r="I15" s="678"/>
      <c r="J15" s="678"/>
      <c r="K15" s="678"/>
      <c r="L15" s="678"/>
      <c r="M15" s="678"/>
      <c r="N15" s="678"/>
      <c r="O15" s="678"/>
      <c r="P15" s="678"/>
      <c r="Q15" s="679"/>
      <c r="R15" s="680">
        <v>89278</v>
      </c>
      <c r="S15" s="681"/>
      <c r="T15" s="681"/>
      <c r="U15" s="681"/>
      <c r="V15" s="681"/>
      <c r="W15" s="681"/>
      <c r="X15" s="681"/>
      <c r="Y15" s="682"/>
      <c r="Z15" s="683">
        <v>0.3</v>
      </c>
      <c r="AA15" s="683"/>
      <c r="AB15" s="683"/>
      <c r="AC15" s="683"/>
      <c r="AD15" s="684">
        <v>89278</v>
      </c>
      <c r="AE15" s="684"/>
      <c r="AF15" s="684"/>
      <c r="AG15" s="684"/>
      <c r="AH15" s="684"/>
      <c r="AI15" s="684"/>
      <c r="AJ15" s="684"/>
      <c r="AK15" s="684"/>
      <c r="AL15" s="685">
        <v>0.5</v>
      </c>
      <c r="AM15" s="686"/>
      <c r="AN15" s="686"/>
      <c r="AO15" s="687"/>
      <c r="AP15" s="677" t="s">
        <v>264</v>
      </c>
      <c r="AQ15" s="678"/>
      <c r="AR15" s="678"/>
      <c r="AS15" s="678"/>
      <c r="AT15" s="678"/>
      <c r="AU15" s="678"/>
      <c r="AV15" s="678"/>
      <c r="AW15" s="678"/>
      <c r="AX15" s="678"/>
      <c r="AY15" s="678"/>
      <c r="AZ15" s="678"/>
      <c r="BA15" s="678"/>
      <c r="BB15" s="678"/>
      <c r="BC15" s="678"/>
      <c r="BD15" s="678"/>
      <c r="BE15" s="678"/>
      <c r="BF15" s="679"/>
      <c r="BG15" s="680">
        <v>363701</v>
      </c>
      <c r="BH15" s="681"/>
      <c r="BI15" s="681"/>
      <c r="BJ15" s="681"/>
      <c r="BK15" s="681"/>
      <c r="BL15" s="681"/>
      <c r="BM15" s="681"/>
      <c r="BN15" s="682"/>
      <c r="BO15" s="683">
        <v>2.2000000000000002</v>
      </c>
      <c r="BP15" s="683"/>
      <c r="BQ15" s="683"/>
      <c r="BR15" s="683"/>
      <c r="BS15" s="689" t="s">
        <v>240</v>
      </c>
      <c r="BT15" s="681"/>
      <c r="BU15" s="681"/>
      <c r="BV15" s="681"/>
      <c r="BW15" s="681"/>
      <c r="BX15" s="681"/>
      <c r="BY15" s="681"/>
      <c r="BZ15" s="681"/>
      <c r="CA15" s="681"/>
      <c r="CB15" s="690"/>
      <c r="CD15" s="695" t="s">
        <v>265</v>
      </c>
      <c r="CE15" s="696"/>
      <c r="CF15" s="696"/>
      <c r="CG15" s="696"/>
      <c r="CH15" s="696"/>
      <c r="CI15" s="696"/>
      <c r="CJ15" s="696"/>
      <c r="CK15" s="696"/>
      <c r="CL15" s="696"/>
      <c r="CM15" s="696"/>
      <c r="CN15" s="696"/>
      <c r="CO15" s="696"/>
      <c r="CP15" s="696"/>
      <c r="CQ15" s="697"/>
      <c r="CR15" s="680">
        <v>3419587</v>
      </c>
      <c r="CS15" s="681"/>
      <c r="CT15" s="681"/>
      <c r="CU15" s="681"/>
      <c r="CV15" s="681"/>
      <c r="CW15" s="681"/>
      <c r="CX15" s="681"/>
      <c r="CY15" s="682"/>
      <c r="CZ15" s="683">
        <v>14</v>
      </c>
      <c r="DA15" s="683"/>
      <c r="DB15" s="683"/>
      <c r="DC15" s="683"/>
      <c r="DD15" s="689">
        <v>677656</v>
      </c>
      <c r="DE15" s="681"/>
      <c r="DF15" s="681"/>
      <c r="DG15" s="681"/>
      <c r="DH15" s="681"/>
      <c r="DI15" s="681"/>
      <c r="DJ15" s="681"/>
      <c r="DK15" s="681"/>
      <c r="DL15" s="681"/>
      <c r="DM15" s="681"/>
      <c r="DN15" s="681"/>
      <c r="DO15" s="681"/>
      <c r="DP15" s="682"/>
      <c r="DQ15" s="689">
        <v>2728710</v>
      </c>
      <c r="DR15" s="681"/>
      <c r="DS15" s="681"/>
      <c r="DT15" s="681"/>
      <c r="DU15" s="681"/>
      <c r="DV15" s="681"/>
      <c r="DW15" s="681"/>
      <c r="DX15" s="681"/>
      <c r="DY15" s="681"/>
      <c r="DZ15" s="681"/>
      <c r="EA15" s="681"/>
      <c r="EB15" s="681"/>
      <c r="EC15" s="690"/>
    </row>
    <row r="16" spans="2:143" ht="11.25" customHeight="1">
      <c r="B16" s="677" t="s">
        <v>266</v>
      </c>
      <c r="C16" s="678"/>
      <c r="D16" s="678"/>
      <c r="E16" s="678"/>
      <c r="F16" s="678"/>
      <c r="G16" s="678"/>
      <c r="H16" s="678"/>
      <c r="I16" s="678"/>
      <c r="J16" s="678"/>
      <c r="K16" s="678"/>
      <c r="L16" s="678"/>
      <c r="M16" s="678"/>
      <c r="N16" s="678"/>
      <c r="O16" s="678"/>
      <c r="P16" s="678"/>
      <c r="Q16" s="679"/>
      <c r="R16" s="680" t="s">
        <v>240</v>
      </c>
      <c r="S16" s="681"/>
      <c r="T16" s="681"/>
      <c r="U16" s="681"/>
      <c r="V16" s="681"/>
      <c r="W16" s="681"/>
      <c r="X16" s="681"/>
      <c r="Y16" s="682"/>
      <c r="Z16" s="683" t="s">
        <v>237</v>
      </c>
      <c r="AA16" s="683"/>
      <c r="AB16" s="683"/>
      <c r="AC16" s="683"/>
      <c r="AD16" s="684" t="s">
        <v>230</v>
      </c>
      <c r="AE16" s="684"/>
      <c r="AF16" s="684"/>
      <c r="AG16" s="684"/>
      <c r="AH16" s="684"/>
      <c r="AI16" s="684"/>
      <c r="AJ16" s="684"/>
      <c r="AK16" s="684"/>
      <c r="AL16" s="685" t="s">
        <v>240</v>
      </c>
      <c r="AM16" s="686"/>
      <c r="AN16" s="686"/>
      <c r="AO16" s="687"/>
      <c r="AP16" s="677" t="s">
        <v>267</v>
      </c>
      <c r="AQ16" s="678"/>
      <c r="AR16" s="678"/>
      <c r="AS16" s="678"/>
      <c r="AT16" s="678"/>
      <c r="AU16" s="678"/>
      <c r="AV16" s="678"/>
      <c r="AW16" s="678"/>
      <c r="AX16" s="678"/>
      <c r="AY16" s="678"/>
      <c r="AZ16" s="678"/>
      <c r="BA16" s="678"/>
      <c r="BB16" s="678"/>
      <c r="BC16" s="678"/>
      <c r="BD16" s="678"/>
      <c r="BE16" s="678"/>
      <c r="BF16" s="679"/>
      <c r="BG16" s="680" t="s">
        <v>240</v>
      </c>
      <c r="BH16" s="681"/>
      <c r="BI16" s="681"/>
      <c r="BJ16" s="681"/>
      <c r="BK16" s="681"/>
      <c r="BL16" s="681"/>
      <c r="BM16" s="681"/>
      <c r="BN16" s="682"/>
      <c r="BO16" s="683" t="s">
        <v>230</v>
      </c>
      <c r="BP16" s="683"/>
      <c r="BQ16" s="683"/>
      <c r="BR16" s="683"/>
      <c r="BS16" s="689" t="s">
        <v>230</v>
      </c>
      <c r="BT16" s="681"/>
      <c r="BU16" s="681"/>
      <c r="BV16" s="681"/>
      <c r="BW16" s="681"/>
      <c r="BX16" s="681"/>
      <c r="BY16" s="681"/>
      <c r="BZ16" s="681"/>
      <c r="CA16" s="681"/>
      <c r="CB16" s="690"/>
      <c r="CD16" s="695" t="s">
        <v>268</v>
      </c>
      <c r="CE16" s="696"/>
      <c r="CF16" s="696"/>
      <c r="CG16" s="696"/>
      <c r="CH16" s="696"/>
      <c r="CI16" s="696"/>
      <c r="CJ16" s="696"/>
      <c r="CK16" s="696"/>
      <c r="CL16" s="696"/>
      <c r="CM16" s="696"/>
      <c r="CN16" s="696"/>
      <c r="CO16" s="696"/>
      <c r="CP16" s="696"/>
      <c r="CQ16" s="697"/>
      <c r="CR16" s="680" t="s">
        <v>230</v>
      </c>
      <c r="CS16" s="681"/>
      <c r="CT16" s="681"/>
      <c r="CU16" s="681"/>
      <c r="CV16" s="681"/>
      <c r="CW16" s="681"/>
      <c r="CX16" s="681"/>
      <c r="CY16" s="682"/>
      <c r="CZ16" s="683" t="s">
        <v>230</v>
      </c>
      <c r="DA16" s="683"/>
      <c r="DB16" s="683"/>
      <c r="DC16" s="683"/>
      <c r="DD16" s="689" t="s">
        <v>240</v>
      </c>
      <c r="DE16" s="681"/>
      <c r="DF16" s="681"/>
      <c r="DG16" s="681"/>
      <c r="DH16" s="681"/>
      <c r="DI16" s="681"/>
      <c r="DJ16" s="681"/>
      <c r="DK16" s="681"/>
      <c r="DL16" s="681"/>
      <c r="DM16" s="681"/>
      <c r="DN16" s="681"/>
      <c r="DO16" s="681"/>
      <c r="DP16" s="682"/>
      <c r="DQ16" s="689" t="s">
        <v>230</v>
      </c>
      <c r="DR16" s="681"/>
      <c r="DS16" s="681"/>
      <c r="DT16" s="681"/>
      <c r="DU16" s="681"/>
      <c r="DV16" s="681"/>
      <c r="DW16" s="681"/>
      <c r="DX16" s="681"/>
      <c r="DY16" s="681"/>
      <c r="DZ16" s="681"/>
      <c r="EA16" s="681"/>
      <c r="EB16" s="681"/>
      <c r="EC16" s="690"/>
    </row>
    <row r="17" spans="2:133" ht="11.25" customHeight="1">
      <c r="B17" s="677" t="s">
        <v>269</v>
      </c>
      <c r="C17" s="678"/>
      <c r="D17" s="678"/>
      <c r="E17" s="678"/>
      <c r="F17" s="678"/>
      <c r="G17" s="678"/>
      <c r="H17" s="678"/>
      <c r="I17" s="678"/>
      <c r="J17" s="678"/>
      <c r="K17" s="678"/>
      <c r="L17" s="678"/>
      <c r="M17" s="678"/>
      <c r="N17" s="678"/>
      <c r="O17" s="678"/>
      <c r="P17" s="678"/>
      <c r="Q17" s="679"/>
      <c r="R17" s="680">
        <v>65149</v>
      </c>
      <c r="S17" s="681"/>
      <c r="T17" s="681"/>
      <c r="U17" s="681"/>
      <c r="V17" s="681"/>
      <c r="W17" s="681"/>
      <c r="X17" s="681"/>
      <c r="Y17" s="682"/>
      <c r="Z17" s="683">
        <v>0.2</v>
      </c>
      <c r="AA17" s="683"/>
      <c r="AB17" s="683"/>
      <c r="AC17" s="683"/>
      <c r="AD17" s="684">
        <v>65149</v>
      </c>
      <c r="AE17" s="684"/>
      <c r="AF17" s="684"/>
      <c r="AG17" s="684"/>
      <c r="AH17" s="684"/>
      <c r="AI17" s="684"/>
      <c r="AJ17" s="684"/>
      <c r="AK17" s="684"/>
      <c r="AL17" s="685">
        <v>0.4</v>
      </c>
      <c r="AM17" s="686"/>
      <c r="AN17" s="686"/>
      <c r="AO17" s="687"/>
      <c r="AP17" s="677" t="s">
        <v>270</v>
      </c>
      <c r="AQ17" s="678"/>
      <c r="AR17" s="678"/>
      <c r="AS17" s="678"/>
      <c r="AT17" s="678"/>
      <c r="AU17" s="678"/>
      <c r="AV17" s="678"/>
      <c r="AW17" s="678"/>
      <c r="AX17" s="678"/>
      <c r="AY17" s="678"/>
      <c r="AZ17" s="678"/>
      <c r="BA17" s="678"/>
      <c r="BB17" s="678"/>
      <c r="BC17" s="678"/>
      <c r="BD17" s="678"/>
      <c r="BE17" s="678"/>
      <c r="BF17" s="679"/>
      <c r="BG17" s="680" t="s">
        <v>237</v>
      </c>
      <c r="BH17" s="681"/>
      <c r="BI17" s="681"/>
      <c r="BJ17" s="681"/>
      <c r="BK17" s="681"/>
      <c r="BL17" s="681"/>
      <c r="BM17" s="681"/>
      <c r="BN17" s="682"/>
      <c r="BO17" s="683" t="s">
        <v>230</v>
      </c>
      <c r="BP17" s="683"/>
      <c r="BQ17" s="683"/>
      <c r="BR17" s="683"/>
      <c r="BS17" s="689" t="s">
        <v>240</v>
      </c>
      <c r="BT17" s="681"/>
      <c r="BU17" s="681"/>
      <c r="BV17" s="681"/>
      <c r="BW17" s="681"/>
      <c r="BX17" s="681"/>
      <c r="BY17" s="681"/>
      <c r="BZ17" s="681"/>
      <c r="CA17" s="681"/>
      <c r="CB17" s="690"/>
      <c r="CD17" s="695" t="s">
        <v>271</v>
      </c>
      <c r="CE17" s="696"/>
      <c r="CF17" s="696"/>
      <c r="CG17" s="696"/>
      <c r="CH17" s="696"/>
      <c r="CI17" s="696"/>
      <c r="CJ17" s="696"/>
      <c r="CK17" s="696"/>
      <c r="CL17" s="696"/>
      <c r="CM17" s="696"/>
      <c r="CN17" s="696"/>
      <c r="CO17" s="696"/>
      <c r="CP17" s="696"/>
      <c r="CQ17" s="697"/>
      <c r="CR17" s="680">
        <v>1104705</v>
      </c>
      <c r="CS17" s="681"/>
      <c r="CT17" s="681"/>
      <c r="CU17" s="681"/>
      <c r="CV17" s="681"/>
      <c r="CW17" s="681"/>
      <c r="CX17" s="681"/>
      <c r="CY17" s="682"/>
      <c r="CZ17" s="683">
        <v>4.5</v>
      </c>
      <c r="DA17" s="683"/>
      <c r="DB17" s="683"/>
      <c r="DC17" s="683"/>
      <c r="DD17" s="689" t="s">
        <v>240</v>
      </c>
      <c r="DE17" s="681"/>
      <c r="DF17" s="681"/>
      <c r="DG17" s="681"/>
      <c r="DH17" s="681"/>
      <c r="DI17" s="681"/>
      <c r="DJ17" s="681"/>
      <c r="DK17" s="681"/>
      <c r="DL17" s="681"/>
      <c r="DM17" s="681"/>
      <c r="DN17" s="681"/>
      <c r="DO17" s="681"/>
      <c r="DP17" s="682"/>
      <c r="DQ17" s="689">
        <v>1104705</v>
      </c>
      <c r="DR17" s="681"/>
      <c r="DS17" s="681"/>
      <c r="DT17" s="681"/>
      <c r="DU17" s="681"/>
      <c r="DV17" s="681"/>
      <c r="DW17" s="681"/>
      <c r="DX17" s="681"/>
      <c r="DY17" s="681"/>
      <c r="DZ17" s="681"/>
      <c r="EA17" s="681"/>
      <c r="EB17" s="681"/>
      <c r="EC17" s="690"/>
    </row>
    <row r="18" spans="2:133" ht="11.25" customHeight="1">
      <c r="B18" s="677" t="s">
        <v>272</v>
      </c>
      <c r="C18" s="678"/>
      <c r="D18" s="678"/>
      <c r="E18" s="678"/>
      <c r="F18" s="678"/>
      <c r="G18" s="678"/>
      <c r="H18" s="678"/>
      <c r="I18" s="678"/>
      <c r="J18" s="678"/>
      <c r="K18" s="678"/>
      <c r="L18" s="678"/>
      <c r="M18" s="678"/>
      <c r="N18" s="678"/>
      <c r="O18" s="678"/>
      <c r="P18" s="678"/>
      <c r="Q18" s="679"/>
      <c r="R18" s="680">
        <v>17464</v>
      </c>
      <c r="S18" s="681"/>
      <c r="T18" s="681"/>
      <c r="U18" s="681"/>
      <c r="V18" s="681"/>
      <c r="W18" s="681"/>
      <c r="X18" s="681"/>
      <c r="Y18" s="682"/>
      <c r="Z18" s="683">
        <v>0.1</v>
      </c>
      <c r="AA18" s="683"/>
      <c r="AB18" s="683"/>
      <c r="AC18" s="683"/>
      <c r="AD18" s="684" t="s">
        <v>240</v>
      </c>
      <c r="AE18" s="684"/>
      <c r="AF18" s="684"/>
      <c r="AG18" s="684"/>
      <c r="AH18" s="684"/>
      <c r="AI18" s="684"/>
      <c r="AJ18" s="684"/>
      <c r="AK18" s="684"/>
      <c r="AL18" s="685" t="s">
        <v>240</v>
      </c>
      <c r="AM18" s="686"/>
      <c r="AN18" s="686"/>
      <c r="AO18" s="687"/>
      <c r="AP18" s="677" t="s">
        <v>273</v>
      </c>
      <c r="AQ18" s="678"/>
      <c r="AR18" s="678"/>
      <c r="AS18" s="678"/>
      <c r="AT18" s="678"/>
      <c r="AU18" s="678"/>
      <c r="AV18" s="678"/>
      <c r="AW18" s="678"/>
      <c r="AX18" s="678"/>
      <c r="AY18" s="678"/>
      <c r="AZ18" s="678"/>
      <c r="BA18" s="678"/>
      <c r="BB18" s="678"/>
      <c r="BC18" s="678"/>
      <c r="BD18" s="678"/>
      <c r="BE18" s="678"/>
      <c r="BF18" s="679"/>
      <c r="BG18" s="680" t="s">
        <v>240</v>
      </c>
      <c r="BH18" s="681"/>
      <c r="BI18" s="681"/>
      <c r="BJ18" s="681"/>
      <c r="BK18" s="681"/>
      <c r="BL18" s="681"/>
      <c r="BM18" s="681"/>
      <c r="BN18" s="682"/>
      <c r="BO18" s="683" t="s">
        <v>230</v>
      </c>
      <c r="BP18" s="683"/>
      <c r="BQ18" s="683"/>
      <c r="BR18" s="683"/>
      <c r="BS18" s="689" t="s">
        <v>230</v>
      </c>
      <c r="BT18" s="681"/>
      <c r="BU18" s="681"/>
      <c r="BV18" s="681"/>
      <c r="BW18" s="681"/>
      <c r="BX18" s="681"/>
      <c r="BY18" s="681"/>
      <c r="BZ18" s="681"/>
      <c r="CA18" s="681"/>
      <c r="CB18" s="690"/>
      <c r="CD18" s="695" t="s">
        <v>274</v>
      </c>
      <c r="CE18" s="696"/>
      <c r="CF18" s="696"/>
      <c r="CG18" s="696"/>
      <c r="CH18" s="696"/>
      <c r="CI18" s="696"/>
      <c r="CJ18" s="696"/>
      <c r="CK18" s="696"/>
      <c r="CL18" s="696"/>
      <c r="CM18" s="696"/>
      <c r="CN18" s="696"/>
      <c r="CO18" s="696"/>
      <c r="CP18" s="696"/>
      <c r="CQ18" s="697"/>
      <c r="CR18" s="680" t="s">
        <v>240</v>
      </c>
      <c r="CS18" s="681"/>
      <c r="CT18" s="681"/>
      <c r="CU18" s="681"/>
      <c r="CV18" s="681"/>
      <c r="CW18" s="681"/>
      <c r="CX18" s="681"/>
      <c r="CY18" s="682"/>
      <c r="CZ18" s="683" t="s">
        <v>237</v>
      </c>
      <c r="DA18" s="683"/>
      <c r="DB18" s="683"/>
      <c r="DC18" s="683"/>
      <c r="DD18" s="689" t="s">
        <v>230</v>
      </c>
      <c r="DE18" s="681"/>
      <c r="DF18" s="681"/>
      <c r="DG18" s="681"/>
      <c r="DH18" s="681"/>
      <c r="DI18" s="681"/>
      <c r="DJ18" s="681"/>
      <c r="DK18" s="681"/>
      <c r="DL18" s="681"/>
      <c r="DM18" s="681"/>
      <c r="DN18" s="681"/>
      <c r="DO18" s="681"/>
      <c r="DP18" s="682"/>
      <c r="DQ18" s="689" t="s">
        <v>240</v>
      </c>
      <c r="DR18" s="681"/>
      <c r="DS18" s="681"/>
      <c r="DT18" s="681"/>
      <c r="DU18" s="681"/>
      <c r="DV18" s="681"/>
      <c r="DW18" s="681"/>
      <c r="DX18" s="681"/>
      <c r="DY18" s="681"/>
      <c r="DZ18" s="681"/>
      <c r="EA18" s="681"/>
      <c r="EB18" s="681"/>
      <c r="EC18" s="690"/>
    </row>
    <row r="19" spans="2:133" ht="11.25" customHeight="1">
      <c r="B19" s="677" t="s">
        <v>275</v>
      </c>
      <c r="C19" s="678"/>
      <c r="D19" s="678"/>
      <c r="E19" s="678"/>
      <c r="F19" s="678"/>
      <c r="G19" s="678"/>
      <c r="H19" s="678"/>
      <c r="I19" s="678"/>
      <c r="J19" s="678"/>
      <c r="K19" s="678"/>
      <c r="L19" s="678"/>
      <c r="M19" s="678"/>
      <c r="N19" s="678"/>
      <c r="O19" s="678"/>
      <c r="P19" s="678"/>
      <c r="Q19" s="679"/>
      <c r="R19" s="680" t="s">
        <v>240</v>
      </c>
      <c r="S19" s="681"/>
      <c r="T19" s="681"/>
      <c r="U19" s="681"/>
      <c r="V19" s="681"/>
      <c r="W19" s="681"/>
      <c r="X19" s="681"/>
      <c r="Y19" s="682"/>
      <c r="Z19" s="683" t="s">
        <v>230</v>
      </c>
      <c r="AA19" s="683"/>
      <c r="AB19" s="683"/>
      <c r="AC19" s="683"/>
      <c r="AD19" s="684" t="s">
        <v>230</v>
      </c>
      <c r="AE19" s="684"/>
      <c r="AF19" s="684"/>
      <c r="AG19" s="684"/>
      <c r="AH19" s="684"/>
      <c r="AI19" s="684"/>
      <c r="AJ19" s="684"/>
      <c r="AK19" s="684"/>
      <c r="AL19" s="685" t="s">
        <v>240</v>
      </c>
      <c r="AM19" s="686"/>
      <c r="AN19" s="686"/>
      <c r="AO19" s="687"/>
      <c r="AP19" s="677" t="s">
        <v>276</v>
      </c>
      <c r="AQ19" s="678"/>
      <c r="AR19" s="678"/>
      <c r="AS19" s="678"/>
      <c r="AT19" s="678"/>
      <c r="AU19" s="678"/>
      <c r="AV19" s="678"/>
      <c r="AW19" s="678"/>
      <c r="AX19" s="678"/>
      <c r="AY19" s="678"/>
      <c r="AZ19" s="678"/>
      <c r="BA19" s="678"/>
      <c r="BB19" s="678"/>
      <c r="BC19" s="678"/>
      <c r="BD19" s="678"/>
      <c r="BE19" s="678"/>
      <c r="BF19" s="679"/>
      <c r="BG19" s="680">
        <v>905534</v>
      </c>
      <c r="BH19" s="681"/>
      <c r="BI19" s="681"/>
      <c r="BJ19" s="681"/>
      <c r="BK19" s="681"/>
      <c r="BL19" s="681"/>
      <c r="BM19" s="681"/>
      <c r="BN19" s="682"/>
      <c r="BO19" s="683">
        <v>5.5</v>
      </c>
      <c r="BP19" s="683"/>
      <c r="BQ19" s="683"/>
      <c r="BR19" s="683"/>
      <c r="BS19" s="689" t="s">
        <v>230</v>
      </c>
      <c r="BT19" s="681"/>
      <c r="BU19" s="681"/>
      <c r="BV19" s="681"/>
      <c r="BW19" s="681"/>
      <c r="BX19" s="681"/>
      <c r="BY19" s="681"/>
      <c r="BZ19" s="681"/>
      <c r="CA19" s="681"/>
      <c r="CB19" s="690"/>
      <c r="CD19" s="695" t="s">
        <v>277</v>
      </c>
      <c r="CE19" s="696"/>
      <c r="CF19" s="696"/>
      <c r="CG19" s="696"/>
      <c r="CH19" s="696"/>
      <c r="CI19" s="696"/>
      <c r="CJ19" s="696"/>
      <c r="CK19" s="696"/>
      <c r="CL19" s="696"/>
      <c r="CM19" s="696"/>
      <c r="CN19" s="696"/>
      <c r="CO19" s="696"/>
      <c r="CP19" s="696"/>
      <c r="CQ19" s="697"/>
      <c r="CR19" s="680" t="s">
        <v>230</v>
      </c>
      <c r="CS19" s="681"/>
      <c r="CT19" s="681"/>
      <c r="CU19" s="681"/>
      <c r="CV19" s="681"/>
      <c r="CW19" s="681"/>
      <c r="CX19" s="681"/>
      <c r="CY19" s="682"/>
      <c r="CZ19" s="683" t="s">
        <v>230</v>
      </c>
      <c r="DA19" s="683"/>
      <c r="DB19" s="683"/>
      <c r="DC19" s="683"/>
      <c r="DD19" s="689" t="s">
        <v>240</v>
      </c>
      <c r="DE19" s="681"/>
      <c r="DF19" s="681"/>
      <c r="DG19" s="681"/>
      <c r="DH19" s="681"/>
      <c r="DI19" s="681"/>
      <c r="DJ19" s="681"/>
      <c r="DK19" s="681"/>
      <c r="DL19" s="681"/>
      <c r="DM19" s="681"/>
      <c r="DN19" s="681"/>
      <c r="DO19" s="681"/>
      <c r="DP19" s="682"/>
      <c r="DQ19" s="689" t="s">
        <v>230</v>
      </c>
      <c r="DR19" s="681"/>
      <c r="DS19" s="681"/>
      <c r="DT19" s="681"/>
      <c r="DU19" s="681"/>
      <c r="DV19" s="681"/>
      <c r="DW19" s="681"/>
      <c r="DX19" s="681"/>
      <c r="DY19" s="681"/>
      <c r="DZ19" s="681"/>
      <c r="EA19" s="681"/>
      <c r="EB19" s="681"/>
      <c r="EC19" s="690"/>
    </row>
    <row r="20" spans="2:133" ht="11.25" customHeight="1">
      <c r="B20" s="677" t="s">
        <v>278</v>
      </c>
      <c r="C20" s="678"/>
      <c r="D20" s="678"/>
      <c r="E20" s="678"/>
      <c r="F20" s="678"/>
      <c r="G20" s="678"/>
      <c r="H20" s="678"/>
      <c r="I20" s="678"/>
      <c r="J20" s="678"/>
      <c r="K20" s="678"/>
      <c r="L20" s="678"/>
      <c r="M20" s="678"/>
      <c r="N20" s="678"/>
      <c r="O20" s="678"/>
      <c r="P20" s="678"/>
      <c r="Q20" s="679"/>
      <c r="R20" s="680">
        <v>17464</v>
      </c>
      <c r="S20" s="681"/>
      <c r="T20" s="681"/>
      <c r="U20" s="681"/>
      <c r="V20" s="681"/>
      <c r="W20" s="681"/>
      <c r="X20" s="681"/>
      <c r="Y20" s="682"/>
      <c r="Z20" s="683">
        <v>0.1</v>
      </c>
      <c r="AA20" s="683"/>
      <c r="AB20" s="683"/>
      <c r="AC20" s="683"/>
      <c r="AD20" s="684" t="s">
        <v>240</v>
      </c>
      <c r="AE20" s="684"/>
      <c r="AF20" s="684"/>
      <c r="AG20" s="684"/>
      <c r="AH20" s="684"/>
      <c r="AI20" s="684"/>
      <c r="AJ20" s="684"/>
      <c r="AK20" s="684"/>
      <c r="AL20" s="685" t="s">
        <v>230</v>
      </c>
      <c r="AM20" s="686"/>
      <c r="AN20" s="686"/>
      <c r="AO20" s="687"/>
      <c r="AP20" s="677" t="s">
        <v>279</v>
      </c>
      <c r="AQ20" s="678"/>
      <c r="AR20" s="678"/>
      <c r="AS20" s="678"/>
      <c r="AT20" s="678"/>
      <c r="AU20" s="678"/>
      <c r="AV20" s="678"/>
      <c r="AW20" s="678"/>
      <c r="AX20" s="678"/>
      <c r="AY20" s="678"/>
      <c r="AZ20" s="678"/>
      <c r="BA20" s="678"/>
      <c r="BB20" s="678"/>
      <c r="BC20" s="678"/>
      <c r="BD20" s="678"/>
      <c r="BE20" s="678"/>
      <c r="BF20" s="679"/>
      <c r="BG20" s="680">
        <v>905534</v>
      </c>
      <c r="BH20" s="681"/>
      <c r="BI20" s="681"/>
      <c r="BJ20" s="681"/>
      <c r="BK20" s="681"/>
      <c r="BL20" s="681"/>
      <c r="BM20" s="681"/>
      <c r="BN20" s="682"/>
      <c r="BO20" s="683">
        <v>5.5</v>
      </c>
      <c r="BP20" s="683"/>
      <c r="BQ20" s="683"/>
      <c r="BR20" s="683"/>
      <c r="BS20" s="689" t="s">
        <v>240</v>
      </c>
      <c r="BT20" s="681"/>
      <c r="BU20" s="681"/>
      <c r="BV20" s="681"/>
      <c r="BW20" s="681"/>
      <c r="BX20" s="681"/>
      <c r="BY20" s="681"/>
      <c r="BZ20" s="681"/>
      <c r="CA20" s="681"/>
      <c r="CB20" s="690"/>
      <c r="CD20" s="695" t="s">
        <v>280</v>
      </c>
      <c r="CE20" s="696"/>
      <c r="CF20" s="696"/>
      <c r="CG20" s="696"/>
      <c r="CH20" s="696"/>
      <c r="CI20" s="696"/>
      <c r="CJ20" s="696"/>
      <c r="CK20" s="696"/>
      <c r="CL20" s="696"/>
      <c r="CM20" s="696"/>
      <c r="CN20" s="696"/>
      <c r="CO20" s="696"/>
      <c r="CP20" s="696"/>
      <c r="CQ20" s="697"/>
      <c r="CR20" s="680">
        <v>24460096</v>
      </c>
      <c r="CS20" s="681"/>
      <c r="CT20" s="681"/>
      <c r="CU20" s="681"/>
      <c r="CV20" s="681"/>
      <c r="CW20" s="681"/>
      <c r="CX20" s="681"/>
      <c r="CY20" s="682"/>
      <c r="CZ20" s="683">
        <v>100</v>
      </c>
      <c r="DA20" s="683"/>
      <c r="DB20" s="683"/>
      <c r="DC20" s="683"/>
      <c r="DD20" s="689">
        <v>3911827</v>
      </c>
      <c r="DE20" s="681"/>
      <c r="DF20" s="681"/>
      <c r="DG20" s="681"/>
      <c r="DH20" s="681"/>
      <c r="DI20" s="681"/>
      <c r="DJ20" s="681"/>
      <c r="DK20" s="681"/>
      <c r="DL20" s="681"/>
      <c r="DM20" s="681"/>
      <c r="DN20" s="681"/>
      <c r="DO20" s="681"/>
      <c r="DP20" s="682"/>
      <c r="DQ20" s="689">
        <v>18769757</v>
      </c>
      <c r="DR20" s="681"/>
      <c r="DS20" s="681"/>
      <c r="DT20" s="681"/>
      <c r="DU20" s="681"/>
      <c r="DV20" s="681"/>
      <c r="DW20" s="681"/>
      <c r="DX20" s="681"/>
      <c r="DY20" s="681"/>
      <c r="DZ20" s="681"/>
      <c r="EA20" s="681"/>
      <c r="EB20" s="681"/>
      <c r="EC20" s="690"/>
    </row>
    <row r="21" spans="2:133" ht="11.25" customHeight="1">
      <c r="B21" s="677" t="s">
        <v>281</v>
      </c>
      <c r="C21" s="678"/>
      <c r="D21" s="678"/>
      <c r="E21" s="678"/>
      <c r="F21" s="678"/>
      <c r="G21" s="678"/>
      <c r="H21" s="678"/>
      <c r="I21" s="678"/>
      <c r="J21" s="678"/>
      <c r="K21" s="678"/>
      <c r="L21" s="678"/>
      <c r="M21" s="678"/>
      <c r="N21" s="678"/>
      <c r="O21" s="678"/>
      <c r="P21" s="678"/>
      <c r="Q21" s="679"/>
      <c r="R21" s="680" t="s">
        <v>230</v>
      </c>
      <c r="S21" s="681"/>
      <c r="T21" s="681"/>
      <c r="U21" s="681"/>
      <c r="V21" s="681"/>
      <c r="W21" s="681"/>
      <c r="X21" s="681"/>
      <c r="Y21" s="682"/>
      <c r="Z21" s="683" t="s">
        <v>230</v>
      </c>
      <c r="AA21" s="683"/>
      <c r="AB21" s="683"/>
      <c r="AC21" s="683"/>
      <c r="AD21" s="684" t="s">
        <v>240</v>
      </c>
      <c r="AE21" s="684"/>
      <c r="AF21" s="684"/>
      <c r="AG21" s="684"/>
      <c r="AH21" s="684"/>
      <c r="AI21" s="684"/>
      <c r="AJ21" s="684"/>
      <c r="AK21" s="684"/>
      <c r="AL21" s="685" t="s">
        <v>230</v>
      </c>
      <c r="AM21" s="686"/>
      <c r="AN21" s="686"/>
      <c r="AO21" s="687"/>
      <c r="AP21" s="698" t="s">
        <v>282</v>
      </c>
      <c r="AQ21" s="699"/>
      <c r="AR21" s="699"/>
      <c r="AS21" s="699"/>
      <c r="AT21" s="699"/>
      <c r="AU21" s="699"/>
      <c r="AV21" s="699"/>
      <c r="AW21" s="699"/>
      <c r="AX21" s="699"/>
      <c r="AY21" s="699"/>
      <c r="AZ21" s="699"/>
      <c r="BA21" s="699"/>
      <c r="BB21" s="699"/>
      <c r="BC21" s="699"/>
      <c r="BD21" s="699"/>
      <c r="BE21" s="699"/>
      <c r="BF21" s="700"/>
      <c r="BG21" s="680" t="s">
        <v>240</v>
      </c>
      <c r="BH21" s="681"/>
      <c r="BI21" s="681"/>
      <c r="BJ21" s="681"/>
      <c r="BK21" s="681"/>
      <c r="BL21" s="681"/>
      <c r="BM21" s="681"/>
      <c r="BN21" s="682"/>
      <c r="BO21" s="683" t="s">
        <v>240</v>
      </c>
      <c r="BP21" s="683"/>
      <c r="BQ21" s="683"/>
      <c r="BR21" s="683"/>
      <c r="BS21" s="689" t="s">
        <v>240</v>
      </c>
      <c r="BT21" s="681"/>
      <c r="BU21" s="681"/>
      <c r="BV21" s="681"/>
      <c r="BW21" s="681"/>
      <c r="BX21" s="681"/>
      <c r="BY21" s="681"/>
      <c r="BZ21" s="681"/>
      <c r="CA21" s="681"/>
      <c r="CB21" s="690"/>
      <c r="CD21" s="704"/>
      <c r="CE21" s="705"/>
      <c r="CF21" s="705"/>
      <c r="CG21" s="705"/>
      <c r="CH21" s="705"/>
      <c r="CI21" s="705"/>
      <c r="CJ21" s="705"/>
      <c r="CK21" s="705"/>
      <c r="CL21" s="705"/>
      <c r="CM21" s="705"/>
      <c r="CN21" s="705"/>
      <c r="CO21" s="705"/>
      <c r="CP21" s="705"/>
      <c r="CQ21" s="706"/>
      <c r="CR21" s="707"/>
      <c r="CS21" s="702"/>
      <c r="CT21" s="702"/>
      <c r="CU21" s="702"/>
      <c r="CV21" s="702"/>
      <c r="CW21" s="702"/>
      <c r="CX21" s="702"/>
      <c r="CY21" s="708"/>
      <c r="CZ21" s="709"/>
      <c r="DA21" s="709"/>
      <c r="DB21" s="709"/>
      <c r="DC21" s="709"/>
      <c r="DD21" s="701"/>
      <c r="DE21" s="702"/>
      <c r="DF21" s="702"/>
      <c r="DG21" s="702"/>
      <c r="DH21" s="702"/>
      <c r="DI21" s="702"/>
      <c r="DJ21" s="702"/>
      <c r="DK21" s="702"/>
      <c r="DL21" s="702"/>
      <c r="DM21" s="702"/>
      <c r="DN21" s="702"/>
      <c r="DO21" s="702"/>
      <c r="DP21" s="708"/>
      <c r="DQ21" s="701"/>
      <c r="DR21" s="702"/>
      <c r="DS21" s="702"/>
      <c r="DT21" s="702"/>
      <c r="DU21" s="702"/>
      <c r="DV21" s="702"/>
      <c r="DW21" s="702"/>
      <c r="DX21" s="702"/>
      <c r="DY21" s="702"/>
      <c r="DZ21" s="702"/>
      <c r="EA21" s="702"/>
      <c r="EB21" s="702"/>
      <c r="EC21" s="703"/>
    </row>
    <row r="22" spans="2:133" ht="11.25" customHeight="1">
      <c r="B22" s="677" t="s">
        <v>283</v>
      </c>
      <c r="C22" s="678"/>
      <c r="D22" s="678"/>
      <c r="E22" s="678"/>
      <c r="F22" s="678"/>
      <c r="G22" s="678"/>
      <c r="H22" s="678"/>
      <c r="I22" s="678"/>
      <c r="J22" s="678"/>
      <c r="K22" s="678"/>
      <c r="L22" s="678"/>
      <c r="M22" s="678"/>
      <c r="N22" s="678"/>
      <c r="O22" s="678"/>
      <c r="P22" s="678"/>
      <c r="Q22" s="679"/>
      <c r="R22" s="680">
        <v>18350782</v>
      </c>
      <c r="S22" s="681"/>
      <c r="T22" s="681"/>
      <c r="U22" s="681"/>
      <c r="V22" s="681"/>
      <c r="W22" s="681"/>
      <c r="X22" s="681"/>
      <c r="Y22" s="682"/>
      <c r="Z22" s="683">
        <v>67.099999999999994</v>
      </c>
      <c r="AA22" s="683"/>
      <c r="AB22" s="683"/>
      <c r="AC22" s="683"/>
      <c r="AD22" s="684">
        <v>17427784</v>
      </c>
      <c r="AE22" s="684"/>
      <c r="AF22" s="684"/>
      <c r="AG22" s="684"/>
      <c r="AH22" s="684"/>
      <c r="AI22" s="684"/>
      <c r="AJ22" s="684"/>
      <c r="AK22" s="684"/>
      <c r="AL22" s="685">
        <v>99.8</v>
      </c>
      <c r="AM22" s="686"/>
      <c r="AN22" s="686"/>
      <c r="AO22" s="687"/>
      <c r="AP22" s="698" t="s">
        <v>284</v>
      </c>
      <c r="AQ22" s="699"/>
      <c r="AR22" s="699"/>
      <c r="AS22" s="699"/>
      <c r="AT22" s="699"/>
      <c r="AU22" s="699"/>
      <c r="AV22" s="699"/>
      <c r="AW22" s="699"/>
      <c r="AX22" s="699"/>
      <c r="AY22" s="699"/>
      <c r="AZ22" s="699"/>
      <c r="BA22" s="699"/>
      <c r="BB22" s="699"/>
      <c r="BC22" s="699"/>
      <c r="BD22" s="699"/>
      <c r="BE22" s="699"/>
      <c r="BF22" s="700"/>
      <c r="BG22" s="680" t="s">
        <v>237</v>
      </c>
      <c r="BH22" s="681"/>
      <c r="BI22" s="681"/>
      <c r="BJ22" s="681"/>
      <c r="BK22" s="681"/>
      <c r="BL22" s="681"/>
      <c r="BM22" s="681"/>
      <c r="BN22" s="682"/>
      <c r="BO22" s="683" t="s">
        <v>240</v>
      </c>
      <c r="BP22" s="683"/>
      <c r="BQ22" s="683"/>
      <c r="BR22" s="683"/>
      <c r="BS22" s="689" t="s">
        <v>240</v>
      </c>
      <c r="BT22" s="681"/>
      <c r="BU22" s="681"/>
      <c r="BV22" s="681"/>
      <c r="BW22" s="681"/>
      <c r="BX22" s="681"/>
      <c r="BY22" s="681"/>
      <c r="BZ22" s="681"/>
      <c r="CA22" s="681"/>
      <c r="CB22" s="690"/>
      <c r="CD22" s="662" t="s">
        <v>285</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c r="B23" s="677" t="s">
        <v>286</v>
      </c>
      <c r="C23" s="678"/>
      <c r="D23" s="678"/>
      <c r="E23" s="678"/>
      <c r="F23" s="678"/>
      <c r="G23" s="678"/>
      <c r="H23" s="678"/>
      <c r="I23" s="678"/>
      <c r="J23" s="678"/>
      <c r="K23" s="678"/>
      <c r="L23" s="678"/>
      <c r="M23" s="678"/>
      <c r="N23" s="678"/>
      <c r="O23" s="678"/>
      <c r="P23" s="678"/>
      <c r="Q23" s="679"/>
      <c r="R23" s="680">
        <v>8260</v>
      </c>
      <c r="S23" s="681"/>
      <c r="T23" s="681"/>
      <c r="U23" s="681"/>
      <c r="V23" s="681"/>
      <c r="W23" s="681"/>
      <c r="X23" s="681"/>
      <c r="Y23" s="682"/>
      <c r="Z23" s="683">
        <v>0</v>
      </c>
      <c r="AA23" s="683"/>
      <c r="AB23" s="683"/>
      <c r="AC23" s="683"/>
      <c r="AD23" s="684">
        <v>8260</v>
      </c>
      <c r="AE23" s="684"/>
      <c r="AF23" s="684"/>
      <c r="AG23" s="684"/>
      <c r="AH23" s="684"/>
      <c r="AI23" s="684"/>
      <c r="AJ23" s="684"/>
      <c r="AK23" s="684"/>
      <c r="AL23" s="685">
        <v>0</v>
      </c>
      <c r="AM23" s="686"/>
      <c r="AN23" s="686"/>
      <c r="AO23" s="687"/>
      <c r="AP23" s="698" t="s">
        <v>287</v>
      </c>
      <c r="AQ23" s="699"/>
      <c r="AR23" s="699"/>
      <c r="AS23" s="699"/>
      <c r="AT23" s="699"/>
      <c r="AU23" s="699"/>
      <c r="AV23" s="699"/>
      <c r="AW23" s="699"/>
      <c r="AX23" s="699"/>
      <c r="AY23" s="699"/>
      <c r="AZ23" s="699"/>
      <c r="BA23" s="699"/>
      <c r="BB23" s="699"/>
      <c r="BC23" s="699"/>
      <c r="BD23" s="699"/>
      <c r="BE23" s="699"/>
      <c r="BF23" s="700"/>
      <c r="BG23" s="680">
        <v>905534</v>
      </c>
      <c r="BH23" s="681"/>
      <c r="BI23" s="681"/>
      <c r="BJ23" s="681"/>
      <c r="BK23" s="681"/>
      <c r="BL23" s="681"/>
      <c r="BM23" s="681"/>
      <c r="BN23" s="682"/>
      <c r="BO23" s="683">
        <v>5.5</v>
      </c>
      <c r="BP23" s="683"/>
      <c r="BQ23" s="683"/>
      <c r="BR23" s="683"/>
      <c r="BS23" s="689" t="s">
        <v>230</v>
      </c>
      <c r="BT23" s="681"/>
      <c r="BU23" s="681"/>
      <c r="BV23" s="681"/>
      <c r="BW23" s="681"/>
      <c r="BX23" s="681"/>
      <c r="BY23" s="681"/>
      <c r="BZ23" s="681"/>
      <c r="CA23" s="681"/>
      <c r="CB23" s="690"/>
      <c r="CD23" s="662" t="s">
        <v>224</v>
      </c>
      <c r="CE23" s="663"/>
      <c r="CF23" s="663"/>
      <c r="CG23" s="663"/>
      <c r="CH23" s="663"/>
      <c r="CI23" s="663"/>
      <c r="CJ23" s="663"/>
      <c r="CK23" s="663"/>
      <c r="CL23" s="663"/>
      <c r="CM23" s="663"/>
      <c r="CN23" s="663"/>
      <c r="CO23" s="663"/>
      <c r="CP23" s="663"/>
      <c r="CQ23" s="664"/>
      <c r="CR23" s="662" t="s">
        <v>288</v>
      </c>
      <c r="CS23" s="663"/>
      <c r="CT23" s="663"/>
      <c r="CU23" s="663"/>
      <c r="CV23" s="663"/>
      <c r="CW23" s="663"/>
      <c r="CX23" s="663"/>
      <c r="CY23" s="664"/>
      <c r="CZ23" s="662" t="s">
        <v>289</v>
      </c>
      <c r="DA23" s="663"/>
      <c r="DB23" s="663"/>
      <c r="DC23" s="664"/>
      <c r="DD23" s="662" t="s">
        <v>290</v>
      </c>
      <c r="DE23" s="663"/>
      <c r="DF23" s="663"/>
      <c r="DG23" s="663"/>
      <c r="DH23" s="663"/>
      <c r="DI23" s="663"/>
      <c r="DJ23" s="663"/>
      <c r="DK23" s="664"/>
      <c r="DL23" s="710" t="s">
        <v>291</v>
      </c>
      <c r="DM23" s="711"/>
      <c r="DN23" s="711"/>
      <c r="DO23" s="711"/>
      <c r="DP23" s="711"/>
      <c r="DQ23" s="711"/>
      <c r="DR23" s="711"/>
      <c r="DS23" s="711"/>
      <c r="DT23" s="711"/>
      <c r="DU23" s="711"/>
      <c r="DV23" s="712"/>
      <c r="DW23" s="662" t="s">
        <v>292</v>
      </c>
      <c r="DX23" s="663"/>
      <c r="DY23" s="663"/>
      <c r="DZ23" s="663"/>
      <c r="EA23" s="663"/>
      <c r="EB23" s="663"/>
      <c r="EC23" s="664"/>
    </row>
    <row r="24" spans="2:133" ht="11.25" customHeight="1">
      <c r="B24" s="677" t="s">
        <v>293</v>
      </c>
      <c r="C24" s="678"/>
      <c r="D24" s="678"/>
      <c r="E24" s="678"/>
      <c r="F24" s="678"/>
      <c r="G24" s="678"/>
      <c r="H24" s="678"/>
      <c r="I24" s="678"/>
      <c r="J24" s="678"/>
      <c r="K24" s="678"/>
      <c r="L24" s="678"/>
      <c r="M24" s="678"/>
      <c r="N24" s="678"/>
      <c r="O24" s="678"/>
      <c r="P24" s="678"/>
      <c r="Q24" s="679"/>
      <c r="R24" s="680">
        <v>96277</v>
      </c>
      <c r="S24" s="681"/>
      <c r="T24" s="681"/>
      <c r="U24" s="681"/>
      <c r="V24" s="681"/>
      <c r="W24" s="681"/>
      <c r="X24" s="681"/>
      <c r="Y24" s="682"/>
      <c r="Z24" s="683">
        <v>0.4</v>
      </c>
      <c r="AA24" s="683"/>
      <c r="AB24" s="683"/>
      <c r="AC24" s="683"/>
      <c r="AD24" s="684" t="s">
        <v>240</v>
      </c>
      <c r="AE24" s="684"/>
      <c r="AF24" s="684"/>
      <c r="AG24" s="684"/>
      <c r="AH24" s="684"/>
      <c r="AI24" s="684"/>
      <c r="AJ24" s="684"/>
      <c r="AK24" s="684"/>
      <c r="AL24" s="685" t="s">
        <v>240</v>
      </c>
      <c r="AM24" s="686"/>
      <c r="AN24" s="686"/>
      <c r="AO24" s="687"/>
      <c r="AP24" s="698" t="s">
        <v>294</v>
      </c>
      <c r="AQ24" s="699"/>
      <c r="AR24" s="699"/>
      <c r="AS24" s="699"/>
      <c r="AT24" s="699"/>
      <c r="AU24" s="699"/>
      <c r="AV24" s="699"/>
      <c r="AW24" s="699"/>
      <c r="AX24" s="699"/>
      <c r="AY24" s="699"/>
      <c r="AZ24" s="699"/>
      <c r="BA24" s="699"/>
      <c r="BB24" s="699"/>
      <c r="BC24" s="699"/>
      <c r="BD24" s="699"/>
      <c r="BE24" s="699"/>
      <c r="BF24" s="700"/>
      <c r="BG24" s="680" t="s">
        <v>230</v>
      </c>
      <c r="BH24" s="681"/>
      <c r="BI24" s="681"/>
      <c r="BJ24" s="681"/>
      <c r="BK24" s="681"/>
      <c r="BL24" s="681"/>
      <c r="BM24" s="681"/>
      <c r="BN24" s="682"/>
      <c r="BO24" s="683" t="s">
        <v>240</v>
      </c>
      <c r="BP24" s="683"/>
      <c r="BQ24" s="683"/>
      <c r="BR24" s="683"/>
      <c r="BS24" s="689" t="s">
        <v>237</v>
      </c>
      <c r="BT24" s="681"/>
      <c r="BU24" s="681"/>
      <c r="BV24" s="681"/>
      <c r="BW24" s="681"/>
      <c r="BX24" s="681"/>
      <c r="BY24" s="681"/>
      <c r="BZ24" s="681"/>
      <c r="CA24" s="681"/>
      <c r="CB24" s="690"/>
      <c r="CD24" s="691" t="s">
        <v>295</v>
      </c>
      <c r="CE24" s="692"/>
      <c r="CF24" s="692"/>
      <c r="CG24" s="692"/>
      <c r="CH24" s="692"/>
      <c r="CI24" s="692"/>
      <c r="CJ24" s="692"/>
      <c r="CK24" s="692"/>
      <c r="CL24" s="692"/>
      <c r="CM24" s="692"/>
      <c r="CN24" s="692"/>
      <c r="CO24" s="692"/>
      <c r="CP24" s="692"/>
      <c r="CQ24" s="693"/>
      <c r="CR24" s="669">
        <v>7611043</v>
      </c>
      <c r="CS24" s="670"/>
      <c r="CT24" s="670"/>
      <c r="CU24" s="670"/>
      <c r="CV24" s="670"/>
      <c r="CW24" s="670"/>
      <c r="CX24" s="670"/>
      <c r="CY24" s="671"/>
      <c r="CZ24" s="674">
        <v>31.1</v>
      </c>
      <c r="DA24" s="675"/>
      <c r="DB24" s="675"/>
      <c r="DC24" s="694"/>
      <c r="DD24" s="713">
        <v>5413166</v>
      </c>
      <c r="DE24" s="670"/>
      <c r="DF24" s="670"/>
      <c r="DG24" s="670"/>
      <c r="DH24" s="670"/>
      <c r="DI24" s="670"/>
      <c r="DJ24" s="670"/>
      <c r="DK24" s="671"/>
      <c r="DL24" s="713">
        <v>5314534</v>
      </c>
      <c r="DM24" s="670"/>
      <c r="DN24" s="670"/>
      <c r="DO24" s="670"/>
      <c r="DP24" s="670"/>
      <c r="DQ24" s="670"/>
      <c r="DR24" s="670"/>
      <c r="DS24" s="670"/>
      <c r="DT24" s="670"/>
      <c r="DU24" s="670"/>
      <c r="DV24" s="671"/>
      <c r="DW24" s="674">
        <v>30.4</v>
      </c>
      <c r="DX24" s="675"/>
      <c r="DY24" s="675"/>
      <c r="DZ24" s="675"/>
      <c r="EA24" s="675"/>
      <c r="EB24" s="675"/>
      <c r="EC24" s="676"/>
    </row>
    <row r="25" spans="2:133" ht="11.25" customHeight="1">
      <c r="B25" s="677" t="s">
        <v>296</v>
      </c>
      <c r="C25" s="678"/>
      <c r="D25" s="678"/>
      <c r="E25" s="678"/>
      <c r="F25" s="678"/>
      <c r="G25" s="678"/>
      <c r="H25" s="678"/>
      <c r="I25" s="678"/>
      <c r="J25" s="678"/>
      <c r="K25" s="678"/>
      <c r="L25" s="678"/>
      <c r="M25" s="678"/>
      <c r="N25" s="678"/>
      <c r="O25" s="678"/>
      <c r="P25" s="678"/>
      <c r="Q25" s="679"/>
      <c r="R25" s="680">
        <v>407519</v>
      </c>
      <c r="S25" s="681"/>
      <c r="T25" s="681"/>
      <c r="U25" s="681"/>
      <c r="V25" s="681"/>
      <c r="W25" s="681"/>
      <c r="X25" s="681"/>
      <c r="Y25" s="682"/>
      <c r="Z25" s="683">
        <v>1.5</v>
      </c>
      <c r="AA25" s="683"/>
      <c r="AB25" s="683"/>
      <c r="AC25" s="683"/>
      <c r="AD25" s="684">
        <v>20620</v>
      </c>
      <c r="AE25" s="684"/>
      <c r="AF25" s="684"/>
      <c r="AG25" s="684"/>
      <c r="AH25" s="684"/>
      <c r="AI25" s="684"/>
      <c r="AJ25" s="684"/>
      <c r="AK25" s="684"/>
      <c r="AL25" s="685">
        <v>0.1</v>
      </c>
      <c r="AM25" s="686"/>
      <c r="AN25" s="686"/>
      <c r="AO25" s="687"/>
      <c r="AP25" s="698" t="s">
        <v>297</v>
      </c>
      <c r="AQ25" s="699"/>
      <c r="AR25" s="699"/>
      <c r="AS25" s="699"/>
      <c r="AT25" s="699"/>
      <c r="AU25" s="699"/>
      <c r="AV25" s="699"/>
      <c r="AW25" s="699"/>
      <c r="AX25" s="699"/>
      <c r="AY25" s="699"/>
      <c r="AZ25" s="699"/>
      <c r="BA25" s="699"/>
      <c r="BB25" s="699"/>
      <c r="BC25" s="699"/>
      <c r="BD25" s="699"/>
      <c r="BE25" s="699"/>
      <c r="BF25" s="700"/>
      <c r="BG25" s="680" t="s">
        <v>240</v>
      </c>
      <c r="BH25" s="681"/>
      <c r="BI25" s="681"/>
      <c r="BJ25" s="681"/>
      <c r="BK25" s="681"/>
      <c r="BL25" s="681"/>
      <c r="BM25" s="681"/>
      <c r="BN25" s="682"/>
      <c r="BO25" s="683" t="s">
        <v>230</v>
      </c>
      <c r="BP25" s="683"/>
      <c r="BQ25" s="683"/>
      <c r="BR25" s="683"/>
      <c r="BS25" s="689" t="s">
        <v>240</v>
      </c>
      <c r="BT25" s="681"/>
      <c r="BU25" s="681"/>
      <c r="BV25" s="681"/>
      <c r="BW25" s="681"/>
      <c r="BX25" s="681"/>
      <c r="BY25" s="681"/>
      <c r="BZ25" s="681"/>
      <c r="CA25" s="681"/>
      <c r="CB25" s="690"/>
      <c r="CD25" s="695" t="s">
        <v>298</v>
      </c>
      <c r="CE25" s="696"/>
      <c r="CF25" s="696"/>
      <c r="CG25" s="696"/>
      <c r="CH25" s="696"/>
      <c r="CI25" s="696"/>
      <c r="CJ25" s="696"/>
      <c r="CK25" s="696"/>
      <c r="CL25" s="696"/>
      <c r="CM25" s="696"/>
      <c r="CN25" s="696"/>
      <c r="CO25" s="696"/>
      <c r="CP25" s="696"/>
      <c r="CQ25" s="697"/>
      <c r="CR25" s="680">
        <v>3418074</v>
      </c>
      <c r="CS25" s="716"/>
      <c r="CT25" s="716"/>
      <c r="CU25" s="716"/>
      <c r="CV25" s="716"/>
      <c r="CW25" s="716"/>
      <c r="CX25" s="716"/>
      <c r="CY25" s="717"/>
      <c r="CZ25" s="685">
        <v>14</v>
      </c>
      <c r="DA25" s="714"/>
      <c r="DB25" s="714"/>
      <c r="DC25" s="718"/>
      <c r="DD25" s="689">
        <v>3145159</v>
      </c>
      <c r="DE25" s="716"/>
      <c r="DF25" s="716"/>
      <c r="DG25" s="716"/>
      <c r="DH25" s="716"/>
      <c r="DI25" s="716"/>
      <c r="DJ25" s="716"/>
      <c r="DK25" s="717"/>
      <c r="DL25" s="689">
        <v>3140206</v>
      </c>
      <c r="DM25" s="716"/>
      <c r="DN25" s="716"/>
      <c r="DO25" s="716"/>
      <c r="DP25" s="716"/>
      <c r="DQ25" s="716"/>
      <c r="DR25" s="716"/>
      <c r="DS25" s="716"/>
      <c r="DT25" s="716"/>
      <c r="DU25" s="716"/>
      <c r="DV25" s="717"/>
      <c r="DW25" s="685">
        <v>18</v>
      </c>
      <c r="DX25" s="714"/>
      <c r="DY25" s="714"/>
      <c r="DZ25" s="714"/>
      <c r="EA25" s="714"/>
      <c r="EB25" s="714"/>
      <c r="EC25" s="715"/>
    </row>
    <row r="26" spans="2:133" ht="11.25" customHeight="1">
      <c r="B26" s="677" t="s">
        <v>299</v>
      </c>
      <c r="C26" s="678"/>
      <c r="D26" s="678"/>
      <c r="E26" s="678"/>
      <c r="F26" s="678"/>
      <c r="G26" s="678"/>
      <c r="H26" s="678"/>
      <c r="I26" s="678"/>
      <c r="J26" s="678"/>
      <c r="K26" s="678"/>
      <c r="L26" s="678"/>
      <c r="M26" s="678"/>
      <c r="N26" s="678"/>
      <c r="O26" s="678"/>
      <c r="P26" s="678"/>
      <c r="Q26" s="679"/>
      <c r="R26" s="680">
        <v>86365</v>
      </c>
      <c r="S26" s="681"/>
      <c r="T26" s="681"/>
      <c r="U26" s="681"/>
      <c r="V26" s="681"/>
      <c r="W26" s="681"/>
      <c r="X26" s="681"/>
      <c r="Y26" s="682"/>
      <c r="Z26" s="683">
        <v>0.3</v>
      </c>
      <c r="AA26" s="683"/>
      <c r="AB26" s="683"/>
      <c r="AC26" s="683"/>
      <c r="AD26" s="684" t="s">
        <v>230</v>
      </c>
      <c r="AE26" s="684"/>
      <c r="AF26" s="684"/>
      <c r="AG26" s="684"/>
      <c r="AH26" s="684"/>
      <c r="AI26" s="684"/>
      <c r="AJ26" s="684"/>
      <c r="AK26" s="684"/>
      <c r="AL26" s="685" t="s">
        <v>240</v>
      </c>
      <c r="AM26" s="686"/>
      <c r="AN26" s="686"/>
      <c r="AO26" s="687"/>
      <c r="AP26" s="698" t="s">
        <v>300</v>
      </c>
      <c r="AQ26" s="719"/>
      <c r="AR26" s="719"/>
      <c r="AS26" s="719"/>
      <c r="AT26" s="719"/>
      <c r="AU26" s="719"/>
      <c r="AV26" s="719"/>
      <c r="AW26" s="719"/>
      <c r="AX26" s="719"/>
      <c r="AY26" s="719"/>
      <c r="AZ26" s="719"/>
      <c r="BA26" s="719"/>
      <c r="BB26" s="719"/>
      <c r="BC26" s="719"/>
      <c r="BD26" s="719"/>
      <c r="BE26" s="719"/>
      <c r="BF26" s="700"/>
      <c r="BG26" s="680" t="s">
        <v>240</v>
      </c>
      <c r="BH26" s="681"/>
      <c r="BI26" s="681"/>
      <c r="BJ26" s="681"/>
      <c r="BK26" s="681"/>
      <c r="BL26" s="681"/>
      <c r="BM26" s="681"/>
      <c r="BN26" s="682"/>
      <c r="BO26" s="683" t="s">
        <v>240</v>
      </c>
      <c r="BP26" s="683"/>
      <c r="BQ26" s="683"/>
      <c r="BR26" s="683"/>
      <c r="BS26" s="689" t="s">
        <v>240</v>
      </c>
      <c r="BT26" s="681"/>
      <c r="BU26" s="681"/>
      <c r="BV26" s="681"/>
      <c r="BW26" s="681"/>
      <c r="BX26" s="681"/>
      <c r="BY26" s="681"/>
      <c r="BZ26" s="681"/>
      <c r="CA26" s="681"/>
      <c r="CB26" s="690"/>
      <c r="CD26" s="695" t="s">
        <v>301</v>
      </c>
      <c r="CE26" s="696"/>
      <c r="CF26" s="696"/>
      <c r="CG26" s="696"/>
      <c r="CH26" s="696"/>
      <c r="CI26" s="696"/>
      <c r="CJ26" s="696"/>
      <c r="CK26" s="696"/>
      <c r="CL26" s="696"/>
      <c r="CM26" s="696"/>
      <c r="CN26" s="696"/>
      <c r="CO26" s="696"/>
      <c r="CP26" s="696"/>
      <c r="CQ26" s="697"/>
      <c r="CR26" s="680">
        <v>2318931</v>
      </c>
      <c r="CS26" s="681"/>
      <c r="CT26" s="681"/>
      <c r="CU26" s="681"/>
      <c r="CV26" s="681"/>
      <c r="CW26" s="681"/>
      <c r="CX26" s="681"/>
      <c r="CY26" s="682"/>
      <c r="CZ26" s="685">
        <v>9.5</v>
      </c>
      <c r="DA26" s="714"/>
      <c r="DB26" s="714"/>
      <c r="DC26" s="718"/>
      <c r="DD26" s="689">
        <v>2060683</v>
      </c>
      <c r="DE26" s="681"/>
      <c r="DF26" s="681"/>
      <c r="DG26" s="681"/>
      <c r="DH26" s="681"/>
      <c r="DI26" s="681"/>
      <c r="DJ26" s="681"/>
      <c r="DK26" s="682"/>
      <c r="DL26" s="689" t="s">
        <v>240</v>
      </c>
      <c r="DM26" s="681"/>
      <c r="DN26" s="681"/>
      <c r="DO26" s="681"/>
      <c r="DP26" s="681"/>
      <c r="DQ26" s="681"/>
      <c r="DR26" s="681"/>
      <c r="DS26" s="681"/>
      <c r="DT26" s="681"/>
      <c r="DU26" s="681"/>
      <c r="DV26" s="682"/>
      <c r="DW26" s="685" t="s">
        <v>237</v>
      </c>
      <c r="DX26" s="714"/>
      <c r="DY26" s="714"/>
      <c r="DZ26" s="714"/>
      <c r="EA26" s="714"/>
      <c r="EB26" s="714"/>
      <c r="EC26" s="715"/>
    </row>
    <row r="27" spans="2:133" ht="11.25" customHeight="1">
      <c r="B27" s="677" t="s">
        <v>302</v>
      </c>
      <c r="C27" s="678"/>
      <c r="D27" s="678"/>
      <c r="E27" s="678"/>
      <c r="F27" s="678"/>
      <c r="G27" s="678"/>
      <c r="H27" s="678"/>
      <c r="I27" s="678"/>
      <c r="J27" s="678"/>
      <c r="K27" s="678"/>
      <c r="L27" s="678"/>
      <c r="M27" s="678"/>
      <c r="N27" s="678"/>
      <c r="O27" s="678"/>
      <c r="P27" s="678"/>
      <c r="Q27" s="679"/>
      <c r="R27" s="680">
        <v>2082588</v>
      </c>
      <c r="S27" s="681"/>
      <c r="T27" s="681"/>
      <c r="U27" s="681"/>
      <c r="V27" s="681"/>
      <c r="W27" s="681"/>
      <c r="X27" s="681"/>
      <c r="Y27" s="682"/>
      <c r="Z27" s="683">
        <v>7.6</v>
      </c>
      <c r="AA27" s="683"/>
      <c r="AB27" s="683"/>
      <c r="AC27" s="683"/>
      <c r="AD27" s="684" t="s">
        <v>230</v>
      </c>
      <c r="AE27" s="684"/>
      <c r="AF27" s="684"/>
      <c r="AG27" s="684"/>
      <c r="AH27" s="684"/>
      <c r="AI27" s="684"/>
      <c r="AJ27" s="684"/>
      <c r="AK27" s="684"/>
      <c r="AL27" s="685" t="s">
        <v>230</v>
      </c>
      <c r="AM27" s="686"/>
      <c r="AN27" s="686"/>
      <c r="AO27" s="687"/>
      <c r="AP27" s="677" t="s">
        <v>303</v>
      </c>
      <c r="AQ27" s="678"/>
      <c r="AR27" s="678"/>
      <c r="AS27" s="678"/>
      <c r="AT27" s="678"/>
      <c r="AU27" s="678"/>
      <c r="AV27" s="678"/>
      <c r="AW27" s="678"/>
      <c r="AX27" s="678"/>
      <c r="AY27" s="678"/>
      <c r="AZ27" s="678"/>
      <c r="BA27" s="678"/>
      <c r="BB27" s="678"/>
      <c r="BC27" s="678"/>
      <c r="BD27" s="678"/>
      <c r="BE27" s="678"/>
      <c r="BF27" s="679"/>
      <c r="BG27" s="680">
        <v>16614722</v>
      </c>
      <c r="BH27" s="681"/>
      <c r="BI27" s="681"/>
      <c r="BJ27" s="681"/>
      <c r="BK27" s="681"/>
      <c r="BL27" s="681"/>
      <c r="BM27" s="681"/>
      <c r="BN27" s="682"/>
      <c r="BO27" s="683">
        <v>100</v>
      </c>
      <c r="BP27" s="683"/>
      <c r="BQ27" s="683"/>
      <c r="BR27" s="683"/>
      <c r="BS27" s="689" t="s">
        <v>240</v>
      </c>
      <c r="BT27" s="681"/>
      <c r="BU27" s="681"/>
      <c r="BV27" s="681"/>
      <c r="BW27" s="681"/>
      <c r="BX27" s="681"/>
      <c r="BY27" s="681"/>
      <c r="BZ27" s="681"/>
      <c r="CA27" s="681"/>
      <c r="CB27" s="690"/>
      <c r="CD27" s="695" t="s">
        <v>304</v>
      </c>
      <c r="CE27" s="696"/>
      <c r="CF27" s="696"/>
      <c r="CG27" s="696"/>
      <c r="CH27" s="696"/>
      <c r="CI27" s="696"/>
      <c r="CJ27" s="696"/>
      <c r="CK27" s="696"/>
      <c r="CL27" s="696"/>
      <c r="CM27" s="696"/>
      <c r="CN27" s="696"/>
      <c r="CO27" s="696"/>
      <c r="CP27" s="696"/>
      <c r="CQ27" s="697"/>
      <c r="CR27" s="680">
        <v>3088264</v>
      </c>
      <c r="CS27" s="716"/>
      <c r="CT27" s="716"/>
      <c r="CU27" s="716"/>
      <c r="CV27" s="716"/>
      <c r="CW27" s="716"/>
      <c r="CX27" s="716"/>
      <c r="CY27" s="717"/>
      <c r="CZ27" s="685">
        <v>12.6</v>
      </c>
      <c r="DA27" s="714"/>
      <c r="DB27" s="714"/>
      <c r="DC27" s="718"/>
      <c r="DD27" s="689">
        <v>1163302</v>
      </c>
      <c r="DE27" s="716"/>
      <c r="DF27" s="716"/>
      <c r="DG27" s="716"/>
      <c r="DH27" s="716"/>
      <c r="DI27" s="716"/>
      <c r="DJ27" s="716"/>
      <c r="DK27" s="717"/>
      <c r="DL27" s="689">
        <v>1069623</v>
      </c>
      <c r="DM27" s="716"/>
      <c r="DN27" s="716"/>
      <c r="DO27" s="716"/>
      <c r="DP27" s="716"/>
      <c r="DQ27" s="716"/>
      <c r="DR27" s="716"/>
      <c r="DS27" s="716"/>
      <c r="DT27" s="716"/>
      <c r="DU27" s="716"/>
      <c r="DV27" s="717"/>
      <c r="DW27" s="685">
        <v>6.1</v>
      </c>
      <c r="DX27" s="714"/>
      <c r="DY27" s="714"/>
      <c r="DZ27" s="714"/>
      <c r="EA27" s="714"/>
      <c r="EB27" s="714"/>
      <c r="EC27" s="715"/>
    </row>
    <row r="28" spans="2:133" ht="11.25" customHeight="1">
      <c r="B28" s="722" t="s">
        <v>305</v>
      </c>
      <c r="C28" s="723"/>
      <c r="D28" s="723"/>
      <c r="E28" s="723"/>
      <c r="F28" s="723"/>
      <c r="G28" s="723"/>
      <c r="H28" s="723"/>
      <c r="I28" s="723"/>
      <c r="J28" s="723"/>
      <c r="K28" s="723"/>
      <c r="L28" s="723"/>
      <c r="M28" s="723"/>
      <c r="N28" s="723"/>
      <c r="O28" s="723"/>
      <c r="P28" s="723"/>
      <c r="Q28" s="724"/>
      <c r="R28" s="680" t="s">
        <v>240</v>
      </c>
      <c r="S28" s="681"/>
      <c r="T28" s="681"/>
      <c r="U28" s="681"/>
      <c r="V28" s="681"/>
      <c r="W28" s="681"/>
      <c r="X28" s="681"/>
      <c r="Y28" s="682"/>
      <c r="Z28" s="683" t="s">
        <v>230</v>
      </c>
      <c r="AA28" s="683"/>
      <c r="AB28" s="683"/>
      <c r="AC28" s="683"/>
      <c r="AD28" s="684" t="s">
        <v>237</v>
      </c>
      <c r="AE28" s="684"/>
      <c r="AF28" s="684"/>
      <c r="AG28" s="684"/>
      <c r="AH28" s="684"/>
      <c r="AI28" s="684"/>
      <c r="AJ28" s="684"/>
      <c r="AK28" s="684"/>
      <c r="AL28" s="685" t="s">
        <v>240</v>
      </c>
      <c r="AM28" s="686"/>
      <c r="AN28" s="686"/>
      <c r="AO28" s="687"/>
      <c r="AP28" s="725"/>
      <c r="AQ28" s="726"/>
      <c r="AR28" s="726"/>
      <c r="AS28" s="726"/>
      <c r="AT28" s="726"/>
      <c r="AU28" s="726"/>
      <c r="AV28" s="726"/>
      <c r="AW28" s="726"/>
      <c r="AX28" s="726"/>
      <c r="AY28" s="726"/>
      <c r="AZ28" s="726"/>
      <c r="BA28" s="726"/>
      <c r="BB28" s="726"/>
      <c r="BC28" s="726"/>
      <c r="BD28" s="726"/>
      <c r="BE28" s="726"/>
      <c r="BF28" s="727"/>
      <c r="BG28" s="680"/>
      <c r="BH28" s="681"/>
      <c r="BI28" s="681"/>
      <c r="BJ28" s="681"/>
      <c r="BK28" s="681"/>
      <c r="BL28" s="681"/>
      <c r="BM28" s="681"/>
      <c r="BN28" s="682"/>
      <c r="BO28" s="683"/>
      <c r="BP28" s="683"/>
      <c r="BQ28" s="683"/>
      <c r="BR28" s="683"/>
      <c r="BS28" s="684"/>
      <c r="BT28" s="684"/>
      <c r="BU28" s="684"/>
      <c r="BV28" s="684"/>
      <c r="BW28" s="684"/>
      <c r="BX28" s="684"/>
      <c r="BY28" s="684"/>
      <c r="BZ28" s="684"/>
      <c r="CA28" s="684"/>
      <c r="CB28" s="688"/>
      <c r="CD28" s="695" t="s">
        <v>306</v>
      </c>
      <c r="CE28" s="696"/>
      <c r="CF28" s="696"/>
      <c r="CG28" s="696"/>
      <c r="CH28" s="696"/>
      <c r="CI28" s="696"/>
      <c r="CJ28" s="696"/>
      <c r="CK28" s="696"/>
      <c r="CL28" s="696"/>
      <c r="CM28" s="696"/>
      <c r="CN28" s="696"/>
      <c r="CO28" s="696"/>
      <c r="CP28" s="696"/>
      <c r="CQ28" s="697"/>
      <c r="CR28" s="680">
        <v>1104705</v>
      </c>
      <c r="CS28" s="681"/>
      <c r="CT28" s="681"/>
      <c r="CU28" s="681"/>
      <c r="CV28" s="681"/>
      <c r="CW28" s="681"/>
      <c r="CX28" s="681"/>
      <c r="CY28" s="682"/>
      <c r="CZ28" s="685">
        <v>4.5</v>
      </c>
      <c r="DA28" s="714"/>
      <c r="DB28" s="714"/>
      <c r="DC28" s="718"/>
      <c r="DD28" s="689">
        <v>1104705</v>
      </c>
      <c r="DE28" s="681"/>
      <c r="DF28" s="681"/>
      <c r="DG28" s="681"/>
      <c r="DH28" s="681"/>
      <c r="DI28" s="681"/>
      <c r="DJ28" s="681"/>
      <c r="DK28" s="682"/>
      <c r="DL28" s="689">
        <v>1104705</v>
      </c>
      <c r="DM28" s="681"/>
      <c r="DN28" s="681"/>
      <c r="DO28" s="681"/>
      <c r="DP28" s="681"/>
      <c r="DQ28" s="681"/>
      <c r="DR28" s="681"/>
      <c r="DS28" s="681"/>
      <c r="DT28" s="681"/>
      <c r="DU28" s="681"/>
      <c r="DV28" s="682"/>
      <c r="DW28" s="685">
        <v>6.3</v>
      </c>
      <c r="DX28" s="714"/>
      <c r="DY28" s="714"/>
      <c r="DZ28" s="714"/>
      <c r="EA28" s="714"/>
      <c r="EB28" s="714"/>
      <c r="EC28" s="715"/>
    </row>
    <row r="29" spans="2:133" ht="11.25" customHeight="1">
      <c r="B29" s="677" t="s">
        <v>307</v>
      </c>
      <c r="C29" s="678"/>
      <c r="D29" s="678"/>
      <c r="E29" s="678"/>
      <c r="F29" s="678"/>
      <c r="G29" s="678"/>
      <c r="H29" s="678"/>
      <c r="I29" s="678"/>
      <c r="J29" s="678"/>
      <c r="K29" s="678"/>
      <c r="L29" s="678"/>
      <c r="M29" s="678"/>
      <c r="N29" s="678"/>
      <c r="O29" s="678"/>
      <c r="P29" s="678"/>
      <c r="Q29" s="679"/>
      <c r="R29" s="680">
        <v>986568</v>
      </c>
      <c r="S29" s="681"/>
      <c r="T29" s="681"/>
      <c r="U29" s="681"/>
      <c r="V29" s="681"/>
      <c r="W29" s="681"/>
      <c r="X29" s="681"/>
      <c r="Y29" s="682"/>
      <c r="Z29" s="683">
        <v>3.6</v>
      </c>
      <c r="AA29" s="683"/>
      <c r="AB29" s="683"/>
      <c r="AC29" s="683"/>
      <c r="AD29" s="684" t="s">
        <v>240</v>
      </c>
      <c r="AE29" s="684"/>
      <c r="AF29" s="684"/>
      <c r="AG29" s="684"/>
      <c r="AH29" s="684"/>
      <c r="AI29" s="684"/>
      <c r="AJ29" s="684"/>
      <c r="AK29" s="684"/>
      <c r="AL29" s="685" t="s">
        <v>230</v>
      </c>
      <c r="AM29" s="686"/>
      <c r="AN29" s="686"/>
      <c r="AO29" s="687"/>
      <c r="AP29" s="659" t="s">
        <v>224</v>
      </c>
      <c r="AQ29" s="660"/>
      <c r="AR29" s="660"/>
      <c r="AS29" s="660"/>
      <c r="AT29" s="660"/>
      <c r="AU29" s="660"/>
      <c r="AV29" s="660"/>
      <c r="AW29" s="660"/>
      <c r="AX29" s="660"/>
      <c r="AY29" s="660"/>
      <c r="AZ29" s="660"/>
      <c r="BA29" s="660"/>
      <c r="BB29" s="660"/>
      <c r="BC29" s="660"/>
      <c r="BD29" s="660"/>
      <c r="BE29" s="660"/>
      <c r="BF29" s="661"/>
      <c r="BG29" s="659" t="s">
        <v>308</v>
      </c>
      <c r="BH29" s="720"/>
      <c r="BI29" s="720"/>
      <c r="BJ29" s="720"/>
      <c r="BK29" s="720"/>
      <c r="BL29" s="720"/>
      <c r="BM29" s="720"/>
      <c r="BN29" s="720"/>
      <c r="BO29" s="720"/>
      <c r="BP29" s="720"/>
      <c r="BQ29" s="721"/>
      <c r="BR29" s="659" t="s">
        <v>309</v>
      </c>
      <c r="BS29" s="720"/>
      <c r="BT29" s="720"/>
      <c r="BU29" s="720"/>
      <c r="BV29" s="720"/>
      <c r="BW29" s="720"/>
      <c r="BX29" s="720"/>
      <c r="BY29" s="720"/>
      <c r="BZ29" s="720"/>
      <c r="CA29" s="720"/>
      <c r="CB29" s="721"/>
      <c r="CD29" s="743" t="s">
        <v>310</v>
      </c>
      <c r="CE29" s="744"/>
      <c r="CF29" s="695" t="s">
        <v>311</v>
      </c>
      <c r="CG29" s="696"/>
      <c r="CH29" s="696"/>
      <c r="CI29" s="696"/>
      <c r="CJ29" s="696"/>
      <c r="CK29" s="696"/>
      <c r="CL29" s="696"/>
      <c r="CM29" s="696"/>
      <c r="CN29" s="696"/>
      <c r="CO29" s="696"/>
      <c r="CP29" s="696"/>
      <c r="CQ29" s="697"/>
      <c r="CR29" s="680">
        <v>1104705</v>
      </c>
      <c r="CS29" s="716"/>
      <c r="CT29" s="716"/>
      <c r="CU29" s="716"/>
      <c r="CV29" s="716"/>
      <c r="CW29" s="716"/>
      <c r="CX29" s="716"/>
      <c r="CY29" s="717"/>
      <c r="CZ29" s="685">
        <v>4.5</v>
      </c>
      <c r="DA29" s="714"/>
      <c r="DB29" s="714"/>
      <c r="DC29" s="718"/>
      <c r="DD29" s="689">
        <v>1104705</v>
      </c>
      <c r="DE29" s="716"/>
      <c r="DF29" s="716"/>
      <c r="DG29" s="716"/>
      <c r="DH29" s="716"/>
      <c r="DI29" s="716"/>
      <c r="DJ29" s="716"/>
      <c r="DK29" s="717"/>
      <c r="DL29" s="689">
        <v>1104705</v>
      </c>
      <c r="DM29" s="716"/>
      <c r="DN29" s="716"/>
      <c r="DO29" s="716"/>
      <c r="DP29" s="716"/>
      <c r="DQ29" s="716"/>
      <c r="DR29" s="716"/>
      <c r="DS29" s="716"/>
      <c r="DT29" s="716"/>
      <c r="DU29" s="716"/>
      <c r="DV29" s="717"/>
      <c r="DW29" s="685">
        <v>6.3</v>
      </c>
      <c r="DX29" s="714"/>
      <c r="DY29" s="714"/>
      <c r="DZ29" s="714"/>
      <c r="EA29" s="714"/>
      <c r="EB29" s="714"/>
      <c r="EC29" s="715"/>
    </row>
    <row r="30" spans="2:133" ht="11.25" customHeight="1">
      <c r="B30" s="677" t="s">
        <v>312</v>
      </c>
      <c r="C30" s="678"/>
      <c r="D30" s="678"/>
      <c r="E30" s="678"/>
      <c r="F30" s="678"/>
      <c r="G30" s="678"/>
      <c r="H30" s="678"/>
      <c r="I30" s="678"/>
      <c r="J30" s="678"/>
      <c r="K30" s="678"/>
      <c r="L30" s="678"/>
      <c r="M30" s="678"/>
      <c r="N30" s="678"/>
      <c r="O30" s="678"/>
      <c r="P30" s="678"/>
      <c r="Q30" s="679"/>
      <c r="R30" s="680">
        <v>115610</v>
      </c>
      <c r="S30" s="681"/>
      <c r="T30" s="681"/>
      <c r="U30" s="681"/>
      <c r="V30" s="681"/>
      <c r="W30" s="681"/>
      <c r="X30" s="681"/>
      <c r="Y30" s="682"/>
      <c r="Z30" s="683">
        <v>0.4</v>
      </c>
      <c r="AA30" s="683"/>
      <c r="AB30" s="683"/>
      <c r="AC30" s="683"/>
      <c r="AD30" s="684">
        <v>10797</v>
      </c>
      <c r="AE30" s="684"/>
      <c r="AF30" s="684"/>
      <c r="AG30" s="684"/>
      <c r="AH30" s="684"/>
      <c r="AI30" s="684"/>
      <c r="AJ30" s="684"/>
      <c r="AK30" s="684"/>
      <c r="AL30" s="685">
        <v>0.1</v>
      </c>
      <c r="AM30" s="686"/>
      <c r="AN30" s="686"/>
      <c r="AO30" s="687"/>
      <c r="AP30" s="728" t="s">
        <v>313</v>
      </c>
      <c r="AQ30" s="729"/>
      <c r="AR30" s="729"/>
      <c r="AS30" s="729"/>
      <c r="AT30" s="734" t="s">
        <v>314</v>
      </c>
      <c r="AU30" s="230"/>
      <c r="AV30" s="230"/>
      <c r="AW30" s="230"/>
      <c r="AX30" s="666" t="s">
        <v>188</v>
      </c>
      <c r="AY30" s="667"/>
      <c r="AZ30" s="667"/>
      <c r="BA30" s="667"/>
      <c r="BB30" s="667"/>
      <c r="BC30" s="667"/>
      <c r="BD30" s="667"/>
      <c r="BE30" s="667"/>
      <c r="BF30" s="668"/>
      <c r="BG30" s="740">
        <v>99.6</v>
      </c>
      <c r="BH30" s="741"/>
      <c r="BI30" s="741"/>
      <c r="BJ30" s="741"/>
      <c r="BK30" s="741"/>
      <c r="BL30" s="741"/>
      <c r="BM30" s="675">
        <v>98.6</v>
      </c>
      <c r="BN30" s="741"/>
      <c r="BO30" s="741"/>
      <c r="BP30" s="741"/>
      <c r="BQ30" s="742"/>
      <c r="BR30" s="740">
        <v>99.5</v>
      </c>
      <c r="BS30" s="741"/>
      <c r="BT30" s="741"/>
      <c r="BU30" s="741"/>
      <c r="BV30" s="741"/>
      <c r="BW30" s="741"/>
      <c r="BX30" s="675">
        <v>98.4</v>
      </c>
      <c r="BY30" s="741"/>
      <c r="BZ30" s="741"/>
      <c r="CA30" s="741"/>
      <c r="CB30" s="742"/>
      <c r="CD30" s="745"/>
      <c r="CE30" s="746"/>
      <c r="CF30" s="695" t="s">
        <v>315</v>
      </c>
      <c r="CG30" s="696"/>
      <c r="CH30" s="696"/>
      <c r="CI30" s="696"/>
      <c r="CJ30" s="696"/>
      <c r="CK30" s="696"/>
      <c r="CL30" s="696"/>
      <c r="CM30" s="696"/>
      <c r="CN30" s="696"/>
      <c r="CO30" s="696"/>
      <c r="CP30" s="696"/>
      <c r="CQ30" s="697"/>
      <c r="CR30" s="680">
        <v>1011296</v>
      </c>
      <c r="CS30" s="681"/>
      <c r="CT30" s="681"/>
      <c r="CU30" s="681"/>
      <c r="CV30" s="681"/>
      <c r="CW30" s="681"/>
      <c r="CX30" s="681"/>
      <c r="CY30" s="682"/>
      <c r="CZ30" s="685">
        <v>4.0999999999999996</v>
      </c>
      <c r="DA30" s="714"/>
      <c r="DB30" s="714"/>
      <c r="DC30" s="718"/>
      <c r="DD30" s="689">
        <v>1011296</v>
      </c>
      <c r="DE30" s="681"/>
      <c r="DF30" s="681"/>
      <c r="DG30" s="681"/>
      <c r="DH30" s="681"/>
      <c r="DI30" s="681"/>
      <c r="DJ30" s="681"/>
      <c r="DK30" s="682"/>
      <c r="DL30" s="689">
        <v>1011296</v>
      </c>
      <c r="DM30" s="681"/>
      <c r="DN30" s="681"/>
      <c r="DO30" s="681"/>
      <c r="DP30" s="681"/>
      <c r="DQ30" s="681"/>
      <c r="DR30" s="681"/>
      <c r="DS30" s="681"/>
      <c r="DT30" s="681"/>
      <c r="DU30" s="681"/>
      <c r="DV30" s="682"/>
      <c r="DW30" s="685">
        <v>5.8</v>
      </c>
      <c r="DX30" s="714"/>
      <c r="DY30" s="714"/>
      <c r="DZ30" s="714"/>
      <c r="EA30" s="714"/>
      <c r="EB30" s="714"/>
      <c r="EC30" s="715"/>
    </row>
    <row r="31" spans="2:133" ht="11.25" customHeight="1">
      <c r="B31" s="677" t="s">
        <v>316</v>
      </c>
      <c r="C31" s="678"/>
      <c r="D31" s="678"/>
      <c r="E31" s="678"/>
      <c r="F31" s="678"/>
      <c r="G31" s="678"/>
      <c r="H31" s="678"/>
      <c r="I31" s="678"/>
      <c r="J31" s="678"/>
      <c r="K31" s="678"/>
      <c r="L31" s="678"/>
      <c r="M31" s="678"/>
      <c r="N31" s="678"/>
      <c r="O31" s="678"/>
      <c r="P31" s="678"/>
      <c r="Q31" s="679"/>
      <c r="R31" s="680">
        <v>28429</v>
      </c>
      <c r="S31" s="681"/>
      <c r="T31" s="681"/>
      <c r="U31" s="681"/>
      <c r="V31" s="681"/>
      <c r="W31" s="681"/>
      <c r="X31" s="681"/>
      <c r="Y31" s="682"/>
      <c r="Z31" s="683">
        <v>0.1</v>
      </c>
      <c r="AA31" s="683"/>
      <c r="AB31" s="683"/>
      <c r="AC31" s="683"/>
      <c r="AD31" s="684" t="s">
        <v>240</v>
      </c>
      <c r="AE31" s="684"/>
      <c r="AF31" s="684"/>
      <c r="AG31" s="684"/>
      <c r="AH31" s="684"/>
      <c r="AI31" s="684"/>
      <c r="AJ31" s="684"/>
      <c r="AK31" s="684"/>
      <c r="AL31" s="685" t="s">
        <v>240</v>
      </c>
      <c r="AM31" s="686"/>
      <c r="AN31" s="686"/>
      <c r="AO31" s="687"/>
      <c r="AP31" s="730"/>
      <c r="AQ31" s="731"/>
      <c r="AR31" s="731"/>
      <c r="AS31" s="731"/>
      <c r="AT31" s="735"/>
      <c r="AU31" s="229" t="s">
        <v>317</v>
      </c>
      <c r="AV31" s="229"/>
      <c r="AW31" s="229"/>
      <c r="AX31" s="677" t="s">
        <v>318</v>
      </c>
      <c r="AY31" s="678"/>
      <c r="AZ31" s="678"/>
      <c r="BA31" s="678"/>
      <c r="BB31" s="678"/>
      <c r="BC31" s="678"/>
      <c r="BD31" s="678"/>
      <c r="BE31" s="678"/>
      <c r="BF31" s="679"/>
      <c r="BG31" s="737">
        <v>99.5</v>
      </c>
      <c r="BH31" s="716"/>
      <c r="BI31" s="716"/>
      <c r="BJ31" s="716"/>
      <c r="BK31" s="716"/>
      <c r="BL31" s="716"/>
      <c r="BM31" s="686">
        <v>98.3</v>
      </c>
      <c r="BN31" s="738"/>
      <c r="BO31" s="738"/>
      <c r="BP31" s="738"/>
      <c r="BQ31" s="739"/>
      <c r="BR31" s="737">
        <v>99.4</v>
      </c>
      <c r="BS31" s="716"/>
      <c r="BT31" s="716"/>
      <c r="BU31" s="716"/>
      <c r="BV31" s="716"/>
      <c r="BW31" s="716"/>
      <c r="BX31" s="686">
        <v>97.8</v>
      </c>
      <c r="BY31" s="738"/>
      <c r="BZ31" s="738"/>
      <c r="CA31" s="738"/>
      <c r="CB31" s="739"/>
      <c r="CD31" s="745"/>
      <c r="CE31" s="746"/>
      <c r="CF31" s="695" t="s">
        <v>319</v>
      </c>
      <c r="CG31" s="696"/>
      <c r="CH31" s="696"/>
      <c r="CI31" s="696"/>
      <c r="CJ31" s="696"/>
      <c r="CK31" s="696"/>
      <c r="CL31" s="696"/>
      <c r="CM31" s="696"/>
      <c r="CN31" s="696"/>
      <c r="CO31" s="696"/>
      <c r="CP31" s="696"/>
      <c r="CQ31" s="697"/>
      <c r="CR31" s="680">
        <v>93409</v>
      </c>
      <c r="CS31" s="716"/>
      <c r="CT31" s="716"/>
      <c r="CU31" s="716"/>
      <c r="CV31" s="716"/>
      <c r="CW31" s="716"/>
      <c r="CX31" s="716"/>
      <c r="CY31" s="717"/>
      <c r="CZ31" s="685">
        <v>0.4</v>
      </c>
      <c r="DA31" s="714"/>
      <c r="DB31" s="714"/>
      <c r="DC31" s="718"/>
      <c r="DD31" s="689">
        <v>93409</v>
      </c>
      <c r="DE31" s="716"/>
      <c r="DF31" s="716"/>
      <c r="DG31" s="716"/>
      <c r="DH31" s="716"/>
      <c r="DI31" s="716"/>
      <c r="DJ31" s="716"/>
      <c r="DK31" s="717"/>
      <c r="DL31" s="689">
        <v>93409</v>
      </c>
      <c r="DM31" s="716"/>
      <c r="DN31" s="716"/>
      <c r="DO31" s="716"/>
      <c r="DP31" s="716"/>
      <c r="DQ31" s="716"/>
      <c r="DR31" s="716"/>
      <c r="DS31" s="716"/>
      <c r="DT31" s="716"/>
      <c r="DU31" s="716"/>
      <c r="DV31" s="717"/>
      <c r="DW31" s="685">
        <v>0.5</v>
      </c>
      <c r="DX31" s="714"/>
      <c r="DY31" s="714"/>
      <c r="DZ31" s="714"/>
      <c r="EA31" s="714"/>
      <c r="EB31" s="714"/>
      <c r="EC31" s="715"/>
    </row>
    <row r="32" spans="2:133" ht="11.25" customHeight="1">
      <c r="B32" s="677" t="s">
        <v>320</v>
      </c>
      <c r="C32" s="678"/>
      <c r="D32" s="678"/>
      <c r="E32" s="678"/>
      <c r="F32" s="678"/>
      <c r="G32" s="678"/>
      <c r="H32" s="678"/>
      <c r="I32" s="678"/>
      <c r="J32" s="678"/>
      <c r="K32" s="678"/>
      <c r="L32" s="678"/>
      <c r="M32" s="678"/>
      <c r="N32" s="678"/>
      <c r="O32" s="678"/>
      <c r="P32" s="678"/>
      <c r="Q32" s="679"/>
      <c r="R32" s="680">
        <v>1983488</v>
      </c>
      <c r="S32" s="681"/>
      <c r="T32" s="681"/>
      <c r="U32" s="681"/>
      <c r="V32" s="681"/>
      <c r="W32" s="681"/>
      <c r="X32" s="681"/>
      <c r="Y32" s="682"/>
      <c r="Z32" s="683">
        <v>7.2</v>
      </c>
      <c r="AA32" s="683"/>
      <c r="AB32" s="683"/>
      <c r="AC32" s="683"/>
      <c r="AD32" s="684" t="s">
        <v>237</v>
      </c>
      <c r="AE32" s="684"/>
      <c r="AF32" s="684"/>
      <c r="AG32" s="684"/>
      <c r="AH32" s="684"/>
      <c r="AI32" s="684"/>
      <c r="AJ32" s="684"/>
      <c r="AK32" s="684"/>
      <c r="AL32" s="685" t="s">
        <v>240</v>
      </c>
      <c r="AM32" s="686"/>
      <c r="AN32" s="686"/>
      <c r="AO32" s="687"/>
      <c r="AP32" s="732"/>
      <c r="AQ32" s="733"/>
      <c r="AR32" s="733"/>
      <c r="AS32" s="733"/>
      <c r="AT32" s="736"/>
      <c r="AU32" s="231"/>
      <c r="AV32" s="231"/>
      <c r="AW32" s="231"/>
      <c r="AX32" s="725" t="s">
        <v>321</v>
      </c>
      <c r="AY32" s="726"/>
      <c r="AZ32" s="726"/>
      <c r="BA32" s="726"/>
      <c r="BB32" s="726"/>
      <c r="BC32" s="726"/>
      <c r="BD32" s="726"/>
      <c r="BE32" s="726"/>
      <c r="BF32" s="727"/>
      <c r="BG32" s="749">
        <v>99.7</v>
      </c>
      <c r="BH32" s="750"/>
      <c r="BI32" s="750"/>
      <c r="BJ32" s="750"/>
      <c r="BK32" s="750"/>
      <c r="BL32" s="750"/>
      <c r="BM32" s="751">
        <v>98.9</v>
      </c>
      <c r="BN32" s="750"/>
      <c r="BO32" s="750"/>
      <c r="BP32" s="750"/>
      <c r="BQ32" s="752"/>
      <c r="BR32" s="749">
        <v>99.6</v>
      </c>
      <c r="BS32" s="750"/>
      <c r="BT32" s="750"/>
      <c r="BU32" s="750"/>
      <c r="BV32" s="750"/>
      <c r="BW32" s="750"/>
      <c r="BX32" s="751">
        <v>98.9</v>
      </c>
      <c r="BY32" s="750"/>
      <c r="BZ32" s="750"/>
      <c r="CA32" s="750"/>
      <c r="CB32" s="752"/>
      <c r="CD32" s="747"/>
      <c r="CE32" s="748"/>
      <c r="CF32" s="695" t="s">
        <v>322</v>
      </c>
      <c r="CG32" s="696"/>
      <c r="CH32" s="696"/>
      <c r="CI32" s="696"/>
      <c r="CJ32" s="696"/>
      <c r="CK32" s="696"/>
      <c r="CL32" s="696"/>
      <c r="CM32" s="696"/>
      <c r="CN32" s="696"/>
      <c r="CO32" s="696"/>
      <c r="CP32" s="696"/>
      <c r="CQ32" s="697"/>
      <c r="CR32" s="680" t="s">
        <v>230</v>
      </c>
      <c r="CS32" s="681"/>
      <c r="CT32" s="681"/>
      <c r="CU32" s="681"/>
      <c r="CV32" s="681"/>
      <c r="CW32" s="681"/>
      <c r="CX32" s="681"/>
      <c r="CY32" s="682"/>
      <c r="CZ32" s="685" t="s">
        <v>240</v>
      </c>
      <c r="DA32" s="714"/>
      <c r="DB32" s="714"/>
      <c r="DC32" s="718"/>
      <c r="DD32" s="689" t="s">
        <v>230</v>
      </c>
      <c r="DE32" s="681"/>
      <c r="DF32" s="681"/>
      <c r="DG32" s="681"/>
      <c r="DH32" s="681"/>
      <c r="DI32" s="681"/>
      <c r="DJ32" s="681"/>
      <c r="DK32" s="682"/>
      <c r="DL32" s="689" t="s">
        <v>240</v>
      </c>
      <c r="DM32" s="681"/>
      <c r="DN32" s="681"/>
      <c r="DO32" s="681"/>
      <c r="DP32" s="681"/>
      <c r="DQ32" s="681"/>
      <c r="DR32" s="681"/>
      <c r="DS32" s="681"/>
      <c r="DT32" s="681"/>
      <c r="DU32" s="681"/>
      <c r="DV32" s="682"/>
      <c r="DW32" s="685" t="s">
        <v>237</v>
      </c>
      <c r="DX32" s="714"/>
      <c r="DY32" s="714"/>
      <c r="DZ32" s="714"/>
      <c r="EA32" s="714"/>
      <c r="EB32" s="714"/>
      <c r="EC32" s="715"/>
    </row>
    <row r="33" spans="2:133" ht="11.25" customHeight="1">
      <c r="B33" s="677" t="s">
        <v>323</v>
      </c>
      <c r="C33" s="678"/>
      <c r="D33" s="678"/>
      <c r="E33" s="678"/>
      <c r="F33" s="678"/>
      <c r="G33" s="678"/>
      <c r="H33" s="678"/>
      <c r="I33" s="678"/>
      <c r="J33" s="678"/>
      <c r="K33" s="678"/>
      <c r="L33" s="678"/>
      <c r="M33" s="678"/>
      <c r="N33" s="678"/>
      <c r="O33" s="678"/>
      <c r="P33" s="678"/>
      <c r="Q33" s="679"/>
      <c r="R33" s="680">
        <v>2341595</v>
      </c>
      <c r="S33" s="681"/>
      <c r="T33" s="681"/>
      <c r="U33" s="681"/>
      <c r="V33" s="681"/>
      <c r="W33" s="681"/>
      <c r="X33" s="681"/>
      <c r="Y33" s="682"/>
      <c r="Z33" s="683">
        <v>8.6</v>
      </c>
      <c r="AA33" s="683"/>
      <c r="AB33" s="683"/>
      <c r="AC33" s="683"/>
      <c r="AD33" s="684" t="s">
        <v>237</v>
      </c>
      <c r="AE33" s="684"/>
      <c r="AF33" s="684"/>
      <c r="AG33" s="684"/>
      <c r="AH33" s="684"/>
      <c r="AI33" s="684"/>
      <c r="AJ33" s="684"/>
      <c r="AK33" s="684"/>
      <c r="AL33" s="685" t="s">
        <v>240</v>
      </c>
      <c r="AM33" s="686"/>
      <c r="AN33" s="686"/>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5" t="s">
        <v>324</v>
      </c>
      <c r="CE33" s="696"/>
      <c r="CF33" s="696"/>
      <c r="CG33" s="696"/>
      <c r="CH33" s="696"/>
      <c r="CI33" s="696"/>
      <c r="CJ33" s="696"/>
      <c r="CK33" s="696"/>
      <c r="CL33" s="696"/>
      <c r="CM33" s="696"/>
      <c r="CN33" s="696"/>
      <c r="CO33" s="696"/>
      <c r="CP33" s="696"/>
      <c r="CQ33" s="697"/>
      <c r="CR33" s="680">
        <v>12937226</v>
      </c>
      <c r="CS33" s="716"/>
      <c r="CT33" s="716"/>
      <c r="CU33" s="716"/>
      <c r="CV33" s="716"/>
      <c r="CW33" s="716"/>
      <c r="CX33" s="716"/>
      <c r="CY33" s="717"/>
      <c r="CZ33" s="685">
        <v>52.9</v>
      </c>
      <c r="DA33" s="714"/>
      <c r="DB33" s="714"/>
      <c r="DC33" s="718"/>
      <c r="DD33" s="689">
        <v>11255634</v>
      </c>
      <c r="DE33" s="716"/>
      <c r="DF33" s="716"/>
      <c r="DG33" s="716"/>
      <c r="DH33" s="716"/>
      <c r="DI33" s="716"/>
      <c r="DJ33" s="716"/>
      <c r="DK33" s="717"/>
      <c r="DL33" s="689">
        <v>7637833</v>
      </c>
      <c r="DM33" s="716"/>
      <c r="DN33" s="716"/>
      <c r="DO33" s="716"/>
      <c r="DP33" s="716"/>
      <c r="DQ33" s="716"/>
      <c r="DR33" s="716"/>
      <c r="DS33" s="716"/>
      <c r="DT33" s="716"/>
      <c r="DU33" s="716"/>
      <c r="DV33" s="717"/>
      <c r="DW33" s="685">
        <v>43.7</v>
      </c>
      <c r="DX33" s="714"/>
      <c r="DY33" s="714"/>
      <c r="DZ33" s="714"/>
      <c r="EA33" s="714"/>
      <c r="EB33" s="714"/>
      <c r="EC33" s="715"/>
    </row>
    <row r="34" spans="2:133" ht="11.25" customHeight="1">
      <c r="B34" s="677" t="s">
        <v>325</v>
      </c>
      <c r="C34" s="678"/>
      <c r="D34" s="678"/>
      <c r="E34" s="678"/>
      <c r="F34" s="678"/>
      <c r="G34" s="678"/>
      <c r="H34" s="678"/>
      <c r="I34" s="678"/>
      <c r="J34" s="678"/>
      <c r="K34" s="678"/>
      <c r="L34" s="678"/>
      <c r="M34" s="678"/>
      <c r="N34" s="678"/>
      <c r="O34" s="678"/>
      <c r="P34" s="678"/>
      <c r="Q34" s="679"/>
      <c r="R34" s="680">
        <v>669730</v>
      </c>
      <c r="S34" s="681"/>
      <c r="T34" s="681"/>
      <c r="U34" s="681"/>
      <c r="V34" s="681"/>
      <c r="W34" s="681"/>
      <c r="X34" s="681"/>
      <c r="Y34" s="682"/>
      <c r="Z34" s="683">
        <v>2.4</v>
      </c>
      <c r="AA34" s="683"/>
      <c r="AB34" s="683"/>
      <c r="AC34" s="683"/>
      <c r="AD34" s="684">
        <v>220</v>
      </c>
      <c r="AE34" s="684"/>
      <c r="AF34" s="684"/>
      <c r="AG34" s="684"/>
      <c r="AH34" s="684"/>
      <c r="AI34" s="684"/>
      <c r="AJ34" s="684"/>
      <c r="AK34" s="684"/>
      <c r="AL34" s="685">
        <v>0</v>
      </c>
      <c r="AM34" s="686"/>
      <c r="AN34" s="686"/>
      <c r="AO34" s="687"/>
      <c r="AP34" s="234"/>
      <c r="AQ34" s="659" t="s">
        <v>326</v>
      </c>
      <c r="AR34" s="660"/>
      <c r="AS34" s="660"/>
      <c r="AT34" s="660"/>
      <c r="AU34" s="660"/>
      <c r="AV34" s="660"/>
      <c r="AW34" s="660"/>
      <c r="AX34" s="660"/>
      <c r="AY34" s="660"/>
      <c r="AZ34" s="660"/>
      <c r="BA34" s="660"/>
      <c r="BB34" s="660"/>
      <c r="BC34" s="660"/>
      <c r="BD34" s="660"/>
      <c r="BE34" s="660"/>
      <c r="BF34" s="661"/>
      <c r="BG34" s="659" t="s">
        <v>327</v>
      </c>
      <c r="BH34" s="660"/>
      <c r="BI34" s="660"/>
      <c r="BJ34" s="660"/>
      <c r="BK34" s="660"/>
      <c r="BL34" s="660"/>
      <c r="BM34" s="660"/>
      <c r="BN34" s="660"/>
      <c r="BO34" s="660"/>
      <c r="BP34" s="660"/>
      <c r="BQ34" s="660"/>
      <c r="BR34" s="660"/>
      <c r="BS34" s="660"/>
      <c r="BT34" s="660"/>
      <c r="BU34" s="660"/>
      <c r="BV34" s="660"/>
      <c r="BW34" s="660"/>
      <c r="BX34" s="660"/>
      <c r="BY34" s="660"/>
      <c r="BZ34" s="660"/>
      <c r="CA34" s="660"/>
      <c r="CB34" s="661"/>
      <c r="CD34" s="695" t="s">
        <v>328</v>
      </c>
      <c r="CE34" s="696"/>
      <c r="CF34" s="696"/>
      <c r="CG34" s="696"/>
      <c r="CH34" s="696"/>
      <c r="CI34" s="696"/>
      <c r="CJ34" s="696"/>
      <c r="CK34" s="696"/>
      <c r="CL34" s="696"/>
      <c r="CM34" s="696"/>
      <c r="CN34" s="696"/>
      <c r="CO34" s="696"/>
      <c r="CP34" s="696"/>
      <c r="CQ34" s="697"/>
      <c r="CR34" s="680">
        <v>5109892</v>
      </c>
      <c r="CS34" s="681"/>
      <c r="CT34" s="681"/>
      <c r="CU34" s="681"/>
      <c r="CV34" s="681"/>
      <c r="CW34" s="681"/>
      <c r="CX34" s="681"/>
      <c r="CY34" s="682"/>
      <c r="CZ34" s="685">
        <v>20.9</v>
      </c>
      <c r="DA34" s="714"/>
      <c r="DB34" s="714"/>
      <c r="DC34" s="718"/>
      <c r="DD34" s="689">
        <v>4015944</v>
      </c>
      <c r="DE34" s="681"/>
      <c r="DF34" s="681"/>
      <c r="DG34" s="681"/>
      <c r="DH34" s="681"/>
      <c r="DI34" s="681"/>
      <c r="DJ34" s="681"/>
      <c r="DK34" s="682"/>
      <c r="DL34" s="689">
        <v>3741480</v>
      </c>
      <c r="DM34" s="681"/>
      <c r="DN34" s="681"/>
      <c r="DO34" s="681"/>
      <c r="DP34" s="681"/>
      <c r="DQ34" s="681"/>
      <c r="DR34" s="681"/>
      <c r="DS34" s="681"/>
      <c r="DT34" s="681"/>
      <c r="DU34" s="681"/>
      <c r="DV34" s="682"/>
      <c r="DW34" s="685">
        <v>21.4</v>
      </c>
      <c r="DX34" s="714"/>
      <c r="DY34" s="714"/>
      <c r="DZ34" s="714"/>
      <c r="EA34" s="714"/>
      <c r="EB34" s="714"/>
      <c r="EC34" s="715"/>
    </row>
    <row r="35" spans="2:133" ht="11.25" customHeight="1">
      <c r="B35" s="677" t="s">
        <v>329</v>
      </c>
      <c r="C35" s="678"/>
      <c r="D35" s="678"/>
      <c r="E35" s="678"/>
      <c r="F35" s="678"/>
      <c r="G35" s="678"/>
      <c r="H35" s="678"/>
      <c r="I35" s="678"/>
      <c r="J35" s="678"/>
      <c r="K35" s="678"/>
      <c r="L35" s="678"/>
      <c r="M35" s="678"/>
      <c r="N35" s="678"/>
      <c r="O35" s="678"/>
      <c r="P35" s="678"/>
      <c r="Q35" s="679"/>
      <c r="R35" s="680">
        <v>209000</v>
      </c>
      <c r="S35" s="681"/>
      <c r="T35" s="681"/>
      <c r="U35" s="681"/>
      <c r="V35" s="681"/>
      <c r="W35" s="681"/>
      <c r="X35" s="681"/>
      <c r="Y35" s="682"/>
      <c r="Z35" s="683">
        <v>0.8</v>
      </c>
      <c r="AA35" s="683"/>
      <c r="AB35" s="683"/>
      <c r="AC35" s="683"/>
      <c r="AD35" s="684" t="s">
        <v>240</v>
      </c>
      <c r="AE35" s="684"/>
      <c r="AF35" s="684"/>
      <c r="AG35" s="684"/>
      <c r="AH35" s="684"/>
      <c r="AI35" s="684"/>
      <c r="AJ35" s="684"/>
      <c r="AK35" s="684"/>
      <c r="AL35" s="685" t="s">
        <v>240</v>
      </c>
      <c r="AM35" s="686"/>
      <c r="AN35" s="686"/>
      <c r="AO35" s="687"/>
      <c r="AP35" s="234"/>
      <c r="AQ35" s="753" t="s">
        <v>330</v>
      </c>
      <c r="AR35" s="754"/>
      <c r="AS35" s="754"/>
      <c r="AT35" s="754"/>
      <c r="AU35" s="754"/>
      <c r="AV35" s="754"/>
      <c r="AW35" s="754"/>
      <c r="AX35" s="754"/>
      <c r="AY35" s="755"/>
      <c r="AZ35" s="669">
        <v>2130725</v>
      </c>
      <c r="BA35" s="670"/>
      <c r="BB35" s="670"/>
      <c r="BC35" s="670"/>
      <c r="BD35" s="670"/>
      <c r="BE35" s="670"/>
      <c r="BF35" s="756"/>
      <c r="BG35" s="691" t="s">
        <v>331</v>
      </c>
      <c r="BH35" s="692"/>
      <c r="BI35" s="692"/>
      <c r="BJ35" s="692"/>
      <c r="BK35" s="692"/>
      <c r="BL35" s="692"/>
      <c r="BM35" s="692"/>
      <c r="BN35" s="692"/>
      <c r="BO35" s="692"/>
      <c r="BP35" s="692"/>
      <c r="BQ35" s="692"/>
      <c r="BR35" s="692"/>
      <c r="BS35" s="692"/>
      <c r="BT35" s="692"/>
      <c r="BU35" s="693"/>
      <c r="BV35" s="669">
        <v>102355</v>
      </c>
      <c r="BW35" s="670"/>
      <c r="BX35" s="670"/>
      <c r="BY35" s="670"/>
      <c r="BZ35" s="670"/>
      <c r="CA35" s="670"/>
      <c r="CB35" s="756"/>
      <c r="CD35" s="695" t="s">
        <v>332</v>
      </c>
      <c r="CE35" s="696"/>
      <c r="CF35" s="696"/>
      <c r="CG35" s="696"/>
      <c r="CH35" s="696"/>
      <c r="CI35" s="696"/>
      <c r="CJ35" s="696"/>
      <c r="CK35" s="696"/>
      <c r="CL35" s="696"/>
      <c r="CM35" s="696"/>
      <c r="CN35" s="696"/>
      <c r="CO35" s="696"/>
      <c r="CP35" s="696"/>
      <c r="CQ35" s="697"/>
      <c r="CR35" s="680">
        <v>76951</v>
      </c>
      <c r="CS35" s="716"/>
      <c r="CT35" s="716"/>
      <c r="CU35" s="716"/>
      <c r="CV35" s="716"/>
      <c r="CW35" s="716"/>
      <c r="CX35" s="716"/>
      <c r="CY35" s="717"/>
      <c r="CZ35" s="685">
        <v>0.3</v>
      </c>
      <c r="DA35" s="714"/>
      <c r="DB35" s="714"/>
      <c r="DC35" s="718"/>
      <c r="DD35" s="689">
        <v>66414</v>
      </c>
      <c r="DE35" s="716"/>
      <c r="DF35" s="716"/>
      <c r="DG35" s="716"/>
      <c r="DH35" s="716"/>
      <c r="DI35" s="716"/>
      <c r="DJ35" s="716"/>
      <c r="DK35" s="717"/>
      <c r="DL35" s="689">
        <v>64393</v>
      </c>
      <c r="DM35" s="716"/>
      <c r="DN35" s="716"/>
      <c r="DO35" s="716"/>
      <c r="DP35" s="716"/>
      <c r="DQ35" s="716"/>
      <c r="DR35" s="716"/>
      <c r="DS35" s="716"/>
      <c r="DT35" s="716"/>
      <c r="DU35" s="716"/>
      <c r="DV35" s="717"/>
      <c r="DW35" s="685">
        <v>0.4</v>
      </c>
      <c r="DX35" s="714"/>
      <c r="DY35" s="714"/>
      <c r="DZ35" s="714"/>
      <c r="EA35" s="714"/>
      <c r="EB35" s="714"/>
      <c r="EC35" s="715"/>
    </row>
    <row r="36" spans="2:133" ht="11.25" customHeight="1">
      <c r="B36" s="677" t="s">
        <v>333</v>
      </c>
      <c r="C36" s="678"/>
      <c r="D36" s="678"/>
      <c r="E36" s="678"/>
      <c r="F36" s="678"/>
      <c r="G36" s="678"/>
      <c r="H36" s="678"/>
      <c r="I36" s="678"/>
      <c r="J36" s="678"/>
      <c r="K36" s="678"/>
      <c r="L36" s="678"/>
      <c r="M36" s="678"/>
      <c r="N36" s="678"/>
      <c r="O36" s="678"/>
      <c r="P36" s="678"/>
      <c r="Q36" s="679"/>
      <c r="R36" s="680" t="s">
        <v>240</v>
      </c>
      <c r="S36" s="681"/>
      <c r="T36" s="681"/>
      <c r="U36" s="681"/>
      <c r="V36" s="681"/>
      <c r="W36" s="681"/>
      <c r="X36" s="681"/>
      <c r="Y36" s="682"/>
      <c r="Z36" s="683" t="s">
        <v>237</v>
      </c>
      <c r="AA36" s="683"/>
      <c r="AB36" s="683"/>
      <c r="AC36" s="683"/>
      <c r="AD36" s="684" t="s">
        <v>240</v>
      </c>
      <c r="AE36" s="684"/>
      <c r="AF36" s="684"/>
      <c r="AG36" s="684"/>
      <c r="AH36" s="684"/>
      <c r="AI36" s="684"/>
      <c r="AJ36" s="684"/>
      <c r="AK36" s="684"/>
      <c r="AL36" s="685" t="s">
        <v>240</v>
      </c>
      <c r="AM36" s="686"/>
      <c r="AN36" s="686"/>
      <c r="AO36" s="687"/>
      <c r="AQ36" s="757" t="s">
        <v>334</v>
      </c>
      <c r="AR36" s="758"/>
      <c r="AS36" s="758"/>
      <c r="AT36" s="758"/>
      <c r="AU36" s="758"/>
      <c r="AV36" s="758"/>
      <c r="AW36" s="758"/>
      <c r="AX36" s="758"/>
      <c r="AY36" s="759"/>
      <c r="AZ36" s="680">
        <v>770000</v>
      </c>
      <c r="BA36" s="681"/>
      <c r="BB36" s="681"/>
      <c r="BC36" s="681"/>
      <c r="BD36" s="716"/>
      <c r="BE36" s="716"/>
      <c r="BF36" s="739"/>
      <c r="BG36" s="695" t="s">
        <v>335</v>
      </c>
      <c r="BH36" s="696"/>
      <c r="BI36" s="696"/>
      <c r="BJ36" s="696"/>
      <c r="BK36" s="696"/>
      <c r="BL36" s="696"/>
      <c r="BM36" s="696"/>
      <c r="BN36" s="696"/>
      <c r="BO36" s="696"/>
      <c r="BP36" s="696"/>
      <c r="BQ36" s="696"/>
      <c r="BR36" s="696"/>
      <c r="BS36" s="696"/>
      <c r="BT36" s="696"/>
      <c r="BU36" s="697"/>
      <c r="BV36" s="680">
        <v>102355</v>
      </c>
      <c r="BW36" s="681"/>
      <c r="BX36" s="681"/>
      <c r="BY36" s="681"/>
      <c r="BZ36" s="681"/>
      <c r="CA36" s="681"/>
      <c r="CB36" s="690"/>
      <c r="CD36" s="695" t="s">
        <v>336</v>
      </c>
      <c r="CE36" s="696"/>
      <c r="CF36" s="696"/>
      <c r="CG36" s="696"/>
      <c r="CH36" s="696"/>
      <c r="CI36" s="696"/>
      <c r="CJ36" s="696"/>
      <c r="CK36" s="696"/>
      <c r="CL36" s="696"/>
      <c r="CM36" s="696"/>
      <c r="CN36" s="696"/>
      <c r="CO36" s="696"/>
      <c r="CP36" s="696"/>
      <c r="CQ36" s="697"/>
      <c r="CR36" s="680">
        <v>3425256</v>
      </c>
      <c r="CS36" s="681"/>
      <c r="CT36" s="681"/>
      <c r="CU36" s="681"/>
      <c r="CV36" s="681"/>
      <c r="CW36" s="681"/>
      <c r="CX36" s="681"/>
      <c r="CY36" s="682"/>
      <c r="CZ36" s="685">
        <v>14</v>
      </c>
      <c r="DA36" s="714"/>
      <c r="DB36" s="714"/>
      <c r="DC36" s="718"/>
      <c r="DD36" s="689">
        <v>3253462</v>
      </c>
      <c r="DE36" s="681"/>
      <c r="DF36" s="681"/>
      <c r="DG36" s="681"/>
      <c r="DH36" s="681"/>
      <c r="DI36" s="681"/>
      <c r="DJ36" s="681"/>
      <c r="DK36" s="682"/>
      <c r="DL36" s="689">
        <v>3127311</v>
      </c>
      <c r="DM36" s="681"/>
      <c r="DN36" s="681"/>
      <c r="DO36" s="681"/>
      <c r="DP36" s="681"/>
      <c r="DQ36" s="681"/>
      <c r="DR36" s="681"/>
      <c r="DS36" s="681"/>
      <c r="DT36" s="681"/>
      <c r="DU36" s="681"/>
      <c r="DV36" s="682"/>
      <c r="DW36" s="685">
        <v>17.899999999999999</v>
      </c>
      <c r="DX36" s="714"/>
      <c r="DY36" s="714"/>
      <c r="DZ36" s="714"/>
      <c r="EA36" s="714"/>
      <c r="EB36" s="714"/>
      <c r="EC36" s="715"/>
    </row>
    <row r="37" spans="2:133" ht="11.25" customHeight="1">
      <c r="B37" s="677" t="s">
        <v>337</v>
      </c>
      <c r="C37" s="678"/>
      <c r="D37" s="678"/>
      <c r="E37" s="678"/>
      <c r="F37" s="678"/>
      <c r="G37" s="678"/>
      <c r="H37" s="678"/>
      <c r="I37" s="678"/>
      <c r="J37" s="678"/>
      <c r="K37" s="678"/>
      <c r="L37" s="678"/>
      <c r="M37" s="678"/>
      <c r="N37" s="678"/>
      <c r="O37" s="678"/>
      <c r="P37" s="678"/>
      <c r="Q37" s="679"/>
      <c r="R37" s="680" t="s">
        <v>240</v>
      </c>
      <c r="S37" s="681"/>
      <c r="T37" s="681"/>
      <c r="U37" s="681"/>
      <c r="V37" s="681"/>
      <c r="W37" s="681"/>
      <c r="X37" s="681"/>
      <c r="Y37" s="682"/>
      <c r="Z37" s="683" t="s">
        <v>240</v>
      </c>
      <c r="AA37" s="683"/>
      <c r="AB37" s="683"/>
      <c r="AC37" s="683"/>
      <c r="AD37" s="684" t="s">
        <v>240</v>
      </c>
      <c r="AE37" s="684"/>
      <c r="AF37" s="684"/>
      <c r="AG37" s="684"/>
      <c r="AH37" s="684"/>
      <c r="AI37" s="684"/>
      <c r="AJ37" s="684"/>
      <c r="AK37" s="684"/>
      <c r="AL37" s="685" t="s">
        <v>240</v>
      </c>
      <c r="AM37" s="686"/>
      <c r="AN37" s="686"/>
      <c r="AO37" s="687"/>
      <c r="AQ37" s="757" t="s">
        <v>338</v>
      </c>
      <c r="AR37" s="758"/>
      <c r="AS37" s="758"/>
      <c r="AT37" s="758"/>
      <c r="AU37" s="758"/>
      <c r="AV37" s="758"/>
      <c r="AW37" s="758"/>
      <c r="AX37" s="758"/>
      <c r="AY37" s="759"/>
      <c r="AZ37" s="680">
        <v>581908</v>
      </c>
      <c r="BA37" s="681"/>
      <c r="BB37" s="681"/>
      <c r="BC37" s="681"/>
      <c r="BD37" s="716"/>
      <c r="BE37" s="716"/>
      <c r="BF37" s="739"/>
      <c r="BG37" s="695" t="s">
        <v>339</v>
      </c>
      <c r="BH37" s="696"/>
      <c r="BI37" s="696"/>
      <c r="BJ37" s="696"/>
      <c r="BK37" s="696"/>
      <c r="BL37" s="696"/>
      <c r="BM37" s="696"/>
      <c r="BN37" s="696"/>
      <c r="BO37" s="696"/>
      <c r="BP37" s="696"/>
      <c r="BQ37" s="696"/>
      <c r="BR37" s="696"/>
      <c r="BS37" s="696"/>
      <c r="BT37" s="696"/>
      <c r="BU37" s="697"/>
      <c r="BV37" s="680">
        <v>5723</v>
      </c>
      <c r="BW37" s="681"/>
      <c r="BX37" s="681"/>
      <c r="BY37" s="681"/>
      <c r="BZ37" s="681"/>
      <c r="CA37" s="681"/>
      <c r="CB37" s="690"/>
      <c r="CD37" s="695" t="s">
        <v>340</v>
      </c>
      <c r="CE37" s="696"/>
      <c r="CF37" s="696"/>
      <c r="CG37" s="696"/>
      <c r="CH37" s="696"/>
      <c r="CI37" s="696"/>
      <c r="CJ37" s="696"/>
      <c r="CK37" s="696"/>
      <c r="CL37" s="696"/>
      <c r="CM37" s="696"/>
      <c r="CN37" s="696"/>
      <c r="CO37" s="696"/>
      <c r="CP37" s="696"/>
      <c r="CQ37" s="697"/>
      <c r="CR37" s="680">
        <v>1008661</v>
      </c>
      <c r="CS37" s="716"/>
      <c r="CT37" s="716"/>
      <c r="CU37" s="716"/>
      <c r="CV37" s="716"/>
      <c r="CW37" s="716"/>
      <c r="CX37" s="716"/>
      <c r="CY37" s="717"/>
      <c r="CZ37" s="685">
        <v>4.0999999999999996</v>
      </c>
      <c r="DA37" s="714"/>
      <c r="DB37" s="714"/>
      <c r="DC37" s="718"/>
      <c r="DD37" s="689">
        <v>1008661</v>
      </c>
      <c r="DE37" s="716"/>
      <c r="DF37" s="716"/>
      <c r="DG37" s="716"/>
      <c r="DH37" s="716"/>
      <c r="DI37" s="716"/>
      <c r="DJ37" s="716"/>
      <c r="DK37" s="717"/>
      <c r="DL37" s="689">
        <v>1006571</v>
      </c>
      <c r="DM37" s="716"/>
      <c r="DN37" s="716"/>
      <c r="DO37" s="716"/>
      <c r="DP37" s="716"/>
      <c r="DQ37" s="716"/>
      <c r="DR37" s="716"/>
      <c r="DS37" s="716"/>
      <c r="DT37" s="716"/>
      <c r="DU37" s="716"/>
      <c r="DV37" s="717"/>
      <c r="DW37" s="685">
        <v>5.8</v>
      </c>
      <c r="DX37" s="714"/>
      <c r="DY37" s="714"/>
      <c r="DZ37" s="714"/>
      <c r="EA37" s="714"/>
      <c r="EB37" s="714"/>
      <c r="EC37" s="715"/>
    </row>
    <row r="38" spans="2:133" ht="11.25" customHeight="1">
      <c r="B38" s="725" t="s">
        <v>341</v>
      </c>
      <c r="C38" s="726"/>
      <c r="D38" s="726"/>
      <c r="E38" s="726"/>
      <c r="F38" s="726"/>
      <c r="G38" s="726"/>
      <c r="H38" s="726"/>
      <c r="I38" s="726"/>
      <c r="J38" s="726"/>
      <c r="K38" s="726"/>
      <c r="L38" s="726"/>
      <c r="M38" s="726"/>
      <c r="N38" s="726"/>
      <c r="O38" s="726"/>
      <c r="P38" s="726"/>
      <c r="Q38" s="727"/>
      <c r="R38" s="760">
        <v>27366211</v>
      </c>
      <c r="S38" s="761"/>
      <c r="T38" s="761"/>
      <c r="U38" s="761"/>
      <c r="V38" s="761"/>
      <c r="W38" s="761"/>
      <c r="X38" s="761"/>
      <c r="Y38" s="762"/>
      <c r="Z38" s="763">
        <v>100</v>
      </c>
      <c r="AA38" s="763"/>
      <c r="AB38" s="763"/>
      <c r="AC38" s="763"/>
      <c r="AD38" s="764">
        <v>17467681</v>
      </c>
      <c r="AE38" s="764"/>
      <c r="AF38" s="764"/>
      <c r="AG38" s="764"/>
      <c r="AH38" s="764"/>
      <c r="AI38" s="764"/>
      <c r="AJ38" s="764"/>
      <c r="AK38" s="764"/>
      <c r="AL38" s="765">
        <v>100</v>
      </c>
      <c r="AM38" s="751"/>
      <c r="AN38" s="751"/>
      <c r="AO38" s="766"/>
      <c r="AQ38" s="757" t="s">
        <v>342</v>
      </c>
      <c r="AR38" s="758"/>
      <c r="AS38" s="758"/>
      <c r="AT38" s="758"/>
      <c r="AU38" s="758"/>
      <c r="AV38" s="758"/>
      <c r="AW38" s="758"/>
      <c r="AX38" s="758"/>
      <c r="AY38" s="759"/>
      <c r="AZ38" s="680">
        <v>24265</v>
      </c>
      <c r="BA38" s="681"/>
      <c r="BB38" s="681"/>
      <c r="BC38" s="681"/>
      <c r="BD38" s="716"/>
      <c r="BE38" s="716"/>
      <c r="BF38" s="739"/>
      <c r="BG38" s="695" t="s">
        <v>343</v>
      </c>
      <c r="BH38" s="696"/>
      <c r="BI38" s="696"/>
      <c r="BJ38" s="696"/>
      <c r="BK38" s="696"/>
      <c r="BL38" s="696"/>
      <c r="BM38" s="696"/>
      <c r="BN38" s="696"/>
      <c r="BO38" s="696"/>
      <c r="BP38" s="696"/>
      <c r="BQ38" s="696"/>
      <c r="BR38" s="696"/>
      <c r="BS38" s="696"/>
      <c r="BT38" s="696"/>
      <c r="BU38" s="697"/>
      <c r="BV38" s="680">
        <v>9374</v>
      </c>
      <c r="BW38" s="681"/>
      <c r="BX38" s="681"/>
      <c r="BY38" s="681"/>
      <c r="BZ38" s="681"/>
      <c r="CA38" s="681"/>
      <c r="CB38" s="690"/>
      <c r="CD38" s="695" t="s">
        <v>344</v>
      </c>
      <c r="CE38" s="696"/>
      <c r="CF38" s="696"/>
      <c r="CG38" s="696"/>
      <c r="CH38" s="696"/>
      <c r="CI38" s="696"/>
      <c r="CJ38" s="696"/>
      <c r="CK38" s="696"/>
      <c r="CL38" s="696"/>
      <c r="CM38" s="696"/>
      <c r="CN38" s="696"/>
      <c r="CO38" s="696"/>
      <c r="CP38" s="696"/>
      <c r="CQ38" s="697"/>
      <c r="CR38" s="680">
        <v>1544980</v>
      </c>
      <c r="CS38" s="681"/>
      <c r="CT38" s="681"/>
      <c r="CU38" s="681"/>
      <c r="CV38" s="681"/>
      <c r="CW38" s="681"/>
      <c r="CX38" s="681"/>
      <c r="CY38" s="682"/>
      <c r="CZ38" s="685">
        <v>6.3</v>
      </c>
      <c r="DA38" s="714"/>
      <c r="DB38" s="714"/>
      <c r="DC38" s="718"/>
      <c r="DD38" s="689">
        <v>1223416</v>
      </c>
      <c r="DE38" s="681"/>
      <c r="DF38" s="681"/>
      <c r="DG38" s="681"/>
      <c r="DH38" s="681"/>
      <c r="DI38" s="681"/>
      <c r="DJ38" s="681"/>
      <c r="DK38" s="682"/>
      <c r="DL38" s="689">
        <v>704649</v>
      </c>
      <c r="DM38" s="681"/>
      <c r="DN38" s="681"/>
      <c r="DO38" s="681"/>
      <c r="DP38" s="681"/>
      <c r="DQ38" s="681"/>
      <c r="DR38" s="681"/>
      <c r="DS38" s="681"/>
      <c r="DT38" s="681"/>
      <c r="DU38" s="681"/>
      <c r="DV38" s="682"/>
      <c r="DW38" s="685">
        <v>4</v>
      </c>
      <c r="DX38" s="714"/>
      <c r="DY38" s="714"/>
      <c r="DZ38" s="714"/>
      <c r="EA38" s="714"/>
      <c r="EB38" s="714"/>
      <c r="EC38" s="715"/>
    </row>
    <row r="39" spans="2:133" ht="11.25" customHeight="1">
      <c r="AQ39" s="757" t="s">
        <v>345</v>
      </c>
      <c r="AR39" s="758"/>
      <c r="AS39" s="758"/>
      <c r="AT39" s="758"/>
      <c r="AU39" s="758"/>
      <c r="AV39" s="758"/>
      <c r="AW39" s="758"/>
      <c r="AX39" s="758"/>
      <c r="AY39" s="759"/>
      <c r="AZ39" s="680">
        <v>3837</v>
      </c>
      <c r="BA39" s="681"/>
      <c r="BB39" s="681"/>
      <c r="BC39" s="681"/>
      <c r="BD39" s="716"/>
      <c r="BE39" s="716"/>
      <c r="BF39" s="739"/>
      <c r="BG39" s="771" t="s">
        <v>346</v>
      </c>
      <c r="BH39" s="772"/>
      <c r="BI39" s="772"/>
      <c r="BJ39" s="772"/>
      <c r="BK39" s="772"/>
      <c r="BL39" s="235"/>
      <c r="BM39" s="696" t="s">
        <v>347</v>
      </c>
      <c r="BN39" s="696"/>
      <c r="BO39" s="696"/>
      <c r="BP39" s="696"/>
      <c r="BQ39" s="696"/>
      <c r="BR39" s="696"/>
      <c r="BS39" s="696"/>
      <c r="BT39" s="696"/>
      <c r="BU39" s="697"/>
      <c r="BV39" s="680">
        <v>102</v>
      </c>
      <c r="BW39" s="681"/>
      <c r="BX39" s="681"/>
      <c r="BY39" s="681"/>
      <c r="BZ39" s="681"/>
      <c r="CA39" s="681"/>
      <c r="CB39" s="690"/>
      <c r="CD39" s="695" t="s">
        <v>348</v>
      </c>
      <c r="CE39" s="696"/>
      <c r="CF39" s="696"/>
      <c r="CG39" s="696"/>
      <c r="CH39" s="696"/>
      <c r="CI39" s="696"/>
      <c r="CJ39" s="696"/>
      <c r="CK39" s="696"/>
      <c r="CL39" s="696"/>
      <c r="CM39" s="696"/>
      <c r="CN39" s="696"/>
      <c r="CO39" s="696"/>
      <c r="CP39" s="696"/>
      <c r="CQ39" s="697"/>
      <c r="CR39" s="680">
        <v>2722147</v>
      </c>
      <c r="CS39" s="716"/>
      <c r="CT39" s="716"/>
      <c r="CU39" s="716"/>
      <c r="CV39" s="716"/>
      <c r="CW39" s="716"/>
      <c r="CX39" s="716"/>
      <c r="CY39" s="717"/>
      <c r="CZ39" s="685">
        <v>11.1</v>
      </c>
      <c r="DA39" s="714"/>
      <c r="DB39" s="714"/>
      <c r="DC39" s="718"/>
      <c r="DD39" s="689">
        <v>2696398</v>
      </c>
      <c r="DE39" s="716"/>
      <c r="DF39" s="716"/>
      <c r="DG39" s="716"/>
      <c r="DH39" s="716"/>
      <c r="DI39" s="716"/>
      <c r="DJ39" s="716"/>
      <c r="DK39" s="717"/>
      <c r="DL39" s="689" t="s">
        <v>240</v>
      </c>
      <c r="DM39" s="716"/>
      <c r="DN39" s="716"/>
      <c r="DO39" s="716"/>
      <c r="DP39" s="716"/>
      <c r="DQ39" s="716"/>
      <c r="DR39" s="716"/>
      <c r="DS39" s="716"/>
      <c r="DT39" s="716"/>
      <c r="DU39" s="716"/>
      <c r="DV39" s="717"/>
      <c r="DW39" s="685" t="s">
        <v>240</v>
      </c>
      <c r="DX39" s="714"/>
      <c r="DY39" s="714"/>
      <c r="DZ39" s="714"/>
      <c r="EA39" s="714"/>
      <c r="EB39" s="714"/>
      <c r="EC39" s="715"/>
    </row>
    <row r="40" spans="2:133" ht="11.25" customHeight="1">
      <c r="AQ40" s="757" t="s">
        <v>349</v>
      </c>
      <c r="AR40" s="758"/>
      <c r="AS40" s="758"/>
      <c r="AT40" s="758"/>
      <c r="AU40" s="758"/>
      <c r="AV40" s="758"/>
      <c r="AW40" s="758"/>
      <c r="AX40" s="758"/>
      <c r="AY40" s="759"/>
      <c r="AZ40" s="680">
        <v>323623</v>
      </c>
      <c r="BA40" s="681"/>
      <c r="BB40" s="681"/>
      <c r="BC40" s="681"/>
      <c r="BD40" s="716"/>
      <c r="BE40" s="716"/>
      <c r="BF40" s="739"/>
      <c r="BG40" s="771"/>
      <c r="BH40" s="772"/>
      <c r="BI40" s="772"/>
      <c r="BJ40" s="772"/>
      <c r="BK40" s="772"/>
      <c r="BL40" s="235"/>
      <c r="BM40" s="696" t="s">
        <v>350</v>
      </c>
      <c r="BN40" s="696"/>
      <c r="BO40" s="696"/>
      <c r="BP40" s="696"/>
      <c r="BQ40" s="696"/>
      <c r="BR40" s="696"/>
      <c r="BS40" s="696"/>
      <c r="BT40" s="696"/>
      <c r="BU40" s="697"/>
      <c r="BV40" s="680" t="s">
        <v>240</v>
      </c>
      <c r="BW40" s="681"/>
      <c r="BX40" s="681"/>
      <c r="BY40" s="681"/>
      <c r="BZ40" s="681"/>
      <c r="CA40" s="681"/>
      <c r="CB40" s="690"/>
      <c r="CD40" s="695" t="s">
        <v>351</v>
      </c>
      <c r="CE40" s="696"/>
      <c r="CF40" s="696"/>
      <c r="CG40" s="696"/>
      <c r="CH40" s="696"/>
      <c r="CI40" s="696"/>
      <c r="CJ40" s="696"/>
      <c r="CK40" s="696"/>
      <c r="CL40" s="696"/>
      <c r="CM40" s="696"/>
      <c r="CN40" s="696"/>
      <c r="CO40" s="696"/>
      <c r="CP40" s="696"/>
      <c r="CQ40" s="697"/>
      <c r="CR40" s="680">
        <v>58000</v>
      </c>
      <c r="CS40" s="681"/>
      <c r="CT40" s="681"/>
      <c r="CU40" s="681"/>
      <c r="CV40" s="681"/>
      <c r="CW40" s="681"/>
      <c r="CX40" s="681"/>
      <c r="CY40" s="682"/>
      <c r="CZ40" s="685">
        <v>0.2</v>
      </c>
      <c r="DA40" s="714"/>
      <c r="DB40" s="714"/>
      <c r="DC40" s="718"/>
      <c r="DD40" s="689" t="s">
        <v>240</v>
      </c>
      <c r="DE40" s="681"/>
      <c r="DF40" s="681"/>
      <c r="DG40" s="681"/>
      <c r="DH40" s="681"/>
      <c r="DI40" s="681"/>
      <c r="DJ40" s="681"/>
      <c r="DK40" s="682"/>
      <c r="DL40" s="689" t="s">
        <v>237</v>
      </c>
      <c r="DM40" s="681"/>
      <c r="DN40" s="681"/>
      <c r="DO40" s="681"/>
      <c r="DP40" s="681"/>
      <c r="DQ40" s="681"/>
      <c r="DR40" s="681"/>
      <c r="DS40" s="681"/>
      <c r="DT40" s="681"/>
      <c r="DU40" s="681"/>
      <c r="DV40" s="682"/>
      <c r="DW40" s="685" t="s">
        <v>240</v>
      </c>
      <c r="DX40" s="714"/>
      <c r="DY40" s="714"/>
      <c r="DZ40" s="714"/>
      <c r="EA40" s="714"/>
      <c r="EB40" s="714"/>
      <c r="EC40" s="715"/>
    </row>
    <row r="41" spans="2:133" ht="11.25" customHeight="1">
      <c r="AQ41" s="767" t="s">
        <v>352</v>
      </c>
      <c r="AR41" s="768"/>
      <c r="AS41" s="768"/>
      <c r="AT41" s="768"/>
      <c r="AU41" s="768"/>
      <c r="AV41" s="768"/>
      <c r="AW41" s="768"/>
      <c r="AX41" s="768"/>
      <c r="AY41" s="769"/>
      <c r="AZ41" s="760">
        <v>427092</v>
      </c>
      <c r="BA41" s="761"/>
      <c r="BB41" s="761"/>
      <c r="BC41" s="761"/>
      <c r="BD41" s="750"/>
      <c r="BE41" s="750"/>
      <c r="BF41" s="752"/>
      <c r="BG41" s="773"/>
      <c r="BH41" s="774"/>
      <c r="BI41" s="774"/>
      <c r="BJ41" s="774"/>
      <c r="BK41" s="774"/>
      <c r="BL41" s="236"/>
      <c r="BM41" s="705" t="s">
        <v>353</v>
      </c>
      <c r="BN41" s="705"/>
      <c r="BO41" s="705"/>
      <c r="BP41" s="705"/>
      <c r="BQ41" s="705"/>
      <c r="BR41" s="705"/>
      <c r="BS41" s="705"/>
      <c r="BT41" s="705"/>
      <c r="BU41" s="706"/>
      <c r="BV41" s="760">
        <v>292</v>
      </c>
      <c r="BW41" s="761"/>
      <c r="BX41" s="761"/>
      <c r="BY41" s="761"/>
      <c r="BZ41" s="761"/>
      <c r="CA41" s="761"/>
      <c r="CB41" s="770"/>
      <c r="CD41" s="695" t="s">
        <v>354</v>
      </c>
      <c r="CE41" s="696"/>
      <c r="CF41" s="696"/>
      <c r="CG41" s="696"/>
      <c r="CH41" s="696"/>
      <c r="CI41" s="696"/>
      <c r="CJ41" s="696"/>
      <c r="CK41" s="696"/>
      <c r="CL41" s="696"/>
      <c r="CM41" s="696"/>
      <c r="CN41" s="696"/>
      <c r="CO41" s="696"/>
      <c r="CP41" s="696"/>
      <c r="CQ41" s="697"/>
      <c r="CR41" s="680" t="s">
        <v>230</v>
      </c>
      <c r="CS41" s="716"/>
      <c r="CT41" s="716"/>
      <c r="CU41" s="716"/>
      <c r="CV41" s="716"/>
      <c r="CW41" s="716"/>
      <c r="CX41" s="716"/>
      <c r="CY41" s="717"/>
      <c r="CZ41" s="685" t="s">
        <v>240</v>
      </c>
      <c r="DA41" s="714"/>
      <c r="DB41" s="714"/>
      <c r="DC41" s="718"/>
      <c r="DD41" s="689" t="s">
        <v>230</v>
      </c>
      <c r="DE41" s="716"/>
      <c r="DF41" s="716"/>
      <c r="DG41" s="716"/>
      <c r="DH41" s="716"/>
      <c r="DI41" s="716"/>
      <c r="DJ41" s="716"/>
      <c r="DK41" s="717"/>
      <c r="DL41" s="775"/>
      <c r="DM41" s="776"/>
      <c r="DN41" s="776"/>
      <c r="DO41" s="776"/>
      <c r="DP41" s="776"/>
      <c r="DQ41" s="776"/>
      <c r="DR41" s="776"/>
      <c r="DS41" s="776"/>
      <c r="DT41" s="776"/>
      <c r="DU41" s="776"/>
      <c r="DV41" s="777"/>
      <c r="DW41" s="778"/>
      <c r="DX41" s="779"/>
      <c r="DY41" s="779"/>
      <c r="DZ41" s="779"/>
      <c r="EA41" s="779"/>
      <c r="EB41" s="779"/>
      <c r="EC41" s="780"/>
    </row>
    <row r="42" spans="2:133" ht="11.25" customHeight="1">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7" t="s">
        <v>356</v>
      </c>
      <c r="CE42" s="678"/>
      <c r="CF42" s="678"/>
      <c r="CG42" s="678"/>
      <c r="CH42" s="678"/>
      <c r="CI42" s="678"/>
      <c r="CJ42" s="678"/>
      <c r="CK42" s="678"/>
      <c r="CL42" s="678"/>
      <c r="CM42" s="678"/>
      <c r="CN42" s="678"/>
      <c r="CO42" s="678"/>
      <c r="CP42" s="678"/>
      <c r="CQ42" s="679"/>
      <c r="CR42" s="680">
        <v>3911827</v>
      </c>
      <c r="CS42" s="681"/>
      <c r="CT42" s="681"/>
      <c r="CU42" s="681"/>
      <c r="CV42" s="681"/>
      <c r="CW42" s="681"/>
      <c r="CX42" s="681"/>
      <c r="CY42" s="682"/>
      <c r="CZ42" s="685">
        <v>16</v>
      </c>
      <c r="DA42" s="686"/>
      <c r="DB42" s="686"/>
      <c r="DC42" s="781"/>
      <c r="DD42" s="689">
        <v>2100957</v>
      </c>
      <c r="DE42" s="681"/>
      <c r="DF42" s="681"/>
      <c r="DG42" s="681"/>
      <c r="DH42" s="681"/>
      <c r="DI42" s="681"/>
      <c r="DJ42" s="681"/>
      <c r="DK42" s="682"/>
      <c r="DL42" s="775"/>
      <c r="DM42" s="776"/>
      <c r="DN42" s="776"/>
      <c r="DO42" s="776"/>
      <c r="DP42" s="776"/>
      <c r="DQ42" s="776"/>
      <c r="DR42" s="776"/>
      <c r="DS42" s="776"/>
      <c r="DT42" s="776"/>
      <c r="DU42" s="776"/>
      <c r="DV42" s="777"/>
      <c r="DW42" s="778"/>
      <c r="DX42" s="779"/>
      <c r="DY42" s="779"/>
      <c r="DZ42" s="779"/>
      <c r="EA42" s="779"/>
      <c r="EB42" s="779"/>
      <c r="EC42" s="780"/>
    </row>
    <row r="43" spans="2:133" ht="11.25" customHeight="1">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7" t="s">
        <v>358</v>
      </c>
      <c r="CE43" s="678"/>
      <c r="CF43" s="678"/>
      <c r="CG43" s="678"/>
      <c r="CH43" s="678"/>
      <c r="CI43" s="678"/>
      <c r="CJ43" s="678"/>
      <c r="CK43" s="678"/>
      <c r="CL43" s="678"/>
      <c r="CM43" s="678"/>
      <c r="CN43" s="678"/>
      <c r="CO43" s="678"/>
      <c r="CP43" s="678"/>
      <c r="CQ43" s="679"/>
      <c r="CR43" s="680">
        <v>71240</v>
      </c>
      <c r="CS43" s="716"/>
      <c r="CT43" s="716"/>
      <c r="CU43" s="716"/>
      <c r="CV43" s="716"/>
      <c r="CW43" s="716"/>
      <c r="CX43" s="716"/>
      <c r="CY43" s="717"/>
      <c r="CZ43" s="685">
        <v>0.3</v>
      </c>
      <c r="DA43" s="714"/>
      <c r="DB43" s="714"/>
      <c r="DC43" s="718"/>
      <c r="DD43" s="689">
        <v>71240</v>
      </c>
      <c r="DE43" s="716"/>
      <c r="DF43" s="716"/>
      <c r="DG43" s="716"/>
      <c r="DH43" s="716"/>
      <c r="DI43" s="716"/>
      <c r="DJ43" s="716"/>
      <c r="DK43" s="717"/>
      <c r="DL43" s="775"/>
      <c r="DM43" s="776"/>
      <c r="DN43" s="776"/>
      <c r="DO43" s="776"/>
      <c r="DP43" s="776"/>
      <c r="DQ43" s="776"/>
      <c r="DR43" s="776"/>
      <c r="DS43" s="776"/>
      <c r="DT43" s="776"/>
      <c r="DU43" s="776"/>
      <c r="DV43" s="777"/>
      <c r="DW43" s="778"/>
      <c r="DX43" s="779"/>
      <c r="DY43" s="779"/>
      <c r="DZ43" s="779"/>
      <c r="EA43" s="779"/>
      <c r="EB43" s="779"/>
      <c r="EC43" s="780"/>
    </row>
    <row r="44" spans="2:133" ht="11.25" customHeight="1">
      <c r="B44" s="240" t="s">
        <v>359</v>
      </c>
      <c r="CD44" s="792" t="s">
        <v>310</v>
      </c>
      <c r="CE44" s="793"/>
      <c r="CF44" s="677" t="s">
        <v>360</v>
      </c>
      <c r="CG44" s="678"/>
      <c r="CH44" s="678"/>
      <c r="CI44" s="678"/>
      <c r="CJ44" s="678"/>
      <c r="CK44" s="678"/>
      <c r="CL44" s="678"/>
      <c r="CM44" s="678"/>
      <c r="CN44" s="678"/>
      <c r="CO44" s="678"/>
      <c r="CP44" s="678"/>
      <c r="CQ44" s="679"/>
      <c r="CR44" s="680">
        <v>3911827</v>
      </c>
      <c r="CS44" s="681"/>
      <c r="CT44" s="681"/>
      <c r="CU44" s="681"/>
      <c r="CV44" s="681"/>
      <c r="CW44" s="681"/>
      <c r="CX44" s="681"/>
      <c r="CY44" s="682"/>
      <c r="CZ44" s="685">
        <v>16</v>
      </c>
      <c r="DA44" s="686"/>
      <c r="DB44" s="686"/>
      <c r="DC44" s="781"/>
      <c r="DD44" s="689">
        <v>2100957</v>
      </c>
      <c r="DE44" s="681"/>
      <c r="DF44" s="681"/>
      <c r="DG44" s="681"/>
      <c r="DH44" s="681"/>
      <c r="DI44" s="681"/>
      <c r="DJ44" s="681"/>
      <c r="DK44" s="682"/>
      <c r="DL44" s="775"/>
      <c r="DM44" s="776"/>
      <c r="DN44" s="776"/>
      <c r="DO44" s="776"/>
      <c r="DP44" s="776"/>
      <c r="DQ44" s="776"/>
      <c r="DR44" s="776"/>
      <c r="DS44" s="776"/>
      <c r="DT44" s="776"/>
      <c r="DU44" s="776"/>
      <c r="DV44" s="777"/>
      <c r="DW44" s="778"/>
      <c r="DX44" s="779"/>
      <c r="DY44" s="779"/>
      <c r="DZ44" s="779"/>
      <c r="EA44" s="779"/>
      <c r="EB44" s="779"/>
      <c r="EC44" s="780"/>
    </row>
    <row r="45" spans="2:133" ht="11.25" customHeight="1">
      <c r="CD45" s="794"/>
      <c r="CE45" s="795"/>
      <c r="CF45" s="677" t="s">
        <v>361</v>
      </c>
      <c r="CG45" s="678"/>
      <c r="CH45" s="678"/>
      <c r="CI45" s="678"/>
      <c r="CJ45" s="678"/>
      <c r="CK45" s="678"/>
      <c r="CL45" s="678"/>
      <c r="CM45" s="678"/>
      <c r="CN45" s="678"/>
      <c r="CO45" s="678"/>
      <c r="CP45" s="678"/>
      <c r="CQ45" s="679"/>
      <c r="CR45" s="680">
        <v>1296154</v>
      </c>
      <c r="CS45" s="716"/>
      <c r="CT45" s="716"/>
      <c r="CU45" s="716"/>
      <c r="CV45" s="716"/>
      <c r="CW45" s="716"/>
      <c r="CX45" s="716"/>
      <c r="CY45" s="717"/>
      <c r="CZ45" s="685">
        <v>5.3</v>
      </c>
      <c r="DA45" s="714"/>
      <c r="DB45" s="714"/>
      <c r="DC45" s="718"/>
      <c r="DD45" s="689">
        <v>346544</v>
      </c>
      <c r="DE45" s="716"/>
      <c r="DF45" s="716"/>
      <c r="DG45" s="716"/>
      <c r="DH45" s="716"/>
      <c r="DI45" s="716"/>
      <c r="DJ45" s="716"/>
      <c r="DK45" s="717"/>
      <c r="DL45" s="775"/>
      <c r="DM45" s="776"/>
      <c r="DN45" s="776"/>
      <c r="DO45" s="776"/>
      <c r="DP45" s="776"/>
      <c r="DQ45" s="776"/>
      <c r="DR45" s="776"/>
      <c r="DS45" s="776"/>
      <c r="DT45" s="776"/>
      <c r="DU45" s="776"/>
      <c r="DV45" s="777"/>
      <c r="DW45" s="778"/>
      <c r="DX45" s="779"/>
      <c r="DY45" s="779"/>
      <c r="DZ45" s="779"/>
      <c r="EA45" s="779"/>
      <c r="EB45" s="779"/>
      <c r="EC45" s="780"/>
    </row>
    <row r="46" spans="2:133" ht="11.25" customHeight="1">
      <c r="CD46" s="794"/>
      <c r="CE46" s="795"/>
      <c r="CF46" s="677" t="s">
        <v>362</v>
      </c>
      <c r="CG46" s="678"/>
      <c r="CH46" s="678"/>
      <c r="CI46" s="678"/>
      <c r="CJ46" s="678"/>
      <c r="CK46" s="678"/>
      <c r="CL46" s="678"/>
      <c r="CM46" s="678"/>
      <c r="CN46" s="678"/>
      <c r="CO46" s="678"/>
      <c r="CP46" s="678"/>
      <c r="CQ46" s="679"/>
      <c r="CR46" s="680">
        <v>2553785</v>
      </c>
      <c r="CS46" s="681"/>
      <c r="CT46" s="681"/>
      <c r="CU46" s="681"/>
      <c r="CV46" s="681"/>
      <c r="CW46" s="681"/>
      <c r="CX46" s="681"/>
      <c r="CY46" s="682"/>
      <c r="CZ46" s="685">
        <v>10.4</v>
      </c>
      <c r="DA46" s="686"/>
      <c r="DB46" s="686"/>
      <c r="DC46" s="781"/>
      <c r="DD46" s="689">
        <v>1692525</v>
      </c>
      <c r="DE46" s="681"/>
      <c r="DF46" s="681"/>
      <c r="DG46" s="681"/>
      <c r="DH46" s="681"/>
      <c r="DI46" s="681"/>
      <c r="DJ46" s="681"/>
      <c r="DK46" s="682"/>
      <c r="DL46" s="775"/>
      <c r="DM46" s="776"/>
      <c r="DN46" s="776"/>
      <c r="DO46" s="776"/>
      <c r="DP46" s="776"/>
      <c r="DQ46" s="776"/>
      <c r="DR46" s="776"/>
      <c r="DS46" s="776"/>
      <c r="DT46" s="776"/>
      <c r="DU46" s="776"/>
      <c r="DV46" s="777"/>
      <c r="DW46" s="778"/>
      <c r="DX46" s="779"/>
      <c r="DY46" s="779"/>
      <c r="DZ46" s="779"/>
      <c r="EA46" s="779"/>
      <c r="EB46" s="779"/>
      <c r="EC46" s="780"/>
    </row>
    <row r="47" spans="2:133" ht="11.25" customHeight="1">
      <c r="CD47" s="794"/>
      <c r="CE47" s="795"/>
      <c r="CF47" s="677" t="s">
        <v>363</v>
      </c>
      <c r="CG47" s="678"/>
      <c r="CH47" s="678"/>
      <c r="CI47" s="678"/>
      <c r="CJ47" s="678"/>
      <c r="CK47" s="678"/>
      <c r="CL47" s="678"/>
      <c r="CM47" s="678"/>
      <c r="CN47" s="678"/>
      <c r="CO47" s="678"/>
      <c r="CP47" s="678"/>
      <c r="CQ47" s="679"/>
      <c r="CR47" s="680" t="s">
        <v>240</v>
      </c>
      <c r="CS47" s="716"/>
      <c r="CT47" s="716"/>
      <c r="CU47" s="716"/>
      <c r="CV47" s="716"/>
      <c r="CW47" s="716"/>
      <c r="CX47" s="716"/>
      <c r="CY47" s="717"/>
      <c r="CZ47" s="685" t="s">
        <v>237</v>
      </c>
      <c r="DA47" s="714"/>
      <c r="DB47" s="714"/>
      <c r="DC47" s="718"/>
      <c r="DD47" s="689" t="s">
        <v>240</v>
      </c>
      <c r="DE47" s="716"/>
      <c r="DF47" s="716"/>
      <c r="DG47" s="716"/>
      <c r="DH47" s="716"/>
      <c r="DI47" s="716"/>
      <c r="DJ47" s="716"/>
      <c r="DK47" s="717"/>
      <c r="DL47" s="775"/>
      <c r="DM47" s="776"/>
      <c r="DN47" s="776"/>
      <c r="DO47" s="776"/>
      <c r="DP47" s="776"/>
      <c r="DQ47" s="776"/>
      <c r="DR47" s="776"/>
      <c r="DS47" s="776"/>
      <c r="DT47" s="776"/>
      <c r="DU47" s="776"/>
      <c r="DV47" s="777"/>
      <c r="DW47" s="778"/>
      <c r="DX47" s="779"/>
      <c r="DY47" s="779"/>
      <c r="DZ47" s="779"/>
      <c r="EA47" s="779"/>
      <c r="EB47" s="779"/>
      <c r="EC47" s="780"/>
    </row>
    <row r="48" spans="2:133">
      <c r="CD48" s="796"/>
      <c r="CE48" s="797"/>
      <c r="CF48" s="677" t="s">
        <v>364</v>
      </c>
      <c r="CG48" s="678"/>
      <c r="CH48" s="678"/>
      <c r="CI48" s="678"/>
      <c r="CJ48" s="678"/>
      <c r="CK48" s="678"/>
      <c r="CL48" s="678"/>
      <c r="CM48" s="678"/>
      <c r="CN48" s="678"/>
      <c r="CO48" s="678"/>
      <c r="CP48" s="678"/>
      <c r="CQ48" s="679"/>
      <c r="CR48" s="680" t="s">
        <v>240</v>
      </c>
      <c r="CS48" s="681"/>
      <c r="CT48" s="681"/>
      <c r="CU48" s="681"/>
      <c r="CV48" s="681"/>
      <c r="CW48" s="681"/>
      <c r="CX48" s="681"/>
      <c r="CY48" s="682"/>
      <c r="CZ48" s="685" t="s">
        <v>240</v>
      </c>
      <c r="DA48" s="686"/>
      <c r="DB48" s="686"/>
      <c r="DC48" s="781"/>
      <c r="DD48" s="689" t="s">
        <v>240</v>
      </c>
      <c r="DE48" s="681"/>
      <c r="DF48" s="681"/>
      <c r="DG48" s="681"/>
      <c r="DH48" s="681"/>
      <c r="DI48" s="681"/>
      <c r="DJ48" s="681"/>
      <c r="DK48" s="682"/>
      <c r="DL48" s="775"/>
      <c r="DM48" s="776"/>
      <c r="DN48" s="776"/>
      <c r="DO48" s="776"/>
      <c r="DP48" s="776"/>
      <c r="DQ48" s="776"/>
      <c r="DR48" s="776"/>
      <c r="DS48" s="776"/>
      <c r="DT48" s="776"/>
      <c r="DU48" s="776"/>
      <c r="DV48" s="777"/>
      <c r="DW48" s="778"/>
      <c r="DX48" s="779"/>
      <c r="DY48" s="779"/>
      <c r="DZ48" s="779"/>
      <c r="EA48" s="779"/>
      <c r="EB48" s="779"/>
      <c r="EC48" s="780"/>
    </row>
    <row r="49" spans="82:133" ht="11.25" customHeight="1">
      <c r="CD49" s="725" t="s">
        <v>365</v>
      </c>
      <c r="CE49" s="726"/>
      <c r="CF49" s="726"/>
      <c r="CG49" s="726"/>
      <c r="CH49" s="726"/>
      <c r="CI49" s="726"/>
      <c r="CJ49" s="726"/>
      <c r="CK49" s="726"/>
      <c r="CL49" s="726"/>
      <c r="CM49" s="726"/>
      <c r="CN49" s="726"/>
      <c r="CO49" s="726"/>
      <c r="CP49" s="726"/>
      <c r="CQ49" s="727"/>
      <c r="CR49" s="760">
        <v>24460096</v>
      </c>
      <c r="CS49" s="750"/>
      <c r="CT49" s="750"/>
      <c r="CU49" s="750"/>
      <c r="CV49" s="750"/>
      <c r="CW49" s="750"/>
      <c r="CX49" s="750"/>
      <c r="CY49" s="782"/>
      <c r="CZ49" s="765">
        <v>100</v>
      </c>
      <c r="DA49" s="783"/>
      <c r="DB49" s="783"/>
      <c r="DC49" s="784"/>
      <c r="DD49" s="785">
        <v>18769757</v>
      </c>
      <c r="DE49" s="750"/>
      <c r="DF49" s="750"/>
      <c r="DG49" s="750"/>
      <c r="DH49" s="750"/>
      <c r="DI49" s="750"/>
      <c r="DJ49" s="750"/>
      <c r="DK49" s="782"/>
      <c r="DL49" s="786"/>
      <c r="DM49" s="787"/>
      <c r="DN49" s="787"/>
      <c r="DO49" s="787"/>
      <c r="DP49" s="787"/>
      <c r="DQ49" s="787"/>
      <c r="DR49" s="787"/>
      <c r="DS49" s="787"/>
      <c r="DT49" s="787"/>
      <c r="DU49" s="787"/>
      <c r="DV49" s="788"/>
      <c r="DW49" s="789"/>
      <c r="DX49" s="790"/>
      <c r="DY49" s="790"/>
      <c r="DZ49" s="790"/>
      <c r="EA49" s="790"/>
      <c r="EB49" s="790"/>
      <c r="EC49" s="791"/>
    </row>
    <row r="50" spans="82:133" hidden="1"/>
    <row r="51" spans="82:133" hidden="1"/>
    <row r="52" spans="82:133" hidden="1"/>
    <row r="53" spans="82:133" hidden="1"/>
  </sheetData>
  <sheetProtection algorithmName="SHA-512" hashValue="s3aXffIH+ZcsRuTlxfB1eYk/ZipD8A9WKhsppRS6Ey2xF1cE0Nk8QveMdYqnRDj84U2Dun7VWQKLSeS66rDOPw==" saltValue="g7HovxODS1/EibMIl5+63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41" t="s">
        <v>367</v>
      </c>
      <c r="DK2" s="842"/>
      <c r="DL2" s="842"/>
      <c r="DM2" s="842"/>
      <c r="DN2" s="842"/>
      <c r="DO2" s="843"/>
      <c r="DP2" s="249"/>
      <c r="DQ2" s="841" t="s">
        <v>368</v>
      </c>
      <c r="DR2" s="842"/>
      <c r="DS2" s="842"/>
      <c r="DT2" s="842"/>
      <c r="DU2" s="842"/>
      <c r="DV2" s="842"/>
      <c r="DW2" s="842"/>
      <c r="DX2" s="842"/>
      <c r="DY2" s="842"/>
      <c r="DZ2" s="843"/>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44" t="s">
        <v>369</v>
      </c>
      <c r="B4" s="844"/>
      <c r="C4" s="844"/>
      <c r="D4" s="844"/>
      <c r="E4" s="844"/>
      <c r="F4" s="844"/>
      <c r="G4" s="844"/>
      <c r="H4" s="844"/>
      <c r="I4" s="844"/>
      <c r="J4" s="844"/>
      <c r="K4" s="844"/>
      <c r="L4" s="844"/>
      <c r="M4" s="844"/>
      <c r="N4" s="844"/>
      <c r="O4" s="844"/>
      <c r="P4" s="844"/>
      <c r="Q4" s="844"/>
      <c r="R4" s="844"/>
      <c r="S4" s="844"/>
      <c r="T4" s="844"/>
      <c r="U4" s="844"/>
      <c r="V4" s="844"/>
      <c r="W4" s="844"/>
      <c r="X4" s="844"/>
      <c r="Y4" s="844"/>
      <c r="Z4" s="844"/>
      <c r="AA4" s="844"/>
      <c r="AB4" s="844"/>
      <c r="AC4" s="844"/>
      <c r="AD4" s="844"/>
      <c r="AE4" s="844"/>
      <c r="AF4" s="844"/>
      <c r="AG4" s="844"/>
      <c r="AH4" s="844"/>
      <c r="AI4" s="844"/>
      <c r="AJ4" s="844"/>
      <c r="AK4" s="844"/>
      <c r="AL4" s="844"/>
      <c r="AM4" s="844"/>
      <c r="AN4" s="844"/>
      <c r="AO4" s="844"/>
      <c r="AP4" s="844"/>
      <c r="AQ4" s="844"/>
      <c r="AR4" s="844"/>
      <c r="AS4" s="844"/>
      <c r="AT4" s="844"/>
      <c r="AU4" s="844"/>
      <c r="AV4" s="844"/>
      <c r="AW4" s="844"/>
      <c r="AX4" s="844"/>
      <c r="AY4" s="844"/>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7" t="s">
        <v>371</v>
      </c>
      <c r="B5" s="828"/>
      <c r="C5" s="828"/>
      <c r="D5" s="828"/>
      <c r="E5" s="828"/>
      <c r="F5" s="828"/>
      <c r="G5" s="828"/>
      <c r="H5" s="828"/>
      <c r="I5" s="828"/>
      <c r="J5" s="828"/>
      <c r="K5" s="828"/>
      <c r="L5" s="828"/>
      <c r="M5" s="828"/>
      <c r="N5" s="828"/>
      <c r="O5" s="828"/>
      <c r="P5" s="829"/>
      <c r="Q5" s="807" t="s">
        <v>372</v>
      </c>
      <c r="R5" s="808"/>
      <c r="S5" s="808"/>
      <c r="T5" s="808"/>
      <c r="U5" s="809"/>
      <c r="V5" s="807" t="s">
        <v>373</v>
      </c>
      <c r="W5" s="808"/>
      <c r="X5" s="808"/>
      <c r="Y5" s="808"/>
      <c r="Z5" s="809"/>
      <c r="AA5" s="807" t="s">
        <v>374</v>
      </c>
      <c r="AB5" s="808"/>
      <c r="AC5" s="808"/>
      <c r="AD5" s="808"/>
      <c r="AE5" s="808"/>
      <c r="AF5" s="845" t="s">
        <v>375</v>
      </c>
      <c r="AG5" s="808"/>
      <c r="AH5" s="808"/>
      <c r="AI5" s="808"/>
      <c r="AJ5" s="819"/>
      <c r="AK5" s="808" t="s">
        <v>376</v>
      </c>
      <c r="AL5" s="808"/>
      <c r="AM5" s="808"/>
      <c r="AN5" s="808"/>
      <c r="AO5" s="809"/>
      <c r="AP5" s="807" t="s">
        <v>377</v>
      </c>
      <c r="AQ5" s="808"/>
      <c r="AR5" s="808"/>
      <c r="AS5" s="808"/>
      <c r="AT5" s="809"/>
      <c r="AU5" s="807" t="s">
        <v>378</v>
      </c>
      <c r="AV5" s="808"/>
      <c r="AW5" s="808"/>
      <c r="AX5" s="808"/>
      <c r="AY5" s="819"/>
      <c r="AZ5" s="256"/>
      <c r="BA5" s="256"/>
      <c r="BB5" s="256"/>
      <c r="BC5" s="256"/>
      <c r="BD5" s="256"/>
      <c r="BE5" s="257"/>
      <c r="BF5" s="257"/>
      <c r="BG5" s="257"/>
      <c r="BH5" s="257"/>
      <c r="BI5" s="257"/>
      <c r="BJ5" s="257"/>
      <c r="BK5" s="257"/>
      <c r="BL5" s="257"/>
      <c r="BM5" s="257"/>
      <c r="BN5" s="257"/>
      <c r="BO5" s="257"/>
      <c r="BP5" s="257"/>
      <c r="BQ5" s="827" t="s">
        <v>379</v>
      </c>
      <c r="BR5" s="828"/>
      <c r="BS5" s="828"/>
      <c r="BT5" s="828"/>
      <c r="BU5" s="828"/>
      <c r="BV5" s="828"/>
      <c r="BW5" s="828"/>
      <c r="BX5" s="828"/>
      <c r="BY5" s="828"/>
      <c r="BZ5" s="828"/>
      <c r="CA5" s="828"/>
      <c r="CB5" s="828"/>
      <c r="CC5" s="828"/>
      <c r="CD5" s="828"/>
      <c r="CE5" s="828"/>
      <c r="CF5" s="828"/>
      <c r="CG5" s="829"/>
      <c r="CH5" s="807" t="s">
        <v>380</v>
      </c>
      <c r="CI5" s="808"/>
      <c r="CJ5" s="808"/>
      <c r="CK5" s="808"/>
      <c r="CL5" s="809"/>
      <c r="CM5" s="807" t="s">
        <v>381</v>
      </c>
      <c r="CN5" s="808"/>
      <c r="CO5" s="808"/>
      <c r="CP5" s="808"/>
      <c r="CQ5" s="809"/>
      <c r="CR5" s="807" t="s">
        <v>382</v>
      </c>
      <c r="CS5" s="808"/>
      <c r="CT5" s="808"/>
      <c r="CU5" s="808"/>
      <c r="CV5" s="809"/>
      <c r="CW5" s="807" t="s">
        <v>383</v>
      </c>
      <c r="CX5" s="808"/>
      <c r="CY5" s="808"/>
      <c r="CZ5" s="808"/>
      <c r="DA5" s="809"/>
      <c r="DB5" s="807" t="s">
        <v>384</v>
      </c>
      <c r="DC5" s="808"/>
      <c r="DD5" s="808"/>
      <c r="DE5" s="808"/>
      <c r="DF5" s="809"/>
      <c r="DG5" s="813" t="s">
        <v>385</v>
      </c>
      <c r="DH5" s="814"/>
      <c r="DI5" s="814"/>
      <c r="DJ5" s="814"/>
      <c r="DK5" s="815"/>
      <c r="DL5" s="813" t="s">
        <v>386</v>
      </c>
      <c r="DM5" s="814"/>
      <c r="DN5" s="814"/>
      <c r="DO5" s="814"/>
      <c r="DP5" s="815"/>
      <c r="DQ5" s="807" t="s">
        <v>387</v>
      </c>
      <c r="DR5" s="808"/>
      <c r="DS5" s="808"/>
      <c r="DT5" s="808"/>
      <c r="DU5" s="809"/>
      <c r="DV5" s="807" t="s">
        <v>378</v>
      </c>
      <c r="DW5" s="808"/>
      <c r="DX5" s="808"/>
      <c r="DY5" s="808"/>
      <c r="DZ5" s="819"/>
      <c r="EA5" s="254"/>
    </row>
    <row r="6" spans="1:131" s="255" customFormat="1" ht="26.25" customHeight="1" thickBot="1">
      <c r="A6" s="830"/>
      <c r="B6" s="831"/>
      <c r="C6" s="831"/>
      <c r="D6" s="831"/>
      <c r="E6" s="831"/>
      <c r="F6" s="831"/>
      <c r="G6" s="831"/>
      <c r="H6" s="831"/>
      <c r="I6" s="831"/>
      <c r="J6" s="831"/>
      <c r="K6" s="831"/>
      <c r="L6" s="831"/>
      <c r="M6" s="831"/>
      <c r="N6" s="831"/>
      <c r="O6" s="831"/>
      <c r="P6" s="832"/>
      <c r="Q6" s="810"/>
      <c r="R6" s="811"/>
      <c r="S6" s="811"/>
      <c r="T6" s="811"/>
      <c r="U6" s="812"/>
      <c r="V6" s="810"/>
      <c r="W6" s="811"/>
      <c r="X6" s="811"/>
      <c r="Y6" s="811"/>
      <c r="Z6" s="812"/>
      <c r="AA6" s="810"/>
      <c r="AB6" s="811"/>
      <c r="AC6" s="811"/>
      <c r="AD6" s="811"/>
      <c r="AE6" s="811"/>
      <c r="AF6" s="846"/>
      <c r="AG6" s="811"/>
      <c r="AH6" s="811"/>
      <c r="AI6" s="811"/>
      <c r="AJ6" s="820"/>
      <c r="AK6" s="811"/>
      <c r="AL6" s="811"/>
      <c r="AM6" s="811"/>
      <c r="AN6" s="811"/>
      <c r="AO6" s="812"/>
      <c r="AP6" s="810"/>
      <c r="AQ6" s="811"/>
      <c r="AR6" s="811"/>
      <c r="AS6" s="811"/>
      <c r="AT6" s="812"/>
      <c r="AU6" s="810"/>
      <c r="AV6" s="811"/>
      <c r="AW6" s="811"/>
      <c r="AX6" s="811"/>
      <c r="AY6" s="820"/>
      <c r="AZ6" s="252"/>
      <c r="BA6" s="252"/>
      <c r="BB6" s="252"/>
      <c r="BC6" s="252"/>
      <c r="BD6" s="252"/>
      <c r="BE6" s="253"/>
      <c r="BF6" s="253"/>
      <c r="BG6" s="253"/>
      <c r="BH6" s="253"/>
      <c r="BI6" s="253"/>
      <c r="BJ6" s="253"/>
      <c r="BK6" s="253"/>
      <c r="BL6" s="253"/>
      <c r="BM6" s="253"/>
      <c r="BN6" s="253"/>
      <c r="BO6" s="253"/>
      <c r="BP6" s="253"/>
      <c r="BQ6" s="830"/>
      <c r="BR6" s="831"/>
      <c r="BS6" s="831"/>
      <c r="BT6" s="831"/>
      <c r="BU6" s="831"/>
      <c r="BV6" s="831"/>
      <c r="BW6" s="831"/>
      <c r="BX6" s="831"/>
      <c r="BY6" s="831"/>
      <c r="BZ6" s="831"/>
      <c r="CA6" s="831"/>
      <c r="CB6" s="831"/>
      <c r="CC6" s="831"/>
      <c r="CD6" s="831"/>
      <c r="CE6" s="831"/>
      <c r="CF6" s="831"/>
      <c r="CG6" s="832"/>
      <c r="CH6" s="810"/>
      <c r="CI6" s="811"/>
      <c r="CJ6" s="811"/>
      <c r="CK6" s="811"/>
      <c r="CL6" s="812"/>
      <c r="CM6" s="810"/>
      <c r="CN6" s="811"/>
      <c r="CO6" s="811"/>
      <c r="CP6" s="811"/>
      <c r="CQ6" s="812"/>
      <c r="CR6" s="810"/>
      <c r="CS6" s="811"/>
      <c r="CT6" s="811"/>
      <c r="CU6" s="811"/>
      <c r="CV6" s="812"/>
      <c r="CW6" s="810"/>
      <c r="CX6" s="811"/>
      <c r="CY6" s="811"/>
      <c r="CZ6" s="811"/>
      <c r="DA6" s="812"/>
      <c r="DB6" s="810"/>
      <c r="DC6" s="811"/>
      <c r="DD6" s="811"/>
      <c r="DE6" s="811"/>
      <c r="DF6" s="812"/>
      <c r="DG6" s="816"/>
      <c r="DH6" s="817"/>
      <c r="DI6" s="817"/>
      <c r="DJ6" s="817"/>
      <c r="DK6" s="818"/>
      <c r="DL6" s="816"/>
      <c r="DM6" s="817"/>
      <c r="DN6" s="817"/>
      <c r="DO6" s="817"/>
      <c r="DP6" s="818"/>
      <c r="DQ6" s="810"/>
      <c r="DR6" s="811"/>
      <c r="DS6" s="811"/>
      <c r="DT6" s="811"/>
      <c r="DU6" s="812"/>
      <c r="DV6" s="810"/>
      <c r="DW6" s="811"/>
      <c r="DX6" s="811"/>
      <c r="DY6" s="811"/>
      <c r="DZ6" s="820"/>
      <c r="EA6" s="254"/>
    </row>
    <row r="7" spans="1:131" s="255" customFormat="1" ht="26.25" customHeight="1" thickTop="1">
      <c r="A7" s="258">
        <v>1</v>
      </c>
      <c r="B7" s="804" t="s">
        <v>388</v>
      </c>
      <c r="C7" s="805"/>
      <c r="D7" s="805"/>
      <c r="E7" s="805"/>
      <c r="F7" s="805"/>
      <c r="G7" s="805"/>
      <c r="H7" s="805"/>
      <c r="I7" s="805"/>
      <c r="J7" s="805"/>
      <c r="K7" s="805"/>
      <c r="L7" s="805"/>
      <c r="M7" s="805"/>
      <c r="N7" s="805"/>
      <c r="O7" s="805"/>
      <c r="P7" s="806"/>
      <c r="Q7" s="821">
        <v>27366</v>
      </c>
      <c r="R7" s="822"/>
      <c r="S7" s="822"/>
      <c r="T7" s="822"/>
      <c r="U7" s="822"/>
      <c r="V7" s="822">
        <v>24460</v>
      </c>
      <c r="W7" s="822"/>
      <c r="X7" s="822"/>
      <c r="Y7" s="822"/>
      <c r="Z7" s="822"/>
      <c r="AA7" s="822">
        <v>2906</v>
      </c>
      <c r="AB7" s="822"/>
      <c r="AC7" s="822"/>
      <c r="AD7" s="822"/>
      <c r="AE7" s="823"/>
      <c r="AF7" s="824">
        <v>2284</v>
      </c>
      <c r="AG7" s="825"/>
      <c r="AH7" s="825"/>
      <c r="AI7" s="825"/>
      <c r="AJ7" s="826"/>
      <c r="AK7" s="861">
        <v>1983</v>
      </c>
      <c r="AL7" s="862"/>
      <c r="AM7" s="862"/>
      <c r="AN7" s="862"/>
      <c r="AO7" s="862"/>
      <c r="AP7" s="862">
        <v>6746</v>
      </c>
      <c r="AQ7" s="862"/>
      <c r="AR7" s="862"/>
      <c r="AS7" s="862"/>
      <c r="AT7" s="862"/>
      <c r="AU7" s="863"/>
      <c r="AV7" s="863"/>
      <c r="AW7" s="863"/>
      <c r="AX7" s="863"/>
      <c r="AY7" s="864"/>
      <c r="AZ7" s="252"/>
      <c r="BA7" s="252"/>
      <c r="BB7" s="252"/>
      <c r="BC7" s="252"/>
      <c r="BD7" s="252"/>
      <c r="BE7" s="253"/>
      <c r="BF7" s="253"/>
      <c r="BG7" s="253"/>
      <c r="BH7" s="253"/>
      <c r="BI7" s="253"/>
      <c r="BJ7" s="253"/>
      <c r="BK7" s="253"/>
      <c r="BL7" s="253"/>
      <c r="BM7" s="253"/>
      <c r="BN7" s="253"/>
      <c r="BO7" s="253"/>
      <c r="BP7" s="253"/>
      <c r="BQ7" s="259">
        <v>1</v>
      </c>
      <c r="BR7" s="260" t="s">
        <v>586</v>
      </c>
      <c r="BS7" s="865" t="s">
        <v>578</v>
      </c>
      <c r="BT7" s="866"/>
      <c r="BU7" s="866"/>
      <c r="BV7" s="866"/>
      <c r="BW7" s="866"/>
      <c r="BX7" s="866"/>
      <c r="BY7" s="866"/>
      <c r="BZ7" s="866"/>
      <c r="CA7" s="866"/>
      <c r="CB7" s="866"/>
      <c r="CC7" s="866"/>
      <c r="CD7" s="866"/>
      <c r="CE7" s="866"/>
      <c r="CF7" s="866"/>
      <c r="CG7" s="867"/>
      <c r="CH7" s="798">
        <v>0</v>
      </c>
      <c r="CI7" s="799"/>
      <c r="CJ7" s="799"/>
      <c r="CK7" s="799"/>
      <c r="CL7" s="800"/>
      <c r="CM7" s="798">
        <v>1020</v>
      </c>
      <c r="CN7" s="799"/>
      <c r="CO7" s="799"/>
      <c r="CP7" s="799"/>
      <c r="CQ7" s="800"/>
      <c r="CR7" s="798">
        <v>6</v>
      </c>
      <c r="CS7" s="799"/>
      <c r="CT7" s="799"/>
      <c r="CU7" s="799"/>
      <c r="CV7" s="800"/>
      <c r="CW7" s="798" t="s">
        <v>516</v>
      </c>
      <c r="CX7" s="799"/>
      <c r="CY7" s="799"/>
      <c r="CZ7" s="799"/>
      <c r="DA7" s="800"/>
      <c r="DB7" s="798">
        <v>473</v>
      </c>
      <c r="DC7" s="799"/>
      <c r="DD7" s="799"/>
      <c r="DE7" s="799"/>
      <c r="DF7" s="800"/>
      <c r="DG7" s="798" t="s">
        <v>516</v>
      </c>
      <c r="DH7" s="799"/>
      <c r="DI7" s="799"/>
      <c r="DJ7" s="799"/>
      <c r="DK7" s="800"/>
      <c r="DL7" s="798" t="s">
        <v>516</v>
      </c>
      <c r="DM7" s="799"/>
      <c r="DN7" s="799"/>
      <c r="DO7" s="799"/>
      <c r="DP7" s="800"/>
      <c r="DQ7" s="798" t="s">
        <v>516</v>
      </c>
      <c r="DR7" s="799"/>
      <c r="DS7" s="799"/>
      <c r="DT7" s="799"/>
      <c r="DU7" s="800"/>
      <c r="DV7" s="847"/>
      <c r="DW7" s="848"/>
      <c r="DX7" s="848"/>
      <c r="DY7" s="848"/>
      <c r="DZ7" s="849"/>
      <c r="EA7" s="254"/>
    </row>
    <row r="8" spans="1:131" s="255" customFormat="1" ht="26.25" customHeight="1">
      <c r="A8" s="261">
        <v>2</v>
      </c>
      <c r="B8" s="801"/>
      <c r="C8" s="802"/>
      <c r="D8" s="802"/>
      <c r="E8" s="802"/>
      <c r="F8" s="802"/>
      <c r="G8" s="802"/>
      <c r="H8" s="802"/>
      <c r="I8" s="802"/>
      <c r="J8" s="802"/>
      <c r="K8" s="802"/>
      <c r="L8" s="802"/>
      <c r="M8" s="802"/>
      <c r="N8" s="802"/>
      <c r="O8" s="802"/>
      <c r="P8" s="803"/>
      <c r="Q8" s="839"/>
      <c r="R8" s="840"/>
      <c r="S8" s="840"/>
      <c r="T8" s="840"/>
      <c r="U8" s="840"/>
      <c r="V8" s="840"/>
      <c r="W8" s="840"/>
      <c r="X8" s="840"/>
      <c r="Y8" s="840"/>
      <c r="Z8" s="840"/>
      <c r="AA8" s="840"/>
      <c r="AB8" s="840"/>
      <c r="AC8" s="840"/>
      <c r="AD8" s="840"/>
      <c r="AE8" s="850"/>
      <c r="AF8" s="851"/>
      <c r="AG8" s="852"/>
      <c r="AH8" s="852"/>
      <c r="AI8" s="852"/>
      <c r="AJ8" s="853"/>
      <c r="AK8" s="854"/>
      <c r="AL8" s="855"/>
      <c r="AM8" s="855"/>
      <c r="AN8" s="855"/>
      <c r="AO8" s="855"/>
      <c r="AP8" s="855"/>
      <c r="AQ8" s="855"/>
      <c r="AR8" s="855"/>
      <c r="AS8" s="855"/>
      <c r="AT8" s="855"/>
      <c r="AU8" s="856"/>
      <c r="AV8" s="856"/>
      <c r="AW8" s="856"/>
      <c r="AX8" s="856"/>
      <c r="AY8" s="857"/>
      <c r="AZ8" s="252"/>
      <c r="BA8" s="252"/>
      <c r="BB8" s="252"/>
      <c r="BC8" s="252"/>
      <c r="BD8" s="252"/>
      <c r="BE8" s="253"/>
      <c r="BF8" s="253"/>
      <c r="BG8" s="253"/>
      <c r="BH8" s="253"/>
      <c r="BI8" s="253"/>
      <c r="BJ8" s="253"/>
      <c r="BK8" s="253"/>
      <c r="BL8" s="253"/>
      <c r="BM8" s="253"/>
      <c r="BN8" s="253"/>
      <c r="BO8" s="253"/>
      <c r="BP8" s="253"/>
      <c r="BQ8" s="262">
        <v>2</v>
      </c>
      <c r="BR8" s="263"/>
      <c r="BS8" s="858"/>
      <c r="BT8" s="859"/>
      <c r="BU8" s="859"/>
      <c r="BV8" s="859"/>
      <c r="BW8" s="859"/>
      <c r="BX8" s="859"/>
      <c r="BY8" s="859"/>
      <c r="BZ8" s="859"/>
      <c r="CA8" s="859"/>
      <c r="CB8" s="859"/>
      <c r="CC8" s="859"/>
      <c r="CD8" s="859"/>
      <c r="CE8" s="859"/>
      <c r="CF8" s="859"/>
      <c r="CG8" s="860"/>
      <c r="CH8" s="833"/>
      <c r="CI8" s="834"/>
      <c r="CJ8" s="834"/>
      <c r="CK8" s="834"/>
      <c r="CL8" s="835"/>
      <c r="CM8" s="833"/>
      <c r="CN8" s="834"/>
      <c r="CO8" s="834"/>
      <c r="CP8" s="834"/>
      <c r="CQ8" s="835"/>
      <c r="CR8" s="833"/>
      <c r="CS8" s="834"/>
      <c r="CT8" s="834"/>
      <c r="CU8" s="834"/>
      <c r="CV8" s="835"/>
      <c r="CW8" s="833"/>
      <c r="CX8" s="834"/>
      <c r="CY8" s="834"/>
      <c r="CZ8" s="834"/>
      <c r="DA8" s="835"/>
      <c r="DB8" s="833"/>
      <c r="DC8" s="834"/>
      <c r="DD8" s="834"/>
      <c r="DE8" s="834"/>
      <c r="DF8" s="835"/>
      <c r="DG8" s="833"/>
      <c r="DH8" s="834"/>
      <c r="DI8" s="834"/>
      <c r="DJ8" s="834"/>
      <c r="DK8" s="835"/>
      <c r="DL8" s="833"/>
      <c r="DM8" s="834"/>
      <c r="DN8" s="834"/>
      <c r="DO8" s="834"/>
      <c r="DP8" s="835"/>
      <c r="DQ8" s="833"/>
      <c r="DR8" s="834"/>
      <c r="DS8" s="834"/>
      <c r="DT8" s="834"/>
      <c r="DU8" s="835"/>
      <c r="DV8" s="836"/>
      <c r="DW8" s="837"/>
      <c r="DX8" s="837"/>
      <c r="DY8" s="837"/>
      <c r="DZ8" s="838"/>
      <c r="EA8" s="254"/>
    </row>
    <row r="9" spans="1:131" s="255" customFormat="1" ht="26.25" customHeight="1">
      <c r="A9" s="261">
        <v>3</v>
      </c>
      <c r="B9" s="801"/>
      <c r="C9" s="802"/>
      <c r="D9" s="802"/>
      <c r="E9" s="802"/>
      <c r="F9" s="802"/>
      <c r="G9" s="802"/>
      <c r="H9" s="802"/>
      <c r="I9" s="802"/>
      <c r="J9" s="802"/>
      <c r="K9" s="802"/>
      <c r="L9" s="802"/>
      <c r="M9" s="802"/>
      <c r="N9" s="802"/>
      <c r="O9" s="802"/>
      <c r="P9" s="803"/>
      <c r="Q9" s="839"/>
      <c r="R9" s="840"/>
      <c r="S9" s="840"/>
      <c r="T9" s="840"/>
      <c r="U9" s="840"/>
      <c r="V9" s="840"/>
      <c r="W9" s="840"/>
      <c r="X9" s="840"/>
      <c r="Y9" s="840"/>
      <c r="Z9" s="840"/>
      <c r="AA9" s="840"/>
      <c r="AB9" s="840"/>
      <c r="AC9" s="840"/>
      <c r="AD9" s="840"/>
      <c r="AE9" s="850"/>
      <c r="AF9" s="851"/>
      <c r="AG9" s="852"/>
      <c r="AH9" s="852"/>
      <c r="AI9" s="852"/>
      <c r="AJ9" s="853"/>
      <c r="AK9" s="854"/>
      <c r="AL9" s="855"/>
      <c r="AM9" s="855"/>
      <c r="AN9" s="855"/>
      <c r="AO9" s="855"/>
      <c r="AP9" s="855"/>
      <c r="AQ9" s="855"/>
      <c r="AR9" s="855"/>
      <c r="AS9" s="855"/>
      <c r="AT9" s="855"/>
      <c r="AU9" s="856"/>
      <c r="AV9" s="856"/>
      <c r="AW9" s="856"/>
      <c r="AX9" s="856"/>
      <c r="AY9" s="857"/>
      <c r="AZ9" s="252"/>
      <c r="BA9" s="252"/>
      <c r="BB9" s="252"/>
      <c r="BC9" s="252"/>
      <c r="BD9" s="252"/>
      <c r="BE9" s="253"/>
      <c r="BF9" s="253"/>
      <c r="BG9" s="253"/>
      <c r="BH9" s="253"/>
      <c r="BI9" s="253"/>
      <c r="BJ9" s="253"/>
      <c r="BK9" s="253"/>
      <c r="BL9" s="253"/>
      <c r="BM9" s="253"/>
      <c r="BN9" s="253"/>
      <c r="BO9" s="253"/>
      <c r="BP9" s="253"/>
      <c r="BQ9" s="262">
        <v>3</v>
      </c>
      <c r="BR9" s="263"/>
      <c r="BS9" s="858"/>
      <c r="BT9" s="859"/>
      <c r="BU9" s="859"/>
      <c r="BV9" s="859"/>
      <c r="BW9" s="859"/>
      <c r="BX9" s="859"/>
      <c r="BY9" s="859"/>
      <c r="BZ9" s="859"/>
      <c r="CA9" s="859"/>
      <c r="CB9" s="859"/>
      <c r="CC9" s="859"/>
      <c r="CD9" s="859"/>
      <c r="CE9" s="859"/>
      <c r="CF9" s="859"/>
      <c r="CG9" s="860"/>
      <c r="CH9" s="833"/>
      <c r="CI9" s="834"/>
      <c r="CJ9" s="834"/>
      <c r="CK9" s="834"/>
      <c r="CL9" s="835"/>
      <c r="CM9" s="833"/>
      <c r="CN9" s="834"/>
      <c r="CO9" s="834"/>
      <c r="CP9" s="834"/>
      <c r="CQ9" s="835"/>
      <c r="CR9" s="833"/>
      <c r="CS9" s="834"/>
      <c r="CT9" s="834"/>
      <c r="CU9" s="834"/>
      <c r="CV9" s="835"/>
      <c r="CW9" s="833"/>
      <c r="CX9" s="834"/>
      <c r="CY9" s="834"/>
      <c r="CZ9" s="834"/>
      <c r="DA9" s="835"/>
      <c r="DB9" s="833"/>
      <c r="DC9" s="834"/>
      <c r="DD9" s="834"/>
      <c r="DE9" s="834"/>
      <c r="DF9" s="835"/>
      <c r="DG9" s="833"/>
      <c r="DH9" s="834"/>
      <c r="DI9" s="834"/>
      <c r="DJ9" s="834"/>
      <c r="DK9" s="835"/>
      <c r="DL9" s="833"/>
      <c r="DM9" s="834"/>
      <c r="DN9" s="834"/>
      <c r="DO9" s="834"/>
      <c r="DP9" s="835"/>
      <c r="DQ9" s="833"/>
      <c r="DR9" s="834"/>
      <c r="DS9" s="834"/>
      <c r="DT9" s="834"/>
      <c r="DU9" s="835"/>
      <c r="DV9" s="836"/>
      <c r="DW9" s="837"/>
      <c r="DX9" s="837"/>
      <c r="DY9" s="837"/>
      <c r="DZ9" s="838"/>
      <c r="EA9" s="254"/>
    </row>
    <row r="10" spans="1:131" s="255" customFormat="1" ht="26.25" customHeight="1">
      <c r="A10" s="261">
        <v>4</v>
      </c>
      <c r="B10" s="801"/>
      <c r="C10" s="802"/>
      <c r="D10" s="802"/>
      <c r="E10" s="802"/>
      <c r="F10" s="802"/>
      <c r="G10" s="802"/>
      <c r="H10" s="802"/>
      <c r="I10" s="802"/>
      <c r="J10" s="802"/>
      <c r="K10" s="802"/>
      <c r="L10" s="802"/>
      <c r="M10" s="802"/>
      <c r="N10" s="802"/>
      <c r="O10" s="802"/>
      <c r="P10" s="803"/>
      <c r="Q10" s="839"/>
      <c r="R10" s="840"/>
      <c r="S10" s="840"/>
      <c r="T10" s="840"/>
      <c r="U10" s="840"/>
      <c r="V10" s="840"/>
      <c r="W10" s="840"/>
      <c r="X10" s="840"/>
      <c r="Y10" s="840"/>
      <c r="Z10" s="840"/>
      <c r="AA10" s="840"/>
      <c r="AB10" s="840"/>
      <c r="AC10" s="840"/>
      <c r="AD10" s="840"/>
      <c r="AE10" s="850"/>
      <c r="AF10" s="851"/>
      <c r="AG10" s="852"/>
      <c r="AH10" s="852"/>
      <c r="AI10" s="852"/>
      <c r="AJ10" s="853"/>
      <c r="AK10" s="854"/>
      <c r="AL10" s="855"/>
      <c r="AM10" s="855"/>
      <c r="AN10" s="855"/>
      <c r="AO10" s="855"/>
      <c r="AP10" s="855"/>
      <c r="AQ10" s="855"/>
      <c r="AR10" s="855"/>
      <c r="AS10" s="855"/>
      <c r="AT10" s="855"/>
      <c r="AU10" s="856"/>
      <c r="AV10" s="856"/>
      <c r="AW10" s="856"/>
      <c r="AX10" s="856"/>
      <c r="AY10" s="857"/>
      <c r="AZ10" s="252"/>
      <c r="BA10" s="252"/>
      <c r="BB10" s="252"/>
      <c r="BC10" s="252"/>
      <c r="BD10" s="252"/>
      <c r="BE10" s="253"/>
      <c r="BF10" s="253"/>
      <c r="BG10" s="253"/>
      <c r="BH10" s="253"/>
      <c r="BI10" s="253"/>
      <c r="BJ10" s="253"/>
      <c r="BK10" s="253"/>
      <c r="BL10" s="253"/>
      <c r="BM10" s="253"/>
      <c r="BN10" s="253"/>
      <c r="BO10" s="253"/>
      <c r="BP10" s="253"/>
      <c r="BQ10" s="262">
        <v>4</v>
      </c>
      <c r="BR10" s="263"/>
      <c r="BS10" s="858"/>
      <c r="BT10" s="859"/>
      <c r="BU10" s="859"/>
      <c r="BV10" s="859"/>
      <c r="BW10" s="859"/>
      <c r="BX10" s="859"/>
      <c r="BY10" s="859"/>
      <c r="BZ10" s="859"/>
      <c r="CA10" s="859"/>
      <c r="CB10" s="859"/>
      <c r="CC10" s="859"/>
      <c r="CD10" s="859"/>
      <c r="CE10" s="859"/>
      <c r="CF10" s="859"/>
      <c r="CG10" s="860"/>
      <c r="CH10" s="833"/>
      <c r="CI10" s="834"/>
      <c r="CJ10" s="834"/>
      <c r="CK10" s="834"/>
      <c r="CL10" s="835"/>
      <c r="CM10" s="833"/>
      <c r="CN10" s="834"/>
      <c r="CO10" s="834"/>
      <c r="CP10" s="834"/>
      <c r="CQ10" s="835"/>
      <c r="CR10" s="833"/>
      <c r="CS10" s="834"/>
      <c r="CT10" s="834"/>
      <c r="CU10" s="834"/>
      <c r="CV10" s="835"/>
      <c r="CW10" s="833"/>
      <c r="CX10" s="834"/>
      <c r="CY10" s="834"/>
      <c r="CZ10" s="834"/>
      <c r="DA10" s="835"/>
      <c r="DB10" s="833"/>
      <c r="DC10" s="834"/>
      <c r="DD10" s="834"/>
      <c r="DE10" s="834"/>
      <c r="DF10" s="835"/>
      <c r="DG10" s="833"/>
      <c r="DH10" s="834"/>
      <c r="DI10" s="834"/>
      <c r="DJ10" s="834"/>
      <c r="DK10" s="835"/>
      <c r="DL10" s="833"/>
      <c r="DM10" s="834"/>
      <c r="DN10" s="834"/>
      <c r="DO10" s="834"/>
      <c r="DP10" s="835"/>
      <c r="DQ10" s="833"/>
      <c r="DR10" s="834"/>
      <c r="DS10" s="834"/>
      <c r="DT10" s="834"/>
      <c r="DU10" s="835"/>
      <c r="DV10" s="836"/>
      <c r="DW10" s="837"/>
      <c r="DX10" s="837"/>
      <c r="DY10" s="837"/>
      <c r="DZ10" s="838"/>
      <c r="EA10" s="254"/>
    </row>
    <row r="11" spans="1:131" s="255" customFormat="1" ht="26.25" customHeight="1">
      <c r="A11" s="261">
        <v>5</v>
      </c>
      <c r="B11" s="801"/>
      <c r="C11" s="802"/>
      <c r="D11" s="802"/>
      <c r="E11" s="802"/>
      <c r="F11" s="802"/>
      <c r="G11" s="802"/>
      <c r="H11" s="802"/>
      <c r="I11" s="802"/>
      <c r="J11" s="802"/>
      <c r="K11" s="802"/>
      <c r="L11" s="802"/>
      <c r="M11" s="802"/>
      <c r="N11" s="802"/>
      <c r="O11" s="802"/>
      <c r="P11" s="803"/>
      <c r="Q11" s="839"/>
      <c r="R11" s="840"/>
      <c r="S11" s="840"/>
      <c r="T11" s="840"/>
      <c r="U11" s="840"/>
      <c r="V11" s="840"/>
      <c r="W11" s="840"/>
      <c r="X11" s="840"/>
      <c r="Y11" s="840"/>
      <c r="Z11" s="840"/>
      <c r="AA11" s="840"/>
      <c r="AB11" s="840"/>
      <c r="AC11" s="840"/>
      <c r="AD11" s="840"/>
      <c r="AE11" s="850"/>
      <c r="AF11" s="851"/>
      <c r="AG11" s="852"/>
      <c r="AH11" s="852"/>
      <c r="AI11" s="852"/>
      <c r="AJ11" s="853"/>
      <c r="AK11" s="854"/>
      <c r="AL11" s="855"/>
      <c r="AM11" s="855"/>
      <c r="AN11" s="855"/>
      <c r="AO11" s="855"/>
      <c r="AP11" s="855"/>
      <c r="AQ11" s="855"/>
      <c r="AR11" s="855"/>
      <c r="AS11" s="855"/>
      <c r="AT11" s="855"/>
      <c r="AU11" s="856"/>
      <c r="AV11" s="856"/>
      <c r="AW11" s="856"/>
      <c r="AX11" s="856"/>
      <c r="AY11" s="857"/>
      <c r="AZ11" s="252"/>
      <c r="BA11" s="252"/>
      <c r="BB11" s="252"/>
      <c r="BC11" s="252"/>
      <c r="BD11" s="252"/>
      <c r="BE11" s="253"/>
      <c r="BF11" s="253"/>
      <c r="BG11" s="253"/>
      <c r="BH11" s="253"/>
      <c r="BI11" s="253"/>
      <c r="BJ11" s="253"/>
      <c r="BK11" s="253"/>
      <c r="BL11" s="253"/>
      <c r="BM11" s="253"/>
      <c r="BN11" s="253"/>
      <c r="BO11" s="253"/>
      <c r="BP11" s="253"/>
      <c r="BQ11" s="262">
        <v>5</v>
      </c>
      <c r="BR11" s="263"/>
      <c r="BS11" s="858"/>
      <c r="BT11" s="859"/>
      <c r="BU11" s="859"/>
      <c r="BV11" s="859"/>
      <c r="BW11" s="859"/>
      <c r="BX11" s="859"/>
      <c r="BY11" s="859"/>
      <c r="BZ11" s="859"/>
      <c r="CA11" s="859"/>
      <c r="CB11" s="859"/>
      <c r="CC11" s="859"/>
      <c r="CD11" s="859"/>
      <c r="CE11" s="859"/>
      <c r="CF11" s="859"/>
      <c r="CG11" s="860"/>
      <c r="CH11" s="833"/>
      <c r="CI11" s="834"/>
      <c r="CJ11" s="834"/>
      <c r="CK11" s="834"/>
      <c r="CL11" s="835"/>
      <c r="CM11" s="833"/>
      <c r="CN11" s="834"/>
      <c r="CO11" s="834"/>
      <c r="CP11" s="834"/>
      <c r="CQ11" s="835"/>
      <c r="CR11" s="833"/>
      <c r="CS11" s="834"/>
      <c r="CT11" s="834"/>
      <c r="CU11" s="834"/>
      <c r="CV11" s="835"/>
      <c r="CW11" s="833"/>
      <c r="CX11" s="834"/>
      <c r="CY11" s="834"/>
      <c r="CZ11" s="834"/>
      <c r="DA11" s="835"/>
      <c r="DB11" s="833"/>
      <c r="DC11" s="834"/>
      <c r="DD11" s="834"/>
      <c r="DE11" s="834"/>
      <c r="DF11" s="835"/>
      <c r="DG11" s="833"/>
      <c r="DH11" s="834"/>
      <c r="DI11" s="834"/>
      <c r="DJ11" s="834"/>
      <c r="DK11" s="835"/>
      <c r="DL11" s="833"/>
      <c r="DM11" s="834"/>
      <c r="DN11" s="834"/>
      <c r="DO11" s="834"/>
      <c r="DP11" s="835"/>
      <c r="DQ11" s="833"/>
      <c r="DR11" s="834"/>
      <c r="DS11" s="834"/>
      <c r="DT11" s="834"/>
      <c r="DU11" s="835"/>
      <c r="DV11" s="836"/>
      <c r="DW11" s="837"/>
      <c r="DX11" s="837"/>
      <c r="DY11" s="837"/>
      <c r="DZ11" s="838"/>
      <c r="EA11" s="254"/>
    </row>
    <row r="12" spans="1:131" s="255" customFormat="1" ht="26.25" customHeight="1">
      <c r="A12" s="261">
        <v>6</v>
      </c>
      <c r="B12" s="801"/>
      <c r="C12" s="802"/>
      <c r="D12" s="802"/>
      <c r="E12" s="802"/>
      <c r="F12" s="802"/>
      <c r="G12" s="802"/>
      <c r="H12" s="802"/>
      <c r="I12" s="802"/>
      <c r="J12" s="802"/>
      <c r="K12" s="802"/>
      <c r="L12" s="802"/>
      <c r="M12" s="802"/>
      <c r="N12" s="802"/>
      <c r="O12" s="802"/>
      <c r="P12" s="803"/>
      <c r="Q12" s="839"/>
      <c r="R12" s="840"/>
      <c r="S12" s="840"/>
      <c r="T12" s="840"/>
      <c r="U12" s="840"/>
      <c r="V12" s="840"/>
      <c r="W12" s="840"/>
      <c r="X12" s="840"/>
      <c r="Y12" s="840"/>
      <c r="Z12" s="840"/>
      <c r="AA12" s="840"/>
      <c r="AB12" s="840"/>
      <c r="AC12" s="840"/>
      <c r="AD12" s="840"/>
      <c r="AE12" s="850"/>
      <c r="AF12" s="851"/>
      <c r="AG12" s="852"/>
      <c r="AH12" s="852"/>
      <c r="AI12" s="852"/>
      <c r="AJ12" s="853"/>
      <c r="AK12" s="854"/>
      <c r="AL12" s="855"/>
      <c r="AM12" s="855"/>
      <c r="AN12" s="855"/>
      <c r="AO12" s="855"/>
      <c r="AP12" s="855"/>
      <c r="AQ12" s="855"/>
      <c r="AR12" s="855"/>
      <c r="AS12" s="855"/>
      <c r="AT12" s="855"/>
      <c r="AU12" s="856"/>
      <c r="AV12" s="856"/>
      <c r="AW12" s="856"/>
      <c r="AX12" s="856"/>
      <c r="AY12" s="857"/>
      <c r="AZ12" s="252"/>
      <c r="BA12" s="252"/>
      <c r="BB12" s="252"/>
      <c r="BC12" s="252"/>
      <c r="BD12" s="252"/>
      <c r="BE12" s="253"/>
      <c r="BF12" s="253"/>
      <c r="BG12" s="253"/>
      <c r="BH12" s="253"/>
      <c r="BI12" s="253"/>
      <c r="BJ12" s="253"/>
      <c r="BK12" s="253"/>
      <c r="BL12" s="253"/>
      <c r="BM12" s="253"/>
      <c r="BN12" s="253"/>
      <c r="BO12" s="253"/>
      <c r="BP12" s="253"/>
      <c r="BQ12" s="262">
        <v>6</v>
      </c>
      <c r="BR12" s="263"/>
      <c r="BS12" s="858"/>
      <c r="BT12" s="859"/>
      <c r="BU12" s="859"/>
      <c r="BV12" s="859"/>
      <c r="BW12" s="859"/>
      <c r="BX12" s="859"/>
      <c r="BY12" s="859"/>
      <c r="BZ12" s="859"/>
      <c r="CA12" s="859"/>
      <c r="CB12" s="859"/>
      <c r="CC12" s="859"/>
      <c r="CD12" s="859"/>
      <c r="CE12" s="859"/>
      <c r="CF12" s="859"/>
      <c r="CG12" s="860"/>
      <c r="CH12" s="833"/>
      <c r="CI12" s="834"/>
      <c r="CJ12" s="834"/>
      <c r="CK12" s="834"/>
      <c r="CL12" s="835"/>
      <c r="CM12" s="833"/>
      <c r="CN12" s="834"/>
      <c r="CO12" s="834"/>
      <c r="CP12" s="834"/>
      <c r="CQ12" s="835"/>
      <c r="CR12" s="833"/>
      <c r="CS12" s="834"/>
      <c r="CT12" s="834"/>
      <c r="CU12" s="834"/>
      <c r="CV12" s="835"/>
      <c r="CW12" s="833"/>
      <c r="CX12" s="834"/>
      <c r="CY12" s="834"/>
      <c r="CZ12" s="834"/>
      <c r="DA12" s="835"/>
      <c r="DB12" s="833"/>
      <c r="DC12" s="834"/>
      <c r="DD12" s="834"/>
      <c r="DE12" s="834"/>
      <c r="DF12" s="835"/>
      <c r="DG12" s="833"/>
      <c r="DH12" s="834"/>
      <c r="DI12" s="834"/>
      <c r="DJ12" s="834"/>
      <c r="DK12" s="835"/>
      <c r="DL12" s="833"/>
      <c r="DM12" s="834"/>
      <c r="DN12" s="834"/>
      <c r="DO12" s="834"/>
      <c r="DP12" s="835"/>
      <c r="DQ12" s="833"/>
      <c r="DR12" s="834"/>
      <c r="DS12" s="834"/>
      <c r="DT12" s="834"/>
      <c r="DU12" s="835"/>
      <c r="DV12" s="836"/>
      <c r="DW12" s="837"/>
      <c r="DX12" s="837"/>
      <c r="DY12" s="837"/>
      <c r="DZ12" s="838"/>
      <c r="EA12" s="254"/>
    </row>
    <row r="13" spans="1:131" s="255" customFormat="1" ht="26.25" customHeight="1">
      <c r="A13" s="261">
        <v>7</v>
      </c>
      <c r="B13" s="801"/>
      <c r="C13" s="802"/>
      <c r="D13" s="802"/>
      <c r="E13" s="802"/>
      <c r="F13" s="802"/>
      <c r="G13" s="802"/>
      <c r="H13" s="802"/>
      <c r="I13" s="802"/>
      <c r="J13" s="802"/>
      <c r="K13" s="802"/>
      <c r="L13" s="802"/>
      <c r="M13" s="802"/>
      <c r="N13" s="802"/>
      <c r="O13" s="802"/>
      <c r="P13" s="803"/>
      <c r="Q13" s="839"/>
      <c r="R13" s="840"/>
      <c r="S13" s="840"/>
      <c r="T13" s="840"/>
      <c r="U13" s="840"/>
      <c r="V13" s="840"/>
      <c r="W13" s="840"/>
      <c r="X13" s="840"/>
      <c r="Y13" s="840"/>
      <c r="Z13" s="840"/>
      <c r="AA13" s="840"/>
      <c r="AB13" s="840"/>
      <c r="AC13" s="840"/>
      <c r="AD13" s="840"/>
      <c r="AE13" s="850"/>
      <c r="AF13" s="851"/>
      <c r="AG13" s="852"/>
      <c r="AH13" s="852"/>
      <c r="AI13" s="852"/>
      <c r="AJ13" s="853"/>
      <c r="AK13" s="854"/>
      <c r="AL13" s="855"/>
      <c r="AM13" s="855"/>
      <c r="AN13" s="855"/>
      <c r="AO13" s="855"/>
      <c r="AP13" s="855"/>
      <c r="AQ13" s="855"/>
      <c r="AR13" s="855"/>
      <c r="AS13" s="855"/>
      <c r="AT13" s="855"/>
      <c r="AU13" s="856"/>
      <c r="AV13" s="856"/>
      <c r="AW13" s="856"/>
      <c r="AX13" s="856"/>
      <c r="AY13" s="857"/>
      <c r="AZ13" s="252"/>
      <c r="BA13" s="252"/>
      <c r="BB13" s="252"/>
      <c r="BC13" s="252"/>
      <c r="BD13" s="252"/>
      <c r="BE13" s="253"/>
      <c r="BF13" s="253"/>
      <c r="BG13" s="253"/>
      <c r="BH13" s="253"/>
      <c r="BI13" s="253"/>
      <c r="BJ13" s="253"/>
      <c r="BK13" s="253"/>
      <c r="BL13" s="253"/>
      <c r="BM13" s="253"/>
      <c r="BN13" s="253"/>
      <c r="BO13" s="253"/>
      <c r="BP13" s="253"/>
      <c r="BQ13" s="262">
        <v>7</v>
      </c>
      <c r="BR13" s="263"/>
      <c r="BS13" s="858"/>
      <c r="BT13" s="859"/>
      <c r="BU13" s="859"/>
      <c r="BV13" s="859"/>
      <c r="BW13" s="859"/>
      <c r="BX13" s="859"/>
      <c r="BY13" s="859"/>
      <c r="BZ13" s="859"/>
      <c r="CA13" s="859"/>
      <c r="CB13" s="859"/>
      <c r="CC13" s="859"/>
      <c r="CD13" s="859"/>
      <c r="CE13" s="859"/>
      <c r="CF13" s="859"/>
      <c r="CG13" s="860"/>
      <c r="CH13" s="833"/>
      <c r="CI13" s="834"/>
      <c r="CJ13" s="834"/>
      <c r="CK13" s="834"/>
      <c r="CL13" s="835"/>
      <c r="CM13" s="833"/>
      <c r="CN13" s="834"/>
      <c r="CO13" s="834"/>
      <c r="CP13" s="834"/>
      <c r="CQ13" s="835"/>
      <c r="CR13" s="833"/>
      <c r="CS13" s="834"/>
      <c r="CT13" s="834"/>
      <c r="CU13" s="834"/>
      <c r="CV13" s="835"/>
      <c r="CW13" s="833"/>
      <c r="CX13" s="834"/>
      <c r="CY13" s="834"/>
      <c r="CZ13" s="834"/>
      <c r="DA13" s="835"/>
      <c r="DB13" s="833"/>
      <c r="DC13" s="834"/>
      <c r="DD13" s="834"/>
      <c r="DE13" s="834"/>
      <c r="DF13" s="835"/>
      <c r="DG13" s="833"/>
      <c r="DH13" s="834"/>
      <c r="DI13" s="834"/>
      <c r="DJ13" s="834"/>
      <c r="DK13" s="835"/>
      <c r="DL13" s="833"/>
      <c r="DM13" s="834"/>
      <c r="DN13" s="834"/>
      <c r="DO13" s="834"/>
      <c r="DP13" s="835"/>
      <c r="DQ13" s="833"/>
      <c r="DR13" s="834"/>
      <c r="DS13" s="834"/>
      <c r="DT13" s="834"/>
      <c r="DU13" s="835"/>
      <c r="DV13" s="836"/>
      <c r="DW13" s="837"/>
      <c r="DX13" s="837"/>
      <c r="DY13" s="837"/>
      <c r="DZ13" s="838"/>
      <c r="EA13" s="254"/>
    </row>
    <row r="14" spans="1:131" s="255" customFormat="1" ht="26.25" customHeight="1">
      <c r="A14" s="261">
        <v>8</v>
      </c>
      <c r="B14" s="801"/>
      <c r="C14" s="802"/>
      <c r="D14" s="802"/>
      <c r="E14" s="802"/>
      <c r="F14" s="802"/>
      <c r="G14" s="802"/>
      <c r="H14" s="802"/>
      <c r="I14" s="802"/>
      <c r="J14" s="802"/>
      <c r="K14" s="802"/>
      <c r="L14" s="802"/>
      <c r="M14" s="802"/>
      <c r="N14" s="802"/>
      <c r="O14" s="802"/>
      <c r="P14" s="803"/>
      <c r="Q14" s="839"/>
      <c r="R14" s="840"/>
      <c r="S14" s="840"/>
      <c r="T14" s="840"/>
      <c r="U14" s="840"/>
      <c r="V14" s="840"/>
      <c r="W14" s="840"/>
      <c r="X14" s="840"/>
      <c r="Y14" s="840"/>
      <c r="Z14" s="840"/>
      <c r="AA14" s="840"/>
      <c r="AB14" s="840"/>
      <c r="AC14" s="840"/>
      <c r="AD14" s="840"/>
      <c r="AE14" s="850"/>
      <c r="AF14" s="851"/>
      <c r="AG14" s="852"/>
      <c r="AH14" s="852"/>
      <c r="AI14" s="852"/>
      <c r="AJ14" s="853"/>
      <c r="AK14" s="854"/>
      <c r="AL14" s="855"/>
      <c r="AM14" s="855"/>
      <c r="AN14" s="855"/>
      <c r="AO14" s="855"/>
      <c r="AP14" s="855"/>
      <c r="AQ14" s="855"/>
      <c r="AR14" s="855"/>
      <c r="AS14" s="855"/>
      <c r="AT14" s="855"/>
      <c r="AU14" s="856"/>
      <c r="AV14" s="856"/>
      <c r="AW14" s="856"/>
      <c r="AX14" s="856"/>
      <c r="AY14" s="857"/>
      <c r="AZ14" s="252"/>
      <c r="BA14" s="252"/>
      <c r="BB14" s="252"/>
      <c r="BC14" s="252"/>
      <c r="BD14" s="252"/>
      <c r="BE14" s="253"/>
      <c r="BF14" s="253"/>
      <c r="BG14" s="253"/>
      <c r="BH14" s="253"/>
      <c r="BI14" s="253"/>
      <c r="BJ14" s="253"/>
      <c r="BK14" s="253"/>
      <c r="BL14" s="253"/>
      <c r="BM14" s="253"/>
      <c r="BN14" s="253"/>
      <c r="BO14" s="253"/>
      <c r="BP14" s="253"/>
      <c r="BQ14" s="262">
        <v>8</v>
      </c>
      <c r="BR14" s="263"/>
      <c r="BS14" s="858"/>
      <c r="BT14" s="859"/>
      <c r="BU14" s="859"/>
      <c r="BV14" s="859"/>
      <c r="BW14" s="859"/>
      <c r="BX14" s="859"/>
      <c r="BY14" s="859"/>
      <c r="BZ14" s="859"/>
      <c r="CA14" s="859"/>
      <c r="CB14" s="859"/>
      <c r="CC14" s="859"/>
      <c r="CD14" s="859"/>
      <c r="CE14" s="859"/>
      <c r="CF14" s="859"/>
      <c r="CG14" s="860"/>
      <c r="CH14" s="833"/>
      <c r="CI14" s="834"/>
      <c r="CJ14" s="834"/>
      <c r="CK14" s="834"/>
      <c r="CL14" s="835"/>
      <c r="CM14" s="833"/>
      <c r="CN14" s="834"/>
      <c r="CO14" s="834"/>
      <c r="CP14" s="834"/>
      <c r="CQ14" s="835"/>
      <c r="CR14" s="833"/>
      <c r="CS14" s="834"/>
      <c r="CT14" s="834"/>
      <c r="CU14" s="834"/>
      <c r="CV14" s="835"/>
      <c r="CW14" s="833"/>
      <c r="CX14" s="834"/>
      <c r="CY14" s="834"/>
      <c r="CZ14" s="834"/>
      <c r="DA14" s="835"/>
      <c r="DB14" s="833"/>
      <c r="DC14" s="834"/>
      <c r="DD14" s="834"/>
      <c r="DE14" s="834"/>
      <c r="DF14" s="835"/>
      <c r="DG14" s="833"/>
      <c r="DH14" s="834"/>
      <c r="DI14" s="834"/>
      <c r="DJ14" s="834"/>
      <c r="DK14" s="835"/>
      <c r="DL14" s="833"/>
      <c r="DM14" s="834"/>
      <c r="DN14" s="834"/>
      <c r="DO14" s="834"/>
      <c r="DP14" s="835"/>
      <c r="DQ14" s="833"/>
      <c r="DR14" s="834"/>
      <c r="DS14" s="834"/>
      <c r="DT14" s="834"/>
      <c r="DU14" s="835"/>
      <c r="DV14" s="836"/>
      <c r="DW14" s="837"/>
      <c r="DX14" s="837"/>
      <c r="DY14" s="837"/>
      <c r="DZ14" s="838"/>
      <c r="EA14" s="254"/>
    </row>
    <row r="15" spans="1:131" s="255" customFormat="1" ht="26.25" customHeight="1">
      <c r="A15" s="261">
        <v>9</v>
      </c>
      <c r="B15" s="801"/>
      <c r="C15" s="802"/>
      <c r="D15" s="802"/>
      <c r="E15" s="802"/>
      <c r="F15" s="802"/>
      <c r="G15" s="802"/>
      <c r="H15" s="802"/>
      <c r="I15" s="802"/>
      <c r="J15" s="802"/>
      <c r="K15" s="802"/>
      <c r="L15" s="802"/>
      <c r="M15" s="802"/>
      <c r="N15" s="802"/>
      <c r="O15" s="802"/>
      <c r="P15" s="803"/>
      <c r="Q15" s="839"/>
      <c r="R15" s="840"/>
      <c r="S15" s="840"/>
      <c r="T15" s="840"/>
      <c r="U15" s="840"/>
      <c r="V15" s="840"/>
      <c r="W15" s="840"/>
      <c r="X15" s="840"/>
      <c r="Y15" s="840"/>
      <c r="Z15" s="840"/>
      <c r="AA15" s="840"/>
      <c r="AB15" s="840"/>
      <c r="AC15" s="840"/>
      <c r="AD15" s="840"/>
      <c r="AE15" s="850"/>
      <c r="AF15" s="851"/>
      <c r="AG15" s="852"/>
      <c r="AH15" s="852"/>
      <c r="AI15" s="852"/>
      <c r="AJ15" s="853"/>
      <c r="AK15" s="854"/>
      <c r="AL15" s="855"/>
      <c r="AM15" s="855"/>
      <c r="AN15" s="855"/>
      <c r="AO15" s="855"/>
      <c r="AP15" s="855"/>
      <c r="AQ15" s="855"/>
      <c r="AR15" s="855"/>
      <c r="AS15" s="855"/>
      <c r="AT15" s="855"/>
      <c r="AU15" s="856"/>
      <c r="AV15" s="856"/>
      <c r="AW15" s="856"/>
      <c r="AX15" s="856"/>
      <c r="AY15" s="857"/>
      <c r="AZ15" s="252"/>
      <c r="BA15" s="252"/>
      <c r="BB15" s="252"/>
      <c r="BC15" s="252"/>
      <c r="BD15" s="252"/>
      <c r="BE15" s="253"/>
      <c r="BF15" s="253"/>
      <c r="BG15" s="253"/>
      <c r="BH15" s="253"/>
      <c r="BI15" s="253"/>
      <c r="BJ15" s="253"/>
      <c r="BK15" s="253"/>
      <c r="BL15" s="253"/>
      <c r="BM15" s="253"/>
      <c r="BN15" s="253"/>
      <c r="BO15" s="253"/>
      <c r="BP15" s="253"/>
      <c r="BQ15" s="262">
        <v>9</v>
      </c>
      <c r="BR15" s="263"/>
      <c r="BS15" s="858"/>
      <c r="BT15" s="859"/>
      <c r="BU15" s="859"/>
      <c r="BV15" s="859"/>
      <c r="BW15" s="859"/>
      <c r="BX15" s="859"/>
      <c r="BY15" s="859"/>
      <c r="BZ15" s="859"/>
      <c r="CA15" s="859"/>
      <c r="CB15" s="859"/>
      <c r="CC15" s="859"/>
      <c r="CD15" s="859"/>
      <c r="CE15" s="859"/>
      <c r="CF15" s="859"/>
      <c r="CG15" s="860"/>
      <c r="CH15" s="833"/>
      <c r="CI15" s="834"/>
      <c r="CJ15" s="834"/>
      <c r="CK15" s="834"/>
      <c r="CL15" s="835"/>
      <c r="CM15" s="833"/>
      <c r="CN15" s="834"/>
      <c r="CO15" s="834"/>
      <c r="CP15" s="834"/>
      <c r="CQ15" s="835"/>
      <c r="CR15" s="833"/>
      <c r="CS15" s="834"/>
      <c r="CT15" s="834"/>
      <c r="CU15" s="834"/>
      <c r="CV15" s="835"/>
      <c r="CW15" s="833"/>
      <c r="CX15" s="834"/>
      <c r="CY15" s="834"/>
      <c r="CZ15" s="834"/>
      <c r="DA15" s="835"/>
      <c r="DB15" s="833"/>
      <c r="DC15" s="834"/>
      <c r="DD15" s="834"/>
      <c r="DE15" s="834"/>
      <c r="DF15" s="835"/>
      <c r="DG15" s="833"/>
      <c r="DH15" s="834"/>
      <c r="DI15" s="834"/>
      <c r="DJ15" s="834"/>
      <c r="DK15" s="835"/>
      <c r="DL15" s="833"/>
      <c r="DM15" s="834"/>
      <c r="DN15" s="834"/>
      <c r="DO15" s="834"/>
      <c r="DP15" s="835"/>
      <c r="DQ15" s="833"/>
      <c r="DR15" s="834"/>
      <c r="DS15" s="834"/>
      <c r="DT15" s="834"/>
      <c r="DU15" s="835"/>
      <c r="DV15" s="836"/>
      <c r="DW15" s="837"/>
      <c r="DX15" s="837"/>
      <c r="DY15" s="837"/>
      <c r="DZ15" s="838"/>
      <c r="EA15" s="254"/>
    </row>
    <row r="16" spans="1:131" s="255" customFormat="1" ht="26.25" customHeight="1">
      <c r="A16" s="261">
        <v>10</v>
      </c>
      <c r="B16" s="801"/>
      <c r="C16" s="802"/>
      <c r="D16" s="802"/>
      <c r="E16" s="802"/>
      <c r="F16" s="802"/>
      <c r="G16" s="802"/>
      <c r="H16" s="802"/>
      <c r="I16" s="802"/>
      <c r="J16" s="802"/>
      <c r="K16" s="802"/>
      <c r="L16" s="802"/>
      <c r="M16" s="802"/>
      <c r="N16" s="802"/>
      <c r="O16" s="802"/>
      <c r="P16" s="803"/>
      <c r="Q16" s="839"/>
      <c r="R16" s="840"/>
      <c r="S16" s="840"/>
      <c r="T16" s="840"/>
      <c r="U16" s="840"/>
      <c r="V16" s="840"/>
      <c r="W16" s="840"/>
      <c r="X16" s="840"/>
      <c r="Y16" s="840"/>
      <c r="Z16" s="840"/>
      <c r="AA16" s="840"/>
      <c r="AB16" s="840"/>
      <c r="AC16" s="840"/>
      <c r="AD16" s="840"/>
      <c r="AE16" s="850"/>
      <c r="AF16" s="851"/>
      <c r="AG16" s="852"/>
      <c r="AH16" s="852"/>
      <c r="AI16" s="852"/>
      <c r="AJ16" s="853"/>
      <c r="AK16" s="854"/>
      <c r="AL16" s="855"/>
      <c r="AM16" s="855"/>
      <c r="AN16" s="855"/>
      <c r="AO16" s="855"/>
      <c r="AP16" s="855"/>
      <c r="AQ16" s="855"/>
      <c r="AR16" s="855"/>
      <c r="AS16" s="855"/>
      <c r="AT16" s="855"/>
      <c r="AU16" s="856"/>
      <c r="AV16" s="856"/>
      <c r="AW16" s="856"/>
      <c r="AX16" s="856"/>
      <c r="AY16" s="857"/>
      <c r="AZ16" s="252"/>
      <c r="BA16" s="252"/>
      <c r="BB16" s="252"/>
      <c r="BC16" s="252"/>
      <c r="BD16" s="252"/>
      <c r="BE16" s="253"/>
      <c r="BF16" s="253"/>
      <c r="BG16" s="253"/>
      <c r="BH16" s="253"/>
      <c r="BI16" s="253"/>
      <c r="BJ16" s="253"/>
      <c r="BK16" s="253"/>
      <c r="BL16" s="253"/>
      <c r="BM16" s="253"/>
      <c r="BN16" s="253"/>
      <c r="BO16" s="253"/>
      <c r="BP16" s="253"/>
      <c r="BQ16" s="262">
        <v>10</v>
      </c>
      <c r="BR16" s="263"/>
      <c r="BS16" s="858"/>
      <c r="BT16" s="859"/>
      <c r="BU16" s="859"/>
      <c r="BV16" s="859"/>
      <c r="BW16" s="859"/>
      <c r="BX16" s="859"/>
      <c r="BY16" s="859"/>
      <c r="BZ16" s="859"/>
      <c r="CA16" s="859"/>
      <c r="CB16" s="859"/>
      <c r="CC16" s="859"/>
      <c r="CD16" s="859"/>
      <c r="CE16" s="859"/>
      <c r="CF16" s="859"/>
      <c r="CG16" s="860"/>
      <c r="CH16" s="833"/>
      <c r="CI16" s="834"/>
      <c r="CJ16" s="834"/>
      <c r="CK16" s="834"/>
      <c r="CL16" s="835"/>
      <c r="CM16" s="833"/>
      <c r="CN16" s="834"/>
      <c r="CO16" s="834"/>
      <c r="CP16" s="834"/>
      <c r="CQ16" s="835"/>
      <c r="CR16" s="833"/>
      <c r="CS16" s="834"/>
      <c r="CT16" s="834"/>
      <c r="CU16" s="834"/>
      <c r="CV16" s="835"/>
      <c r="CW16" s="833"/>
      <c r="CX16" s="834"/>
      <c r="CY16" s="834"/>
      <c r="CZ16" s="834"/>
      <c r="DA16" s="835"/>
      <c r="DB16" s="833"/>
      <c r="DC16" s="834"/>
      <c r="DD16" s="834"/>
      <c r="DE16" s="834"/>
      <c r="DF16" s="835"/>
      <c r="DG16" s="833"/>
      <c r="DH16" s="834"/>
      <c r="DI16" s="834"/>
      <c r="DJ16" s="834"/>
      <c r="DK16" s="835"/>
      <c r="DL16" s="833"/>
      <c r="DM16" s="834"/>
      <c r="DN16" s="834"/>
      <c r="DO16" s="834"/>
      <c r="DP16" s="835"/>
      <c r="DQ16" s="833"/>
      <c r="DR16" s="834"/>
      <c r="DS16" s="834"/>
      <c r="DT16" s="834"/>
      <c r="DU16" s="835"/>
      <c r="DV16" s="836"/>
      <c r="DW16" s="837"/>
      <c r="DX16" s="837"/>
      <c r="DY16" s="837"/>
      <c r="DZ16" s="838"/>
      <c r="EA16" s="254"/>
    </row>
    <row r="17" spans="1:131" s="255" customFormat="1" ht="26.25" customHeight="1">
      <c r="A17" s="261">
        <v>11</v>
      </c>
      <c r="B17" s="801"/>
      <c r="C17" s="802"/>
      <c r="D17" s="802"/>
      <c r="E17" s="802"/>
      <c r="F17" s="802"/>
      <c r="G17" s="802"/>
      <c r="H17" s="802"/>
      <c r="I17" s="802"/>
      <c r="J17" s="802"/>
      <c r="K17" s="802"/>
      <c r="L17" s="802"/>
      <c r="M17" s="802"/>
      <c r="N17" s="802"/>
      <c r="O17" s="802"/>
      <c r="P17" s="803"/>
      <c r="Q17" s="839"/>
      <c r="R17" s="840"/>
      <c r="S17" s="840"/>
      <c r="T17" s="840"/>
      <c r="U17" s="840"/>
      <c r="V17" s="840"/>
      <c r="W17" s="840"/>
      <c r="X17" s="840"/>
      <c r="Y17" s="840"/>
      <c r="Z17" s="840"/>
      <c r="AA17" s="840"/>
      <c r="AB17" s="840"/>
      <c r="AC17" s="840"/>
      <c r="AD17" s="840"/>
      <c r="AE17" s="850"/>
      <c r="AF17" s="851"/>
      <c r="AG17" s="852"/>
      <c r="AH17" s="852"/>
      <c r="AI17" s="852"/>
      <c r="AJ17" s="853"/>
      <c r="AK17" s="854"/>
      <c r="AL17" s="855"/>
      <c r="AM17" s="855"/>
      <c r="AN17" s="855"/>
      <c r="AO17" s="855"/>
      <c r="AP17" s="855"/>
      <c r="AQ17" s="855"/>
      <c r="AR17" s="855"/>
      <c r="AS17" s="855"/>
      <c r="AT17" s="855"/>
      <c r="AU17" s="856"/>
      <c r="AV17" s="856"/>
      <c r="AW17" s="856"/>
      <c r="AX17" s="856"/>
      <c r="AY17" s="857"/>
      <c r="AZ17" s="252"/>
      <c r="BA17" s="252"/>
      <c r="BB17" s="252"/>
      <c r="BC17" s="252"/>
      <c r="BD17" s="252"/>
      <c r="BE17" s="253"/>
      <c r="BF17" s="253"/>
      <c r="BG17" s="253"/>
      <c r="BH17" s="253"/>
      <c r="BI17" s="253"/>
      <c r="BJ17" s="253"/>
      <c r="BK17" s="253"/>
      <c r="BL17" s="253"/>
      <c r="BM17" s="253"/>
      <c r="BN17" s="253"/>
      <c r="BO17" s="253"/>
      <c r="BP17" s="253"/>
      <c r="BQ17" s="262">
        <v>11</v>
      </c>
      <c r="BR17" s="263"/>
      <c r="BS17" s="858"/>
      <c r="BT17" s="859"/>
      <c r="BU17" s="859"/>
      <c r="BV17" s="859"/>
      <c r="BW17" s="859"/>
      <c r="BX17" s="859"/>
      <c r="BY17" s="859"/>
      <c r="BZ17" s="859"/>
      <c r="CA17" s="859"/>
      <c r="CB17" s="859"/>
      <c r="CC17" s="859"/>
      <c r="CD17" s="859"/>
      <c r="CE17" s="859"/>
      <c r="CF17" s="859"/>
      <c r="CG17" s="860"/>
      <c r="CH17" s="833"/>
      <c r="CI17" s="834"/>
      <c r="CJ17" s="834"/>
      <c r="CK17" s="834"/>
      <c r="CL17" s="835"/>
      <c r="CM17" s="833"/>
      <c r="CN17" s="834"/>
      <c r="CO17" s="834"/>
      <c r="CP17" s="834"/>
      <c r="CQ17" s="835"/>
      <c r="CR17" s="833"/>
      <c r="CS17" s="834"/>
      <c r="CT17" s="834"/>
      <c r="CU17" s="834"/>
      <c r="CV17" s="835"/>
      <c r="CW17" s="833"/>
      <c r="CX17" s="834"/>
      <c r="CY17" s="834"/>
      <c r="CZ17" s="834"/>
      <c r="DA17" s="835"/>
      <c r="DB17" s="833"/>
      <c r="DC17" s="834"/>
      <c r="DD17" s="834"/>
      <c r="DE17" s="834"/>
      <c r="DF17" s="835"/>
      <c r="DG17" s="833"/>
      <c r="DH17" s="834"/>
      <c r="DI17" s="834"/>
      <c r="DJ17" s="834"/>
      <c r="DK17" s="835"/>
      <c r="DL17" s="833"/>
      <c r="DM17" s="834"/>
      <c r="DN17" s="834"/>
      <c r="DO17" s="834"/>
      <c r="DP17" s="835"/>
      <c r="DQ17" s="833"/>
      <c r="DR17" s="834"/>
      <c r="DS17" s="834"/>
      <c r="DT17" s="834"/>
      <c r="DU17" s="835"/>
      <c r="DV17" s="836"/>
      <c r="DW17" s="837"/>
      <c r="DX17" s="837"/>
      <c r="DY17" s="837"/>
      <c r="DZ17" s="838"/>
      <c r="EA17" s="254"/>
    </row>
    <row r="18" spans="1:131" s="255" customFormat="1" ht="26.25" customHeight="1">
      <c r="A18" s="261">
        <v>12</v>
      </c>
      <c r="B18" s="801"/>
      <c r="C18" s="802"/>
      <c r="D18" s="802"/>
      <c r="E18" s="802"/>
      <c r="F18" s="802"/>
      <c r="G18" s="802"/>
      <c r="H18" s="802"/>
      <c r="I18" s="802"/>
      <c r="J18" s="802"/>
      <c r="K18" s="802"/>
      <c r="L18" s="802"/>
      <c r="M18" s="802"/>
      <c r="N18" s="802"/>
      <c r="O18" s="802"/>
      <c r="P18" s="803"/>
      <c r="Q18" s="839"/>
      <c r="R18" s="840"/>
      <c r="S18" s="840"/>
      <c r="T18" s="840"/>
      <c r="U18" s="840"/>
      <c r="V18" s="840"/>
      <c r="W18" s="840"/>
      <c r="X18" s="840"/>
      <c r="Y18" s="840"/>
      <c r="Z18" s="840"/>
      <c r="AA18" s="840"/>
      <c r="AB18" s="840"/>
      <c r="AC18" s="840"/>
      <c r="AD18" s="840"/>
      <c r="AE18" s="850"/>
      <c r="AF18" s="851"/>
      <c r="AG18" s="852"/>
      <c r="AH18" s="852"/>
      <c r="AI18" s="852"/>
      <c r="AJ18" s="853"/>
      <c r="AK18" s="854"/>
      <c r="AL18" s="855"/>
      <c r="AM18" s="855"/>
      <c r="AN18" s="855"/>
      <c r="AO18" s="855"/>
      <c r="AP18" s="855"/>
      <c r="AQ18" s="855"/>
      <c r="AR18" s="855"/>
      <c r="AS18" s="855"/>
      <c r="AT18" s="855"/>
      <c r="AU18" s="856"/>
      <c r="AV18" s="856"/>
      <c r="AW18" s="856"/>
      <c r="AX18" s="856"/>
      <c r="AY18" s="857"/>
      <c r="AZ18" s="252"/>
      <c r="BA18" s="252"/>
      <c r="BB18" s="252"/>
      <c r="BC18" s="252"/>
      <c r="BD18" s="252"/>
      <c r="BE18" s="253"/>
      <c r="BF18" s="253"/>
      <c r="BG18" s="253"/>
      <c r="BH18" s="253"/>
      <c r="BI18" s="253"/>
      <c r="BJ18" s="253"/>
      <c r="BK18" s="253"/>
      <c r="BL18" s="253"/>
      <c r="BM18" s="253"/>
      <c r="BN18" s="253"/>
      <c r="BO18" s="253"/>
      <c r="BP18" s="253"/>
      <c r="BQ18" s="262">
        <v>12</v>
      </c>
      <c r="BR18" s="263"/>
      <c r="BS18" s="858"/>
      <c r="BT18" s="859"/>
      <c r="BU18" s="859"/>
      <c r="BV18" s="859"/>
      <c r="BW18" s="859"/>
      <c r="BX18" s="859"/>
      <c r="BY18" s="859"/>
      <c r="BZ18" s="859"/>
      <c r="CA18" s="859"/>
      <c r="CB18" s="859"/>
      <c r="CC18" s="859"/>
      <c r="CD18" s="859"/>
      <c r="CE18" s="859"/>
      <c r="CF18" s="859"/>
      <c r="CG18" s="860"/>
      <c r="CH18" s="833"/>
      <c r="CI18" s="834"/>
      <c r="CJ18" s="834"/>
      <c r="CK18" s="834"/>
      <c r="CL18" s="835"/>
      <c r="CM18" s="833"/>
      <c r="CN18" s="834"/>
      <c r="CO18" s="834"/>
      <c r="CP18" s="834"/>
      <c r="CQ18" s="835"/>
      <c r="CR18" s="833"/>
      <c r="CS18" s="834"/>
      <c r="CT18" s="834"/>
      <c r="CU18" s="834"/>
      <c r="CV18" s="835"/>
      <c r="CW18" s="833"/>
      <c r="CX18" s="834"/>
      <c r="CY18" s="834"/>
      <c r="CZ18" s="834"/>
      <c r="DA18" s="835"/>
      <c r="DB18" s="833"/>
      <c r="DC18" s="834"/>
      <c r="DD18" s="834"/>
      <c r="DE18" s="834"/>
      <c r="DF18" s="835"/>
      <c r="DG18" s="833"/>
      <c r="DH18" s="834"/>
      <c r="DI18" s="834"/>
      <c r="DJ18" s="834"/>
      <c r="DK18" s="835"/>
      <c r="DL18" s="833"/>
      <c r="DM18" s="834"/>
      <c r="DN18" s="834"/>
      <c r="DO18" s="834"/>
      <c r="DP18" s="835"/>
      <c r="DQ18" s="833"/>
      <c r="DR18" s="834"/>
      <c r="DS18" s="834"/>
      <c r="DT18" s="834"/>
      <c r="DU18" s="835"/>
      <c r="DV18" s="836"/>
      <c r="DW18" s="837"/>
      <c r="DX18" s="837"/>
      <c r="DY18" s="837"/>
      <c r="DZ18" s="838"/>
      <c r="EA18" s="254"/>
    </row>
    <row r="19" spans="1:131" s="255" customFormat="1" ht="26.25" customHeight="1">
      <c r="A19" s="261">
        <v>13</v>
      </c>
      <c r="B19" s="801"/>
      <c r="C19" s="802"/>
      <c r="D19" s="802"/>
      <c r="E19" s="802"/>
      <c r="F19" s="802"/>
      <c r="G19" s="802"/>
      <c r="H19" s="802"/>
      <c r="I19" s="802"/>
      <c r="J19" s="802"/>
      <c r="K19" s="802"/>
      <c r="L19" s="802"/>
      <c r="M19" s="802"/>
      <c r="N19" s="802"/>
      <c r="O19" s="802"/>
      <c r="P19" s="803"/>
      <c r="Q19" s="839"/>
      <c r="R19" s="840"/>
      <c r="S19" s="840"/>
      <c r="T19" s="840"/>
      <c r="U19" s="840"/>
      <c r="V19" s="840"/>
      <c r="W19" s="840"/>
      <c r="X19" s="840"/>
      <c r="Y19" s="840"/>
      <c r="Z19" s="840"/>
      <c r="AA19" s="840"/>
      <c r="AB19" s="840"/>
      <c r="AC19" s="840"/>
      <c r="AD19" s="840"/>
      <c r="AE19" s="850"/>
      <c r="AF19" s="851"/>
      <c r="AG19" s="852"/>
      <c r="AH19" s="852"/>
      <c r="AI19" s="852"/>
      <c r="AJ19" s="853"/>
      <c r="AK19" s="854"/>
      <c r="AL19" s="855"/>
      <c r="AM19" s="855"/>
      <c r="AN19" s="855"/>
      <c r="AO19" s="855"/>
      <c r="AP19" s="855"/>
      <c r="AQ19" s="855"/>
      <c r="AR19" s="855"/>
      <c r="AS19" s="855"/>
      <c r="AT19" s="855"/>
      <c r="AU19" s="856"/>
      <c r="AV19" s="856"/>
      <c r="AW19" s="856"/>
      <c r="AX19" s="856"/>
      <c r="AY19" s="857"/>
      <c r="AZ19" s="252"/>
      <c r="BA19" s="252"/>
      <c r="BB19" s="252"/>
      <c r="BC19" s="252"/>
      <c r="BD19" s="252"/>
      <c r="BE19" s="253"/>
      <c r="BF19" s="253"/>
      <c r="BG19" s="253"/>
      <c r="BH19" s="253"/>
      <c r="BI19" s="253"/>
      <c r="BJ19" s="253"/>
      <c r="BK19" s="253"/>
      <c r="BL19" s="253"/>
      <c r="BM19" s="253"/>
      <c r="BN19" s="253"/>
      <c r="BO19" s="253"/>
      <c r="BP19" s="253"/>
      <c r="BQ19" s="262">
        <v>13</v>
      </c>
      <c r="BR19" s="263"/>
      <c r="BS19" s="858"/>
      <c r="BT19" s="859"/>
      <c r="BU19" s="859"/>
      <c r="BV19" s="859"/>
      <c r="BW19" s="859"/>
      <c r="BX19" s="859"/>
      <c r="BY19" s="859"/>
      <c r="BZ19" s="859"/>
      <c r="CA19" s="859"/>
      <c r="CB19" s="859"/>
      <c r="CC19" s="859"/>
      <c r="CD19" s="859"/>
      <c r="CE19" s="859"/>
      <c r="CF19" s="859"/>
      <c r="CG19" s="860"/>
      <c r="CH19" s="833"/>
      <c r="CI19" s="834"/>
      <c r="CJ19" s="834"/>
      <c r="CK19" s="834"/>
      <c r="CL19" s="835"/>
      <c r="CM19" s="833"/>
      <c r="CN19" s="834"/>
      <c r="CO19" s="834"/>
      <c r="CP19" s="834"/>
      <c r="CQ19" s="835"/>
      <c r="CR19" s="833"/>
      <c r="CS19" s="834"/>
      <c r="CT19" s="834"/>
      <c r="CU19" s="834"/>
      <c r="CV19" s="835"/>
      <c r="CW19" s="833"/>
      <c r="CX19" s="834"/>
      <c r="CY19" s="834"/>
      <c r="CZ19" s="834"/>
      <c r="DA19" s="835"/>
      <c r="DB19" s="833"/>
      <c r="DC19" s="834"/>
      <c r="DD19" s="834"/>
      <c r="DE19" s="834"/>
      <c r="DF19" s="835"/>
      <c r="DG19" s="833"/>
      <c r="DH19" s="834"/>
      <c r="DI19" s="834"/>
      <c r="DJ19" s="834"/>
      <c r="DK19" s="835"/>
      <c r="DL19" s="833"/>
      <c r="DM19" s="834"/>
      <c r="DN19" s="834"/>
      <c r="DO19" s="834"/>
      <c r="DP19" s="835"/>
      <c r="DQ19" s="833"/>
      <c r="DR19" s="834"/>
      <c r="DS19" s="834"/>
      <c r="DT19" s="834"/>
      <c r="DU19" s="835"/>
      <c r="DV19" s="836"/>
      <c r="DW19" s="837"/>
      <c r="DX19" s="837"/>
      <c r="DY19" s="837"/>
      <c r="DZ19" s="838"/>
      <c r="EA19" s="254"/>
    </row>
    <row r="20" spans="1:131" s="255" customFormat="1" ht="26.25" customHeight="1">
      <c r="A20" s="261">
        <v>14</v>
      </c>
      <c r="B20" s="801"/>
      <c r="C20" s="802"/>
      <c r="D20" s="802"/>
      <c r="E20" s="802"/>
      <c r="F20" s="802"/>
      <c r="G20" s="802"/>
      <c r="H20" s="802"/>
      <c r="I20" s="802"/>
      <c r="J20" s="802"/>
      <c r="K20" s="802"/>
      <c r="L20" s="802"/>
      <c r="M20" s="802"/>
      <c r="N20" s="802"/>
      <c r="O20" s="802"/>
      <c r="P20" s="803"/>
      <c r="Q20" s="839"/>
      <c r="R20" s="840"/>
      <c r="S20" s="840"/>
      <c r="T20" s="840"/>
      <c r="U20" s="840"/>
      <c r="V20" s="840"/>
      <c r="W20" s="840"/>
      <c r="X20" s="840"/>
      <c r="Y20" s="840"/>
      <c r="Z20" s="840"/>
      <c r="AA20" s="840"/>
      <c r="AB20" s="840"/>
      <c r="AC20" s="840"/>
      <c r="AD20" s="840"/>
      <c r="AE20" s="850"/>
      <c r="AF20" s="851"/>
      <c r="AG20" s="852"/>
      <c r="AH20" s="852"/>
      <c r="AI20" s="852"/>
      <c r="AJ20" s="853"/>
      <c r="AK20" s="854"/>
      <c r="AL20" s="855"/>
      <c r="AM20" s="855"/>
      <c r="AN20" s="855"/>
      <c r="AO20" s="855"/>
      <c r="AP20" s="855"/>
      <c r="AQ20" s="855"/>
      <c r="AR20" s="855"/>
      <c r="AS20" s="855"/>
      <c r="AT20" s="855"/>
      <c r="AU20" s="856"/>
      <c r="AV20" s="856"/>
      <c r="AW20" s="856"/>
      <c r="AX20" s="856"/>
      <c r="AY20" s="857"/>
      <c r="AZ20" s="252"/>
      <c r="BA20" s="252"/>
      <c r="BB20" s="252"/>
      <c r="BC20" s="252"/>
      <c r="BD20" s="252"/>
      <c r="BE20" s="253"/>
      <c r="BF20" s="253"/>
      <c r="BG20" s="253"/>
      <c r="BH20" s="253"/>
      <c r="BI20" s="253"/>
      <c r="BJ20" s="253"/>
      <c r="BK20" s="253"/>
      <c r="BL20" s="253"/>
      <c r="BM20" s="253"/>
      <c r="BN20" s="253"/>
      <c r="BO20" s="253"/>
      <c r="BP20" s="253"/>
      <c r="BQ20" s="262">
        <v>14</v>
      </c>
      <c r="BR20" s="263"/>
      <c r="BS20" s="858"/>
      <c r="BT20" s="859"/>
      <c r="BU20" s="859"/>
      <c r="BV20" s="859"/>
      <c r="BW20" s="859"/>
      <c r="BX20" s="859"/>
      <c r="BY20" s="859"/>
      <c r="BZ20" s="859"/>
      <c r="CA20" s="859"/>
      <c r="CB20" s="859"/>
      <c r="CC20" s="859"/>
      <c r="CD20" s="859"/>
      <c r="CE20" s="859"/>
      <c r="CF20" s="859"/>
      <c r="CG20" s="860"/>
      <c r="CH20" s="833"/>
      <c r="CI20" s="834"/>
      <c r="CJ20" s="834"/>
      <c r="CK20" s="834"/>
      <c r="CL20" s="835"/>
      <c r="CM20" s="833"/>
      <c r="CN20" s="834"/>
      <c r="CO20" s="834"/>
      <c r="CP20" s="834"/>
      <c r="CQ20" s="835"/>
      <c r="CR20" s="833"/>
      <c r="CS20" s="834"/>
      <c r="CT20" s="834"/>
      <c r="CU20" s="834"/>
      <c r="CV20" s="835"/>
      <c r="CW20" s="833"/>
      <c r="CX20" s="834"/>
      <c r="CY20" s="834"/>
      <c r="CZ20" s="834"/>
      <c r="DA20" s="835"/>
      <c r="DB20" s="833"/>
      <c r="DC20" s="834"/>
      <c r="DD20" s="834"/>
      <c r="DE20" s="834"/>
      <c r="DF20" s="835"/>
      <c r="DG20" s="833"/>
      <c r="DH20" s="834"/>
      <c r="DI20" s="834"/>
      <c r="DJ20" s="834"/>
      <c r="DK20" s="835"/>
      <c r="DL20" s="833"/>
      <c r="DM20" s="834"/>
      <c r="DN20" s="834"/>
      <c r="DO20" s="834"/>
      <c r="DP20" s="835"/>
      <c r="DQ20" s="833"/>
      <c r="DR20" s="834"/>
      <c r="DS20" s="834"/>
      <c r="DT20" s="834"/>
      <c r="DU20" s="835"/>
      <c r="DV20" s="836"/>
      <c r="DW20" s="837"/>
      <c r="DX20" s="837"/>
      <c r="DY20" s="837"/>
      <c r="DZ20" s="838"/>
      <c r="EA20" s="254"/>
    </row>
    <row r="21" spans="1:131" s="255" customFormat="1" ht="26.25" customHeight="1" thickBot="1">
      <c r="A21" s="261">
        <v>15</v>
      </c>
      <c r="B21" s="801"/>
      <c r="C21" s="802"/>
      <c r="D21" s="802"/>
      <c r="E21" s="802"/>
      <c r="F21" s="802"/>
      <c r="G21" s="802"/>
      <c r="H21" s="802"/>
      <c r="I21" s="802"/>
      <c r="J21" s="802"/>
      <c r="K21" s="802"/>
      <c r="L21" s="802"/>
      <c r="M21" s="802"/>
      <c r="N21" s="802"/>
      <c r="O21" s="802"/>
      <c r="P21" s="803"/>
      <c r="Q21" s="839"/>
      <c r="R21" s="840"/>
      <c r="S21" s="840"/>
      <c r="T21" s="840"/>
      <c r="U21" s="840"/>
      <c r="V21" s="840"/>
      <c r="W21" s="840"/>
      <c r="X21" s="840"/>
      <c r="Y21" s="840"/>
      <c r="Z21" s="840"/>
      <c r="AA21" s="840"/>
      <c r="AB21" s="840"/>
      <c r="AC21" s="840"/>
      <c r="AD21" s="840"/>
      <c r="AE21" s="850"/>
      <c r="AF21" s="851"/>
      <c r="AG21" s="852"/>
      <c r="AH21" s="852"/>
      <c r="AI21" s="852"/>
      <c r="AJ21" s="853"/>
      <c r="AK21" s="854"/>
      <c r="AL21" s="855"/>
      <c r="AM21" s="855"/>
      <c r="AN21" s="855"/>
      <c r="AO21" s="855"/>
      <c r="AP21" s="855"/>
      <c r="AQ21" s="855"/>
      <c r="AR21" s="855"/>
      <c r="AS21" s="855"/>
      <c r="AT21" s="855"/>
      <c r="AU21" s="856"/>
      <c r="AV21" s="856"/>
      <c r="AW21" s="856"/>
      <c r="AX21" s="856"/>
      <c r="AY21" s="857"/>
      <c r="AZ21" s="252"/>
      <c r="BA21" s="252"/>
      <c r="BB21" s="252"/>
      <c r="BC21" s="252"/>
      <c r="BD21" s="252"/>
      <c r="BE21" s="253"/>
      <c r="BF21" s="253"/>
      <c r="BG21" s="253"/>
      <c r="BH21" s="253"/>
      <c r="BI21" s="253"/>
      <c r="BJ21" s="253"/>
      <c r="BK21" s="253"/>
      <c r="BL21" s="253"/>
      <c r="BM21" s="253"/>
      <c r="BN21" s="253"/>
      <c r="BO21" s="253"/>
      <c r="BP21" s="253"/>
      <c r="BQ21" s="262">
        <v>15</v>
      </c>
      <c r="BR21" s="263"/>
      <c r="BS21" s="858"/>
      <c r="BT21" s="859"/>
      <c r="BU21" s="859"/>
      <c r="BV21" s="859"/>
      <c r="BW21" s="859"/>
      <c r="BX21" s="859"/>
      <c r="BY21" s="859"/>
      <c r="BZ21" s="859"/>
      <c r="CA21" s="859"/>
      <c r="CB21" s="859"/>
      <c r="CC21" s="859"/>
      <c r="CD21" s="859"/>
      <c r="CE21" s="859"/>
      <c r="CF21" s="859"/>
      <c r="CG21" s="860"/>
      <c r="CH21" s="833"/>
      <c r="CI21" s="834"/>
      <c r="CJ21" s="834"/>
      <c r="CK21" s="834"/>
      <c r="CL21" s="835"/>
      <c r="CM21" s="833"/>
      <c r="CN21" s="834"/>
      <c r="CO21" s="834"/>
      <c r="CP21" s="834"/>
      <c r="CQ21" s="835"/>
      <c r="CR21" s="833"/>
      <c r="CS21" s="834"/>
      <c r="CT21" s="834"/>
      <c r="CU21" s="834"/>
      <c r="CV21" s="835"/>
      <c r="CW21" s="833"/>
      <c r="CX21" s="834"/>
      <c r="CY21" s="834"/>
      <c r="CZ21" s="834"/>
      <c r="DA21" s="835"/>
      <c r="DB21" s="833"/>
      <c r="DC21" s="834"/>
      <c r="DD21" s="834"/>
      <c r="DE21" s="834"/>
      <c r="DF21" s="835"/>
      <c r="DG21" s="833"/>
      <c r="DH21" s="834"/>
      <c r="DI21" s="834"/>
      <c r="DJ21" s="834"/>
      <c r="DK21" s="835"/>
      <c r="DL21" s="833"/>
      <c r="DM21" s="834"/>
      <c r="DN21" s="834"/>
      <c r="DO21" s="834"/>
      <c r="DP21" s="835"/>
      <c r="DQ21" s="833"/>
      <c r="DR21" s="834"/>
      <c r="DS21" s="834"/>
      <c r="DT21" s="834"/>
      <c r="DU21" s="835"/>
      <c r="DV21" s="836"/>
      <c r="DW21" s="837"/>
      <c r="DX21" s="837"/>
      <c r="DY21" s="837"/>
      <c r="DZ21" s="838"/>
      <c r="EA21" s="254"/>
    </row>
    <row r="22" spans="1:131" s="255" customFormat="1" ht="26.25" customHeight="1">
      <c r="A22" s="261">
        <v>16</v>
      </c>
      <c r="B22" s="801"/>
      <c r="C22" s="802"/>
      <c r="D22" s="802"/>
      <c r="E22" s="802"/>
      <c r="F22" s="802"/>
      <c r="G22" s="802"/>
      <c r="H22" s="802"/>
      <c r="I22" s="802"/>
      <c r="J22" s="802"/>
      <c r="K22" s="802"/>
      <c r="L22" s="802"/>
      <c r="M22" s="802"/>
      <c r="N22" s="802"/>
      <c r="O22" s="802"/>
      <c r="P22" s="803"/>
      <c r="Q22" s="868"/>
      <c r="R22" s="869"/>
      <c r="S22" s="869"/>
      <c r="T22" s="869"/>
      <c r="U22" s="869"/>
      <c r="V22" s="869"/>
      <c r="W22" s="869"/>
      <c r="X22" s="869"/>
      <c r="Y22" s="869"/>
      <c r="Z22" s="869"/>
      <c r="AA22" s="869"/>
      <c r="AB22" s="869"/>
      <c r="AC22" s="869"/>
      <c r="AD22" s="869"/>
      <c r="AE22" s="870"/>
      <c r="AF22" s="851"/>
      <c r="AG22" s="852"/>
      <c r="AH22" s="852"/>
      <c r="AI22" s="852"/>
      <c r="AJ22" s="853"/>
      <c r="AK22" s="883"/>
      <c r="AL22" s="884"/>
      <c r="AM22" s="884"/>
      <c r="AN22" s="884"/>
      <c r="AO22" s="884"/>
      <c r="AP22" s="884"/>
      <c r="AQ22" s="884"/>
      <c r="AR22" s="884"/>
      <c r="AS22" s="884"/>
      <c r="AT22" s="884"/>
      <c r="AU22" s="885"/>
      <c r="AV22" s="885"/>
      <c r="AW22" s="885"/>
      <c r="AX22" s="885"/>
      <c r="AY22" s="886"/>
      <c r="AZ22" s="887" t="s">
        <v>389</v>
      </c>
      <c r="BA22" s="887"/>
      <c r="BB22" s="887"/>
      <c r="BC22" s="887"/>
      <c r="BD22" s="888"/>
      <c r="BE22" s="253"/>
      <c r="BF22" s="253"/>
      <c r="BG22" s="253"/>
      <c r="BH22" s="253"/>
      <c r="BI22" s="253"/>
      <c r="BJ22" s="253"/>
      <c r="BK22" s="253"/>
      <c r="BL22" s="253"/>
      <c r="BM22" s="253"/>
      <c r="BN22" s="253"/>
      <c r="BO22" s="253"/>
      <c r="BP22" s="253"/>
      <c r="BQ22" s="262">
        <v>16</v>
      </c>
      <c r="BR22" s="263"/>
      <c r="BS22" s="858"/>
      <c r="BT22" s="859"/>
      <c r="BU22" s="859"/>
      <c r="BV22" s="859"/>
      <c r="BW22" s="859"/>
      <c r="BX22" s="859"/>
      <c r="BY22" s="859"/>
      <c r="BZ22" s="859"/>
      <c r="CA22" s="859"/>
      <c r="CB22" s="859"/>
      <c r="CC22" s="859"/>
      <c r="CD22" s="859"/>
      <c r="CE22" s="859"/>
      <c r="CF22" s="859"/>
      <c r="CG22" s="860"/>
      <c r="CH22" s="833"/>
      <c r="CI22" s="834"/>
      <c r="CJ22" s="834"/>
      <c r="CK22" s="834"/>
      <c r="CL22" s="835"/>
      <c r="CM22" s="833"/>
      <c r="CN22" s="834"/>
      <c r="CO22" s="834"/>
      <c r="CP22" s="834"/>
      <c r="CQ22" s="835"/>
      <c r="CR22" s="833"/>
      <c r="CS22" s="834"/>
      <c r="CT22" s="834"/>
      <c r="CU22" s="834"/>
      <c r="CV22" s="835"/>
      <c r="CW22" s="833"/>
      <c r="CX22" s="834"/>
      <c r="CY22" s="834"/>
      <c r="CZ22" s="834"/>
      <c r="DA22" s="835"/>
      <c r="DB22" s="833"/>
      <c r="DC22" s="834"/>
      <c r="DD22" s="834"/>
      <c r="DE22" s="834"/>
      <c r="DF22" s="835"/>
      <c r="DG22" s="833"/>
      <c r="DH22" s="834"/>
      <c r="DI22" s="834"/>
      <c r="DJ22" s="834"/>
      <c r="DK22" s="835"/>
      <c r="DL22" s="833"/>
      <c r="DM22" s="834"/>
      <c r="DN22" s="834"/>
      <c r="DO22" s="834"/>
      <c r="DP22" s="835"/>
      <c r="DQ22" s="833"/>
      <c r="DR22" s="834"/>
      <c r="DS22" s="834"/>
      <c r="DT22" s="834"/>
      <c r="DU22" s="835"/>
      <c r="DV22" s="836"/>
      <c r="DW22" s="837"/>
      <c r="DX22" s="837"/>
      <c r="DY22" s="837"/>
      <c r="DZ22" s="838"/>
      <c r="EA22" s="254"/>
    </row>
    <row r="23" spans="1:131" s="255" customFormat="1" ht="26.25" customHeight="1" thickBot="1">
      <c r="A23" s="264" t="s">
        <v>390</v>
      </c>
      <c r="B23" s="871" t="s">
        <v>391</v>
      </c>
      <c r="C23" s="872"/>
      <c r="D23" s="872"/>
      <c r="E23" s="872"/>
      <c r="F23" s="872"/>
      <c r="G23" s="872"/>
      <c r="H23" s="872"/>
      <c r="I23" s="872"/>
      <c r="J23" s="872"/>
      <c r="K23" s="872"/>
      <c r="L23" s="872"/>
      <c r="M23" s="872"/>
      <c r="N23" s="872"/>
      <c r="O23" s="872"/>
      <c r="P23" s="873"/>
      <c r="Q23" s="874">
        <v>27366</v>
      </c>
      <c r="R23" s="875"/>
      <c r="S23" s="875"/>
      <c r="T23" s="875"/>
      <c r="U23" s="875"/>
      <c r="V23" s="875">
        <v>24460</v>
      </c>
      <c r="W23" s="875"/>
      <c r="X23" s="875"/>
      <c r="Y23" s="875"/>
      <c r="Z23" s="875"/>
      <c r="AA23" s="875">
        <v>2906</v>
      </c>
      <c r="AB23" s="875"/>
      <c r="AC23" s="875"/>
      <c r="AD23" s="875"/>
      <c r="AE23" s="876"/>
      <c r="AF23" s="877">
        <v>2284</v>
      </c>
      <c r="AG23" s="875"/>
      <c r="AH23" s="875"/>
      <c r="AI23" s="875"/>
      <c r="AJ23" s="878"/>
      <c r="AK23" s="879"/>
      <c r="AL23" s="880"/>
      <c r="AM23" s="880"/>
      <c r="AN23" s="880"/>
      <c r="AO23" s="880"/>
      <c r="AP23" s="875">
        <v>6746</v>
      </c>
      <c r="AQ23" s="875"/>
      <c r="AR23" s="875"/>
      <c r="AS23" s="875"/>
      <c r="AT23" s="875"/>
      <c r="AU23" s="881"/>
      <c r="AV23" s="881"/>
      <c r="AW23" s="881"/>
      <c r="AX23" s="881"/>
      <c r="AY23" s="882"/>
      <c r="AZ23" s="890" t="s">
        <v>392</v>
      </c>
      <c r="BA23" s="891"/>
      <c r="BB23" s="891"/>
      <c r="BC23" s="891"/>
      <c r="BD23" s="892"/>
      <c r="BE23" s="253"/>
      <c r="BF23" s="253"/>
      <c r="BG23" s="253"/>
      <c r="BH23" s="253"/>
      <c r="BI23" s="253"/>
      <c r="BJ23" s="253"/>
      <c r="BK23" s="253"/>
      <c r="BL23" s="253"/>
      <c r="BM23" s="253"/>
      <c r="BN23" s="253"/>
      <c r="BO23" s="253"/>
      <c r="BP23" s="253"/>
      <c r="BQ23" s="262">
        <v>17</v>
      </c>
      <c r="BR23" s="263"/>
      <c r="BS23" s="858"/>
      <c r="BT23" s="859"/>
      <c r="BU23" s="859"/>
      <c r="BV23" s="859"/>
      <c r="BW23" s="859"/>
      <c r="BX23" s="859"/>
      <c r="BY23" s="859"/>
      <c r="BZ23" s="859"/>
      <c r="CA23" s="859"/>
      <c r="CB23" s="859"/>
      <c r="CC23" s="859"/>
      <c r="CD23" s="859"/>
      <c r="CE23" s="859"/>
      <c r="CF23" s="859"/>
      <c r="CG23" s="860"/>
      <c r="CH23" s="833"/>
      <c r="CI23" s="834"/>
      <c r="CJ23" s="834"/>
      <c r="CK23" s="834"/>
      <c r="CL23" s="835"/>
      <c r="CM23" s="833"/>
      <c r="CN23" s="834"/>
      <c r="CO23" s="834"/>
      <c r="CP23" s="834"/>
      <c r="CQ23" s="835"/>
      <c r="CR23" s="833"/>
      <c r="CS23" s="834"/>
      <c r="CT23" s="834"/>
      <c r="CU23" s="834"/>
      <c r="CV23" s="835"/>
      <c r="CW23" s="833"/>
      <c r="CX23" s="834"/>
      <c r="CY23" s="834"/>
      <c r="CZ23" s="834"/>
      <c r="DA23" s="835"/>
      <c r="DB23" s="833"/>
      <c r="DC23" s="834"/>
      <c r="DD23" s="834"/>
      <c r="DE23" s="834"/>
      <c r="DF23" s="835"/>
      <c r="DG23" s="833"/>
      <c r="DH23" s="834"/>
      <c r="DI23" s="834"/>
      <c r="DJ23" s="834"/>
      <c r="DK23" s="835"/>
      <c r="DL23" s="833"/>
      <c r="DM23" s="834"/>
      <c r="DN23" s="834"/>
      <c r="DO23" s="834"/>
      <c r="DP23" s="835"/>
      <c r="DQ23" s="833"/>
      <c r="DR23" s="834"/>
      <c r="DS23" s="834"/>
      <c r="DT23" s="834"/>
      <c r="DU23" s="835"/>
      <c r="DV23" s="836"/>
      <c r="DW23" s="837"/>
      <c r="DX23" s="837"/>
      <c r="DY23" s="837"/>
      <c r="DZ23" s="838"/>
      <c r="EA23" s="254"/>
    </row>
    <row r="24" spans="1:131" s="255" customFormat="1" ht="26.25" customHeight="1">
      <c r="A24" s="889" t="s">
        <v>393</v>
      </c>
      <c r="B24" s="889"/>
      <c r="C24" s="889"/>
      <c r="D24" s="889"/>
      <c r="E24" s="889"/>
      <c r="F24" s="889"/>
      <c r="G24" s="889"/>
      <c r="H24" s="889"/>
      <c r="I24" s="889"/>
      <c r="J24" s="889"/>
      <c r="K24" s="889"/>
      <c r="L24" s="889"/>
      <c r="M24" s="889"/>
      <c r="N24" s="889"/>
      <c r="O24" s="889"/>
      <c r="P24" s="889"/>
      <c r="Q24" s="889"/>
      <c r="R24" s="889"/>
      <c r="S24" s="889"/>
      <c r="T24" s="889"/>
      <c r="U24" s="889"/>
      <c r="V24" s="889"/>
      <c r="W24" s="889"/>
      <c r="X24" s="889"/>
      <c r="Y24" s="889"/>
      <c r="Z24" s="889"/>
      <c r="AA24" s="889"/>
      <c r="AB24" s="889"/>
      <c r="AC24" s="889"/>
      <c r="AD24" s="889"/>
      <c r="AE24" s="889"/>
      <c r="AF24" s="889"/>
      <c r="AG24" s="889"/>
      <c r="AH24" s="889"/>
      <c r="AI24" s="889"/>
      <c r="AJ24" s="889"/>
      <c r="AK24" s="889"/>
      <c r="AL24" s="889"/>
      <c r="AM24" s="889"/>
      <c r="AN24" s="889"/>
      <c r="AO24" s="889"/>
      <c r="AP24" s="889"/>
      <c r="AQ24" s="889"/>
      <c r="AR24" s="889"/>
      <c r="AS24" s="889"/>
      <c r="AT24" s="889"/>
      <c r="AU24" s="889"/>
      <c r="AV24" s="889"/>
      <c r="AW24" s="889"/>
      <c r="AX24" s="889"/>
      <c r="AY24" s="889"/>
      <c r="AZ24" s="252"/>
      <c r="BA24" s="252"/>
      <c r="BB24" s="252"/>
      <c r="BC24" s="252"/>
      <c r="BD24" s="252"/>
      <c r="BE24" s="253"/>
      <c r="BF24" s="253"/>
      <c r="BG24" s="253"/>
      <c r="BH24" s="253"/>
      <c r="BI24" s="253"/>
      <c r="BJ24" s="253"/>
      <c r="BK24" s="253"/>
      <c r="BL24" s="253"/>
      <c r="BM24" s="253"/>
      <c r="BN24" s="253"/>
      <c r="BO24" s="253"/>
      <c r="BP24" s="253"/>
      <c r="BQ24" s="262">
        <v>18</v>
      </c>
      <c r="BR24" s="263"/>
      <c r="BS24" s="858"/>
      <c r="BT24" s="859"/>
      <c r="BU24" s="859"/>
      <c r="BV24" s="859"/>
      <c r="BW24" s="859"/>
      <c r="BX24" s="859"/>
      <c r="BY24" s="859"/>
      <c r="BZ24" s="859"/>
      <c r="CA24" s="859"/>
      <c r="CB24" s="859"/>
      <c r="CC24" s="859"/>
      <c r="CD24" s="859"/>
      <c r="CE24" s="859"/>
      <c r="CF24" s="859"/>
      <c r="CG24" s="860"/>
      <c r="CH24" s="833"/>
      <c r="CI24" s="834"/>
      <c r="CJ24" s="834"/>
      <c r="CK24" s="834"/>
      <c r="CL24" s="835"/>
      <c r="CM24" s="833"/>
      <c r="CN24" s="834"/>
      <c r="CO24" s="834"/>
      <c r="CP24" s="834"/>
      <c r="CQ24" s="835"/>
      <c r="CR24" s="833"/>
      <c r="CS24" s="834"/>
      <c r="CT24" s="834"/>
      <c r="CU24" s="834"/>
      <c r="CV24" s="835"/>
      <c r="CW24" s="833"/>
      <c r="CX24" s="834"/>
      <c r="CY24" s="834"/>
      <c r="CZ24" s="834"/>
      <c r="DA24" s="835"/>
      <c r="DB24" s="833"/>
      <c r="DC24" s="834"/>
      <c r="DD24" s="834"/>
      <c r="DE24" s="834"/>
      <c r="DF24" s="835"/>
      <c r="DG24" s="833"/>
      <c r="DH24" s="834"/>
      <c r="DI24" s="834"/>
      <c r="DJ24" s="834"/>
      <c r="DK24" s="835"/>
      <c r="DL24" s="833"/>
      <c r="DM24" s="834"/>
      <c r="DN24" s="834"/>
      <c r="DO24" s="834"/>
      <c r="DP24" s="835"/>
      <c r="DQ24" s="833"/>
      <c r="DR24" s="834"/>
      <c r="DS24" s="834"/>
      <c r="DT24" s="834"/>
      <c r="DU24" s="835"/>
      <c r="DV24" s="836"/>
      <c r="DW24" s="837"/>
      <c r="DX24" s="837"/>
      <c r="DY24" s="837"/>
      <c r="DZ24" s="838"/>
      <c r="EA24" s="254"/>
    </row>
    <row r="25" spans="1:131" s="247" customFormat="1" ht="26.25" customHeight="1" thickBot="1">
      <c r="A25" s="844" t="s">
        <v>394</v>
      </c>
      <c r="B25" s="844"/>
      <c r="C25" s="844"/>
      <c r="D25" s="844"/>
      <c r="E25" s="844"/>
      <c r="F25" s="844"/>
      <c r="G25" s="844"/>
      <c r="H25" s="844"/>
      <c r="I25" s="844"/>
      <c r="J25" s="844"/>
      <c r="K25" s="844"/>
      <c r="L25" s="844"/>
      <c r="M25" s="844"/>
      <c r="N25" s="844"/>
      <c r="O25" s="844"/>
      <c r="P25" s="844"/>
      <c r="Q25" s="844"/>
      <c r="R25" s="844"/>
      <c r="S25" s="844"/>
      <c r="T25" s="844"/>
      <c r="U25" s="844"/>
      <c r="V25" s="844"/>
      <c r="W25" s="844"/>
      <c r="X25" s="844"/>
      <c r="Y25" s="844"/>
      <c r="Z25" s="844"/>
      <c r="AA25" s="844"/>
      <c r="AB25" s="844"/>
      <c r="AC25" s="844"/>
      <c r="AD25" s="844"/>
      <c r="AE25" s="844"/>
      <c r="AF25" s="844"/>
      <c r="AG25" s="844"/>
      <c r="AH25" s="844"/>
      <c r="AI25" s="844"/>
      <c r="AJ25" s="844"/>
      <c r="AK25" s="844"/>
      <c r="AL25" s="844"/>
      <c r="AM25" s="844"/>
      <c r="AN25" s="844"/>
      <c r="AO25" s="844"/>
      <c r="AP25" s="844"/>
      <c r="AQ25" s="844"/>
      <c r="AR25" s="844"/>
      <c r="AS25" s="844"/>
      <c r="AT25" s="844"/>
      <c r="AU25" s="844"/>
      <c r="AV25" s="844"/>
      <c r="AW25" s="844"/>
      <c r="AX25" s="844"/>
      <c r="AY25" s="844"/>
      <c r="AZ25" s="844"/>
      <c r="BA25" s="844"/>
      <c r="BB25" s="844"/>
      <c r="BC25" s="844"/>
      <c r="BD25" s="844"/>
      <c r="BE25" s="844"/>
      <c r="BF25" s="844"/>
      <c r="BG25" s="844"/>
      <c r="BH25" s="844"/>
      <c r="BI25" s="844"/>
      <c r="BJ25" s="252"/>
      <c r="BK25" s="252"/>
      <c r="BL25" s="252"/>
      <c r="BM25" s="252"/>
      <c r="BN25" s="252"/>
      <c r="BO25" s="265"/>
      <c r="BP25" s="265"/>
      <c r="BQ25" s="262">
        <v>19</v>
      </c>
      <c r="BR25" s="263"/>
      <c r="BS25" s="858"/>
      <c r="BT25" s="859"/>
      <c r="BU25" s="859"/>
      <c r="BV25" s="859"/>
      <c r="BW25" s="859"/>
      <c r="BX25" s="859"/>
      <c r="BY25" s="859"/>
      <c r="BZ25" s="859"/>
      <c r="CA25" s="859"/>
      <c r="CB25" s="859"/>
      <c r="CC25" s="859"/>
      <c r="CD25" s="859"/>
      <c r="CE25" s="859"/>
      <c r="CF25" s="859"/>
      <c r="CG25" s="860"/>
      <c r="CH25" s="833"/>
      <c r="CI25" s="834"/>
      <c r="CJ25" s="834"/>
      <c r="CK25" s="834"/>
      <c r="CL25" s="835"/>
      <c r="CM25" s="833"/>
      <c r="CN25" s="834"/>
      <c r="CO25" s="834"/>
      <c r="CP25" s="834"/>
      <c r="CQ25" s="835"/>
      <c r="CR25" s="833"/>
      <c r="CS25" s="834"/>
      <c r="CT25" s="834"/>
      <c r="CU25" s="834"/>
      <c r="CV25" s="835"/>
      <c r="CW25" s="833"/>
      <c r="CX25" s="834"/>
      <c r="CY25" s="834"/>
      <c r="CZ25" s="834"/>
      <c r="DA25" s="835"/>
      <c r="DB25" s="833"/>
      <c r="DC25" s="834"/>
      <c r="DD25" s="834"/>
      <c r="DE25" s="834"/>
      <c r="DF25" s="835"/>
      <c r="DG25" s="833"/>
      <c r="DH25" s="834"/>
      <c r="DI25" s="834"/>
      <c r="DJ25" s="834"/>
      <c r="DK25" s="835"/>
      <c r="DL25" s="833"/>
      <c r="DM25" s="834"/>
      <c r="DN25" s="834"/>
      <c r="DO25" s="834"/>
      <c r="DP25" s="835"/>
      <c r="DQ25" s="833"/>
      <c r="DR25" s="834"/>
      <c r="DS25" s="834"/>
      <c r="DT25" s="834"/>
      <c r="DU25" s="835"/>
      <c r="DV25" s="836"/>
      <c r="DW25" s="837"/>
      <c r="DX25" s="837"/>
      <c r="DY25" s="837"/>
      <c r="DZ25" s="838"/>
      <c r="EA25" s="246"/>
    </row>
    <row r="26" spans="1:131" s="247" customFormat="1" ht="26.25" customHeight="1">
      <c r="A26" s="827" t="s">
        <v>371</v>
      </c>
      <c r="B26" s="828"/>
      <c r="C26" s="828"/>
      <c r="D26" s="828"/>
      <c r="E26" s="828"/>
      <c r="F26" s="828"/>
      <c r="G26" s="828"/>
      <c r="H26" s="828"/>
      <c r="I26" s="828"/>
      <c r="J26" s="828"/>
      <c r="K26" s="828"/>
      <c r="L26" s="828"/>
      <c r="M26" s="828"/>
      <c r="N26" s="828"/>
      <c r="O26" s="828"/>
      <c r="P26" s="829"/>
      <c r="Q26" s="807" t="s">
        <v>395</v>
      </c>
      <c r="R26" s="808"/>
      <c r="S26" s="808"/>
      <c r="T26" s="808"/>
      <c r="U26" s="809"/>
      <c r="V26" s="807" t="s">
        <v>396</v>
      </c>
      <c r="W26" s="808"/>
      <c r="X26" s="808"/>
      <c r="Y26" s="808"/>
      <c r="Z26" s="809"/>
      <c r="AA26" s="807" t="s">
        <v>397</v>
      </c>
      <c r="AB26" s="808"/>
      <c r="AC26" s="808"/>
      <c r="AD26" s="808"/>
      <c r="AE26" s="808"/>
      <c r="AF26" s="893" t="s">
        <v>398</v>
      </c>
      <c r="AG26" s="894"/>
      <c r="AH26" s="894"/>
      <c r="AI26" s="894"/>
      <c r="AJ26" s="895"/>
      <c r="AK26" s="808" t="s">
        <v>399</v>
      </c>
      <c r="AL26" s="808"/>
      <c r="AM26" s="808"/>
      <c r="AN26" s="808"/>
      <c r="AO26" s="809"/>
      <c r="AP26" s="807" t="s">
        <v>400</v>
      </c>
      <c r="AQ26" s="808"/>
      <c r="AR26" s="808"/>
      <c r="AS26" s="808"/>
      <c r="AT26" s="809"/>
      <c r="AU26" s="807" t="s">
        <v>401</v>
      </c>
      <c r="AV26" s="808"/>
      <c r="AW26" s="808"/>
      <c r="AX26" s="808"/>
      <c r="AY26" s="809"/>
      <c r="AZ26" s="807" t="s">
        <v>402</v>
      </c>
      <c r="BA26" s="808"/>
      <c r="BB26" s="808"/>
      <c r="BC26" s="808"/>
      <c r="BD26" s="809"/>
      <c r="BE26" s="807" t="s">
        <v>378</v>
      </c>
      <c r="BF26" s="808"/>
      <c r="BG26" s="808"/>
      <c r="BH26" s="808"/>
      <c r="BI26" s="819"/>
      <c r="BJ26" s="252"/>
      <c r="BK26" s="252"/>
      <c r="BL26" s="252"/>
      <c r="BM26" s="252"/>
      <c r="BN26" s="252"/>
      <c r="BO26" s="265"/>
      <c r="BP26" s="265"/>
      <c r="BQ26" s="262">
        <v>20</v>
      </c>
      <c r="BR26" s="263"/>
      <c r="BS26" s="858"/>
      <c r="BT26" s="859"/>
      <c r="BU26" s="859"/>
      <c r="BV26" s="859"/>
      <c r="BW26" s="859"/>
      <c r="BX26" s="859"/>
      <c r="BY26" s="859"/>
      <c r="BZ26" s="859"/>
      <c r="CA26" s="859"/>
      <c r="CB26" s="859"/>
      <c r="CC26" s="859"/>
      <c r="CD26" s="859"/>
      <c r="CE26" s="859"/>
      <c r="CF26" s="859"/>
      <c r="CG26" s="860"/>
      <c r="CH26" s="833"/>
      <c r="CI26" s="834"/>
      <c r="CJ26" s="834"/>
      <c r="CK26" s="834"/>
      <c r="CL26" s="835"/>
      <c r="CM26" s="833"/>
      <c r="CN26" s="834"/>
      <c r="CO26" s="834"/>
      <c r="CP26" s="834"/>
      <c r="CQ26" s="835"/>
      <c r="CR26" s="833"/>
      <c r="CS26" s="834"/>
      <c r="CT26" s="834"/>
      <c r="CU26" s="834"/>
      <c r="CV26" s="835"/>
      <c r="CW26" s="833"/>
      <c r="CX26" s="834"/>
      <c r="CY26" s="834"/>
      <c r="CZ26" s="834"/>
      <c r="DA26" s="835"/>
      <c r="DB26" s="833"/>
      <c r="DC26" s="834"/>
      <c r="DD26" s="834"/>
      <c r="DE26" s="834"/>
      <c r="DF26" s="835"/>
      <c r="DG26" s="833"/>
      <c r="DH26" s="834"/>
      <c r="DI26" s="834"/>
      <c r="DJ26" s="834"/>
      <c r="DK26" s="835"/>
      <c r="DL26" s="833"/>
      <c r="DM26" s="834"/>
      <c r="DN26" s="834"/>
      <c r="DO26" s="834"/>
      <c r="DP26" s="835"/>
      <c r="DQ26" s="833"/>
      <c r="DR26" s="834"/>
      <c r="DS26" s="834"/>
      <c r="DT26" s="834"/>
      <c r="DU26" s="835"/>
      <c r="DV26" s="836"/>
      <c r="DW26" s="837"/>
      <c r="DX26" s="837"/>
      <c r="DY26" s="837"/>
      <c r="DZ26" s="838"/>
      <c r="EA26" s="246"/>
    </row>
    <row r="27" spans="1:131" s="247" customFormat="1" ht="26.25" customHeight="1" thickBot="1">
      <c r="A27" s="830"/>
      <c r="B27" s="831"/>
      <c r="C27" s="831"/>
      <c r="D27" s="831"/>
      <c r="E27" s="831"/>
      <c r="F27" s="831"/>
      <c r="G27" s="831"/>
      <c r="H27" s="831"/>
      <c r="I27" s="831"/>
      <c r="J27" s="831"/>
      <c r="K27" s="831"/>
      <c r="L27" s="831"/>
      <c r="M27" s="831"/>
      <c r="N27" s="831"/>
      <c r="O27" s="831"/>
      <c r="P27" s="832"/>
      <c r="Q27" s="810"/>
      <c r="R27" s="811"/>
      <c r="S27" s="811"/>
      <c r="T27" s="811"/>
      <c r="U27" s="812"/>
      <c r="V27" s="810"/>
      <c r="W27" s="811"/>
      <c r="X27" s="811"/>
      <c r="Y27" s="811"/>
      <c r="Z27" s="812"/>
      <c r="AA27" s="810"/>
      <c r="AB27" s="811"/>
      <c r="AC27" s="811"/>
      <c r="AD27" s="811"/>
      <c r="AE27" s="811"/>
      <c r="AF27" s="896"/>
      <c r="AG27" s="897"/>
      <c r="AH27" s="897"/>
      <c r="AI27" s="897"/>
      <c r="AJ27" s="898"/>
      <c r="AK27" s="811"/>
      <c r="AL27" s="811"/>
      <c r="AM27" s="811"/>
      <c r="AN27" s="811"/>
      <c r="AO27" s="812"/>
      <c r="AP27" s="810"/>
      <c r="AQ27" s="811"/>
      <c r="AR27" s="811"/>
      <c r="AS27" s="811"/>
      <c r="AT27" s="812"/>
      <c r="AU27" s="810"/>
      <c r="AV27" s="811"/>
      <c r="AW27" s="811"/>
      <c r="AX27" s="811"/>
      <c r="AY27" s="812"/>
      <c r="AZ27" s="810"/>
      <c r="BA27" s="811"/>
      <c r="BB27" s="811"/>
      <c r="BC27" s="811"/>
      <c r="BD27" s="812"/>
      <c r="BE27" s="810"/>
      <c r="BF27" s="811"/>
      <c r="BG27" s="811"/>
      <c r="BH27" s="811"/>
      <c r="BI27" s="820"/>
      <c r="BJ27" s="252"/>
      <c r="BK27" s="252"/>
      <c r="BL27" s="252"/>
      <c r="BM27" s="252"/>
      <c r="BN27" s="252"/>
      <c r="BO27" s="265"/>
      <c r="BP27" s="265"/>
      <c r="BQ27" s="262">
        <v>21</v>
      </c>
      <c r="BR27" s="263"/>
      <c r="BS27" s="858"/>
      <c r="BT27" s="859"/>
      <c r="BU27" s="859"/>
      <c r="BV27" s="859"/>
      <c r="BW27" s="859"/>
      <c r="BX27" s="859"/>
      <c r="BY27" s="859"/>
      <c r="BZ27" s="859"/>
      <c r="CA27" s="859"/>
      <c r="CB27" s="859"/>
      <c r="CC27" s="859"/>
      <c r="CD27" s="859"/>
      <c r="CE27" s="859"/>
      <c r="CF27" s="859"/>
      <c r="CG27" s="860"/>
      <c r="CH27" s="833"/>
      <c r="CI27" s="834"/>
      <c r="CJ27" s="834"/>
      <c r="CK27" s="834"/>
      <c r="CL27" s="835"/>
      <c r="CM27" s="833"/>
      <c r="CN27" s="834"/>
      <c r="CO27" s="834"/>
      <c r="CP27" s="834"/>
      <c r="CQ27" s="835"/>
      <c r="CR27" s="833"/>
      <c r="CS27" s="834"/>
      <c r="CT27" s="834"/>
      <c r="CU27" s="834"/>
      <c r="CV27" s="835"/>
      <c r="CW27" s="833"/>
      <c r="CX27" s="834"/>
      <c r="CY27" s="834"/>
      <c r="CZ27" s="834"/>
      <c r="DA27" s="835"/>
      <c r="DB27" s="833"/>
      <c r="DC27" s="834"/>
      <c r="DD27" s="834"/>
      <c r="DE27" s="834"/>
      <c r="DF27" s="835"/>
      <c r="DG27" s="833"/>
      <c r="DH27" s="834"/>
      <c r="DI27" s="834"/>
      <c r="DJ27" s="834"/>
      <c r="DK27" s="835"/>
      <c r="DL27" s="833"/>
      <c r="DM27" s="834"/>
      <c r="DN27" s="834"/>
      <c r="DO27" s="834"/>
      <c r="DP27" s="835"/>
      <c r="DQ27" s="833"/>
      <c r="DR27" s="834"/>
      <c r="DS27" s="834"/>
      <c r="DT27" s="834"/>
      <c r="DU27" s="835"/>
      <c r="DV27" s="836"/>
      <c r="DW27" s="837"/>
      <c r="DX27" s="837"/>
      <c r="DY27" s="837"/>
      <c r="DZ27" s="838"/>
      <c r="EA27" s="246"/>
    </row>
    <row r="28" spans="1:131" s="247" customFormat="1" ht="26.25" customHeight="1" thickTop="1">
      <c r="A28" s="266">
        <v>1</v>
      </c>
      <c r="B28" s="804" t="s">
        <v>403</v>
      </c>
      <c r="C28" s="805"/>
      <c r="D28" s="805"/>
      <c r="E28" s="805"/>
      <c r="F28" s="805"/>
      <c r="G28" s="805"/>
      <c r="H28" s="805"/>
      <c r="I28" s="805"/>
      <c r="J28" s="805"/>
      <c r="K28" s="805"/>
      <c r="L28" s="805"/>
      <c r="M28" s="805"/>
      <c r="N28" s="805"/>
      <c r="O28" s="805"/>
      <c r="P28" s="806"/>
      <c r="Q28" s="902">
        <v>4505</v>
      </c>
      <c r="R28" s="903"/>
      <c r="S28" s="903"/>
      <c r="T28" s="903"/>
      <c r="U28" s="903"/>
      <c r="V28" s="903">
        <v>4403</v>
      </c>
      <c r="W28" s="903"/>
      <c r="X28" s="903"/>
      <c r="Y28" s="903"/>
      <c r="Z28" s="903"/>
      <c r="AA28" s="903">
        <v>102</v>
      </c>
      <c r="AB28" s="903"/>
      <c r="AC28" s="903"/>
      <c r="AD28" s="903"/>
      <c r="AE28" s="904"/>
      <c r="AF28" s="905">
        <v>102</v>
      </c>
      <c r="AG28" s="903"/>
      <c r="AH28" s="903"/>
      <c r="AI28" s="903"/>
      <c r="AJ28" s="906"/>
      <c r="AK28" s="907">
        <v>484</v>
      </c>
      <c r="AL28" s="908"/>
      <c r="AM28" s="908"/>
      <c r="AN28" s="908"/>
      <c r="AO28" s="908"/>
      <c r="AP28" s="899" t="s">
        <v>516</v>
      </c>
      <c r="AQ28" s="899"/>
      <c r="AR28" s="899"/>
      <c r="AS28" s="899"/>
      <c r="AT28" s="899"/>
      <c r="AU28" s="899" t="s">
        <v>516</v>
      </c>
      <c r="AV28" s="899"/>
      <c r="AW28" s="899"/>
      <c r="AX28" s="899"/>
      <c r="AY28" s="899"/>
      <c r="AZ28" s="899" t="s">
        <v>516</v>
      </c>
      <c r="BA28" s="899"/>
      <c r="BB28" s="899"/>
      <c r="BC28" s="899"/>
      <c r="BD28" s="899"/>
      <c r="BE28" s="900"/>
      <c r="BF28" s="900"/>
      <c r="BG28" s="900"/>
      <c r="BH28" s="900"/>
      <c r="BI28" s="901"/>
      <c r="BJ28" s="252"/>
      <c r="BK28" s="252"/>
      <c r="BL28" s="252"/>
      <c r="BM28" s="252"/>
      <c r="BN28" s="252"/>
      <c r="BO28" s="265"/>
      <c r="BP28" s="265"/>
      <c r="BQ28" s="262">
        <v>22</v>
      </c>
      <c r="BR28" s="263"/>
      <c r="BS28" s="858"/>
      <c r="BT28" s="859"/>
      <c r="BU28" s="859"/>
      <c r="BV28" s="859"/>
      <c r="BW28" s="859"/>
      <c r="BX28" s="859"/>
      <c r="BY28" s="859"/>
      <c r="BZ28" s="859"/>
      <c r="CA28" s="859"/>
      <c r="CB28" s="859"/>
      <c r="CC28" s="859"/>
      <c r="CD28" s="859"/>
      <c r="CE28" s="859"/>
      <c r="CF28" s="859"/>
      <c r="CG28" s="860"/>
      <c r="CH28" s="833"/>
      <c r="CI28" s="834"/>
      <c r="CJ28" s="834"/>
      <c r="CK28" s="834"/>
      <c r="CL28" s="835"/>
      <c r="CM28" s="833"/>
      <c r="CN28" s="834"/>
      <c r="CO28" s="834"/>
      <c r="CP28" s="834"/>
      <c r="CQ28" s="835"/>
      <c r="CR28" s="833"/>
      <c r="CS28" s="834"/>
      <c r="CT28" s="834"/>
      <c r="CU28" s="834"/>
      <c r="CV28" s="835"/>
      <c r="CW28" s="833"/>
      <c r="CX28" s="834"/>
      <c r="CY28" s="834"/>
      <c r="CZ28" s="834"/>
      <c r="DA28" s="835"/>
      <c r="DB28" s="833"/>
      <c r="DC28" s="834"/>
      <c r="DD28" s="834"/>
      <c r="DE28" s="834"/>
      <c r="DF28" s="835"/>
      <c r="DG28" s="833"/>
      <c r="DH28" s="834"/>
      <c r="DI28" s="834"/>
      <c r="DJ28" s="834"/>
      <c r="DK28" s="835"/>
      <c r="DL28" s="833"/>
      <c r="DM28" s="834"/>
      <c r="DN28" s="834"/>
      <c r="DO28" s="834"/>
      <c r="DP28" s="835"/>
      <c r="DQ28" s="833"/>
      <c r="DR28" s="834"/>
      <c r="DS28" s="834"/>
      <c r="DT28" s="834"/>
      <c r="DU28" s="835"/>
      <c r="DV28" s="836"/>
      <c r="DW28" s="837"/>
      <c r="DX28" s="837"/>
      <c r="DY28" s="837"/>
      <c r="DZ28" s="838"/>
      <c r="EA28" s="246"/>
    </row>
    <row r="29" spans="1:131" s="247" customFormat="1" ht="26.25" customHeight="1">
      <c r="A29" s="266">
        <v>2</v>
      </c>
      <c r="B29" s="801" t="s">
        <v>404</v>
      </c>
      <c r="C29" s="802"/>
      <c r="D29" s="802"/>
      <c r="E29" s="802"/>
      <c r="F29" s="802"/>
      <c r="G29" s="802"/>
      <c r="H29" s="802"/>
      <c r="I29" s="802"/>
      <c r="J29" s="802"/>
      <c r="K29" s="802"/>
      <c r="L29" s="802"/>
      <c r="M29" s="802"/>
      <c r="N29" s="802"/>
      <c r="O29" s="802"/>
      <c r="P29" s="803"/>
      <c r="Q29" s="839">
        <v>2131</v>
      </c>
      <c r="R29" s="840"/>
      <c r="S29" s="840"/>
      <c r="T29" s="840"/>
      <c r="U29" s="840"/>
      <c r="V29" s="840">
        <v>2093</v>
      </c>
      <c r="W29" s="840"/>
      <c r="X29" s="840"/>
      <c r="Y29" s="840"/>
      <c r="Z29" s="840"/>
      <c r="AA29" s="840">
        <v>37</v>
      </c>
      <c r="AB29" s="840"/>
      <c r="AC29" s="840"/>
      <c r="AD29" s="840"/>
      <c r="AE29" s="850"/>
      <c r="AF29" s="851">
        <v>37</v>
      </c>
      <c r="AG29" s="852"/>
      <c r="AH29" s="852"/>
      <c r="AI29" s="852"/>
      <c r="AJ29" s="853"/>
      <c r="AK29" s="911">
        <v>355</v>
      </c>
      <c r="AL29" s="899"/>
      <c r="AM29" s="899"/>
      <c r="AN29" s="899"/>
      <c r="AO29" s="899"/>
      <c r="AP29" s="899" t="s">
        <v>516</v>
      </c>
      <c r="AQ29" s="899"/>
      <c r="AR29" s="899"/>
      <c r="AS29" s="899"/>
      <c r="AT29" s="899"/>
      <c r="AU29" s="899" t="s">
        <v>516</v>
      </c>
      <c r="AV29" s="899"/>
      <c r="AW29" s="899"/>
      <c r="AX29" s="899"/>
      <c r="AY29" s="899"/>
      <c r="AZ29" s="899" t="s">
        <v>516</v>
      </c>
      <c r="BA29" s="899"/>
      <c r="BB29" s="899"/>
      <c r="BC29" s="899"/>
      <c r="BD29" s="899"/>
      <c r="BE29" s="909"/>
      <c r="BF29" s="909"/>
      <c r="BG29" s="909"/>
      <c r="BH29" s="909"/>
      <c r="BI29" s="910"/>
      <c r="BJ29" s="252"/>
      <c r="BK29" s="252"/>
      <c r="BL29" s="252"/>
      <c r="BM29" s="252"/>
      <c r="BN29" s="252"/>
      <c r="BO29" s="265"/>
      <c r="BP29" s="265"/>
      <c r="BQ29" s="262">
        <v>23</v>
      </c>
      <c r="BR29" s="263"/>
      <c r="BS29" s="858"/>
      <c r="BT29" s="859"/>
      <c r="BU29" s="859"/>
      <c r="BV29" s="859"/>
      <c r="BW29" s="859"/>
      <c r="BX29" s="859"/>
      <c r="BY29" s="859"/>
      <c r="BZ29" s="859"/>
      <c r="CA29" s="859"/>
      <c r="CB29" s="859"/>
      <c r="CC29" s="859"/>
      <c r="CD29" s="859"/>
      <c r="CE29" s="859"/>
      <c r="CF29" s="859"/>
      <c r="CG29" s="860"/>
      <c r="CH29" s="833"/>
      <c r="CI29" s="834"/>
      <c r="CJ29" s="834"/>
      <c r="CK29" s="834"/>
      <c r="CL29" s="835"/>
      <c r="CM29" s="833"/>
      <c r="CN29" s="834"/>
      <c r="CO29" s="834"/>
      <c r="CP29" s="834"/>
      <c r="CQ29" s="835"/>
      <c r="CR29" s="833"/>
      <c r="CS29" s="834"/>
      <c r="CT29" s="834"/>
      <c r="CU29" s="834"/>
      <c r="CV29" s="835"/>
      <c r="CW29" s="833"/>
      <c r="CX29" s="834"/>
      <c r="CY29" s="834"/>
      <c r="CZ29" s="834"/>
      <c r="DA29" s="835"/>
      <c r="DB29" s="833"/>
      <c r="DC29" s="834"/>
      <c r="DD29" s="834"/>
      <c r="DE29" s="834"/>
      <c r="DF29" s="835"/>
      <c r="DG29" s="833"/>
      <c r="DH29" s="834"/>
      <c r="DI29" s="834"/>
      <c r="DJ29" s="834"/>
      <c r="DK29" s="835"/>
      <c r="DL29" s="833"/>
      <c r="DM29" s="834"/>
      <c r="DN29" s="834"/>
      <c r="DO29" s="834"/>
      <c r="DP29" s="835"/>
      <c r="DQ29" s="833"/>
      <c r="DR29" s="834"/>
      <c r="DS29" s="834"/>
      <c r="DT29" s="834"/>
      <c r="DU29" s="835"/>
      <c r="DV29" s="836"/>
      <c r="DW29" s="837"/>
      <c r="DX29" s="837"/>
      <c r="DY29" s="837"/>
      <c r="DZ29" s="838"/>
      <c r="EA29" s="246"/>
    </row>
    <row r="30" spans="1:131" s="247" customFormat="1" ht="26.25" customHeight="1">
      <c r="A30" s="266">
        <v>3</v>
      </c>
      <c r="B30" s="801" t="s">
        <v>405</v>
      </c>
      <c r="C30" s="802"/>
      <c r="D30" s="802"/>
      <c r="E30" s="802"/>
      <c r="F30" s="802"/>
      <c r="G30" s="802"/>
      <c r="H30" s="802"/>
      <c r="I30" s="802"/>
      <c r="J30" s="802"/>
      <c r="K30" s="802"/>
      <c r="L30" s="802"/>
      <c r="M30" s="802"/>
      <c r="N30" s="802"/>
      <c r="O30" s="802"/>
      <c r="P30" s="803"/>
      <c r="Q30" s="839">
        <v>568</v>
      </c>
      <c r="R30" s="840"/>
      <c r="S30" s="840"/>
      <c r="T30" s="840"/>
      <c r="U30" s="840"/>
      <c r="V30" s="840">
        <v>566</v>
      </c>
      <c r="W30" s="840"/>
      <c r="X30" s="840"/>
      <c r="Y30" s="840"/>
      <c r="Z30" s="840"/>
      <c r="AA30" s="840">
        <v>2</v>
      </c>
      <c r="AB30" s="840"/>
      <c r="AC30" s="840"/>
      <c r="AD30" s="840"/>
      <c r="AE30" s="850"/>
      <c r="AF30" s="851">
        <v>2</v>
      </c>
      <c r="AG30" s="852"/>
      <c r="AH30" s="852"/>
      <c r="AI30" s="852"/>
      <c r="AJ30" s="853"/>
      <c r="AK30" s="911">
        <v>87</v>
      </c>
      <c r="AL30" s="899"/>
      <c r="AM30" s="899"/>
      <c r="AN30" s="899"/>
      <c r="AO30" s="899"/>
      <c r="AP30" s="899" t="s">
        <v>516</v>
      </c>
      <c r="AQ30" s="899"/>
      <c r="AR30" s="899"/>
      <c r="AS30" s="899"/>
      <c r="AT30" s="899"/>
      <c r="AU30" s="899" t="s">
        <v>516</v>
      </c>
      <c r="AV30" s="899"/>
      <c r="AW30" s="899"/>
      <c r="AX30" s="899"/>
      <c r="AY30" s="899"/>
      <c r="AZ30" s="899" t="s">
        <v>516</v>
      </c>
      <c r="BA30" s="899"/>
      <c r="BB30" s="899"/>
      <c r="BC30" s="899"/>
      <c r="BD30" s="899"/>
      <c r="BE30" s="909"/>
      <c r="BF30" s="909"/>
      <c r="BG30" s="909"/>
      <c r="BH30" s="909"/>
      <c r="BI30" s="910"/>
      <c r="BJ30" s="252"/>
      <c r="BK30" s="252"/>
      <c r="BL30" s="252"/>
      <c r="BM30" s="252"/>
      <c r="BN30" s="252"/>
      <c r="BO30" s="265"/>
      <c r="BP30" s="265"/>
      <c r="BQ30" s="262">
        <v>24</v>
      </c>
      <c r="BR30" s="263"/>
      <c r="BS30" s="858"/>
      <c r="BT30" s="859"/>
      <c r="BU30" s="859"/>
      <c r="BV30" s="859"/>
      <c r="BW30" s="859"/>
      <c r="BX30" s="859"/>
      <c r="BY30" s="859"/>
      <c r="BZ30" s="859"/>
      <c r="CA30" s="859"/>
      <c r="CB30" s="859"/>
      <c r="CC30" s="859"/>
      <c r="CD30" s="859"/>
      <c r="CE30" s="859"/>
      <c r="CF30" s="859"/>
      <c r="CG30" s="860"/>
      <c r="CH30" s="833"/>
      <c r="CI30" s="834"/>
      <c r="CJ30" s="834"/>
      <c r="CK30" s="834"/>
      <c r="CL30" s="835"/>
      <c r="CM30" s="833"/>
      <c r="CN30" s="834"/>
      <c r="CO30" s="834"/>
      <c r="CP30" s="834"/>
      <c r="CQ30" s="835"/>
      <c r="CR30" s="833"/>
      <c r="CS30" s="834"/>
      <c r="CT30" s="834"/>
      <c r="CU30" s="834"/>
      <c r="CV30" s="835"/>
      <c r="CW30" s="833"/>
      <c r="CX30" s="834"/>
      <c r="CY30" s="834"/>
      <c r="CZ30" s="834"/>
      <c r="DA30" s="835"/>
      <c r="DB30" s="833"/>
      <c r="DC30" s="834"/>
      <c r="DD30" s="834"/>
      <c r="DE30" s="834"/>
      <c r="DF30" s="835"/>
      <c r="DG30" s="833"/>
      <c r="DH30" s="834"/>
      <c r="DI30" s="834"/>
      <c r="DJ30" s="834"/>
      <c r="DK30" s="835"/>
      <c r="DL30" s="833"/>
      <c r="DM30" s="834"/>
      <c r="DN30" s="834"/>
      <c r="DO30" s="834"/>
      <c r="DP30" s="835"/>
      <c r="DQ30" s="833"/>
      <c r="DR30" s="834"/>
      <c r="DS30" s="834"/>
      <c r="DT30" s="834"/>
      <c r="DU30" s="835"/>
      <c r="DV30" s="836"/>
      <c r="DW30" s="837"/>
      <c r="DX30" s="837"/>
      <c r="DY30" s="837"/>
      <c r="DZ30" s="838"/>
      <c r="EA30" s="246"/>
    </row>
    <row r="31" spans="1:131" s="247" customFormat="1" ht="26.25" customHeight="1">
      <c r="A31" s="266">
        <v>4</v>
      </c>
      <c r="B31" s="801" t="s">
        <v>406</v>
      </c>
      <c r="C31" s="802"/>
      <c r="D31" s="802"/>
      <c r="E31" s="802"/>
      <c r="F31" s="802"/>
      <c r="G31" s="802"/>
      <c r="H31" s="802"/>
      <c r="I31" s="802"/>
      <c r="J31" s="802"/>
      <c r="K31" s="802"/>
      <c r="L31" s="802"/>
      <c r="M31" s="802"/>
      <c r="N31" s="802"/>
      <c r="O31" s="802"/>
      <c r="P31" s="803"/>
      <c r="Q31" s="839">
        <v>55</v>
      </c>
      <c r="R31" s="840"/>
      <c r="S31" s="840"/>
      <c r="T31" s="840"/>
      <c r="U31" s="840"/>
      <c r="V31" s="840">
        <v>45</v>
      </c>
      <c r="W31" s="840"/>
      <c r="X31" s="840"/>
      <c r="Y31" s="840"/>
      <c r="Z31" s="840"/>
      <c r="AA31" s="840">
        <v>10</v>
      </c>
      <c r="AB31" s="840"/>
      <c r="AC31" s="840"/>
      <c r="AD31" s="840"/>
      <c r="AE31" s="850"/>
      <c r="AF31" s="851">
        <v>10</v>
      </c>
      <c r="AG31" s="852"/>
      <c r="AH31" s="852"/>
      <c r="AI31" s="852"/>
      <c r="AJ31" s="853"/>
      <c r="AK31" s="911">
        <v>24265</v>
      </c>
      <c r="AL31" s="899"/>
      <c r="AM31" s="899"/>
      <c r="AN31" s="899"/>
      <c r="AO31" s="899"/>
      <c r="AP31" s="899" t="s">
        <v>516</v>
      </c>
      <c r="AQ31" s="899"/>
      <c r="AR31" s="899"/>
      <c r="AS31" s="899"/>
      <c r="AT31" s="899"/>
      <c r="AU31" s="899" t="s">
        <v>516</v>
      </c>
      <c r="AV31" s="899"/>
      <c r="AW31" s="899"/>
      <c r="AX31" s="899"/>
      <c r="AY31" s="899"/>
      <c r="AZ31" s="899" t="s">
        <v>516</v>
      </c>
      <c r="BA31" s="899"/>
      <c r="BB31" s="899"/>
      <c r="BC31" s="899"/>
      <c r="BD31" s="899"/>
      <c r="BE31" s="909"/>
      <c r="BF31" s="909"/>
      <c r="BG31" s="909"/>
      <c r="BH31" s="909"/>
      <c r="BI31" s="910"/>
      <c r="BJ31" s="252"/>
      <c r="BK31" s="252"/>
      <c r="BL31" s="252"/>
      <c r="BM31" s="252"/>
      <c r="BN31" s="252"/>
      <c r="BO31" s="265"/>
      <c r="BP31" s="265"/>
      <c r="BQ31" s="262">
        <v>25</v>
      </c>
      <c r="BR31" s="263"/>
      <c r="BS31" s="858"/>
      <c r="BT31" s="859"/>
      <c r="BU31" s="859"/>
      <c r="BV31" s="859"/>
      <c r="BW31" s="859"/>
      <c r="BX31" s="859"/>
      <c r="BY31" s="859"/>
      <c r="BZ31" s="859"/>
      <c r="CA31" s="859"/>
      <c r="CB31" s="859"/>
      <c r="CC31" s="859"/>
      <c r="CD31" s="859"/>
      <c r="CE31" s="859"/>
      <c r="CF31" s="859"/>
      <c r="CG31" s="860"/>
      <c r="CH31" s="833"/>
      <c r="CI31" s="834"/>
      <c r="CJ31" s="834"/>
      <c r="CK31" s="834"/>
      <c r="CL31" s="835"/>
      <c r="CM31" s="833"/>
      <c r="CN31" s="834"/>
      <c r="CO31" s="834"/>
      <c r="CP31" s="834"/>
      <c r="CQ31" s="835"/>
      <c r="CR31" s="833"/>
      <c r="CS31" s="834"/>
      <c r="CT31" s="834"/>
      <c r="CU31" s="834"/>
      <c r="CV31" s="835"/>
      <c r="CW31" s="833"/>
      <c r="CX31" s="834"/>
      <c r="CY31" s="834"/>
      <c r="CZ31" s="834"/>
      <c r="DA31" s="835"/>
      <c r="DB31" s="833"/>
      <c r="DC31" s="834"/>
      <c r="DD31" s="834"/>
      <c r="DE31" s="834"/>
      <c r="DF31" s="835"/>
      <c r="DG31" s="833"/>
      <c r="DH31" s="834"/>
      <c r="DI31" s="834"/>
      <c r="DJ31" s="834"/>
      <c r="DK31" s="835"/>
      <c r="DL31" s="833"/>
      <c r="DM31" s="834"/>
      <c r="DN31" s="834"/>
      <c r="DO31" s="834"/>
      <c r="DP31" s="835"/>
      <c r="DQ31" s="833"/>
      <c r="DR31" s="834"/>
      <c r="DS31" s="834"/>
      <c r="DT31" s="834"/>
      <c r="DU31" s="835"/>
      <c r="DV31" s="836"/>
      <c r="DW31" s="837"/>
      <c r="DX31" s="837"/>
      <c r="DY31" s="837"/>
      <c r="DZ31" s="838"/>
      <c r="EA31" s="246"/>
    </row>
    <row r="32" spans="1:131" s="247" customFormat="1" ht="26.25" customHeight="1">
      <c r="A32" s="266">
        <v>5</v>
      </c>
      <c r="B32" s="801" t="s">
        <v>407</v>
      </c>
      <c r="C32" s="802"/>
      <c r="D32" s="802"/>
      <c r="E32" s="802"/>
      <c r="F32" s="802"/>
      <c r="G32" s="802"/>
      <c r="H32" s="802"/>
      <c r="I32" s="802"/>
      <c r="J32" s="802"/>
      <c r="K32" s="802"/>
      <c r="L32" s="802"/>
      <c r="M32" s="802"/>
      <c r="N32" s="802"/>
      <c r="O32" s="802"/>
      <c r="P32" s="803"/>
      <c r="Q32" s="839">
        <v>2646</v>
      </c>
      <c r="R32" s="840"/>
      <c r="S32" s="840"/>
      <c r="T32" s="840"/>
      <c r="U32" s="840"/>
      <c r="V32" s="840">
        <v>2832</v>
      </c>
      <c r="W32" s="840"/>
      <c r="X32" s="840"/>
      <c r="Y32" s="840"/>
      <c r="Z32" s="840"/>
      <c r="AA32" s="840">
        <v>-186</v>
      </c>
      <c r="AB32" s="840"/>
      <c r="AC32" s="840"/>
      <c r="AD32" s="840"/>
      <c r="AE32" s="850"/>
      <c r="AF32" s="851">
        <v>1001</v>
      </c>
      <c r="AG32" s="852"/>
      <c r="AH32" s="852"/>
      <c r="AI32" s="852"/>
      <c r="AJ32" s="853"/>
      <c r="AK32" s="911">
        <v>582</v>
      </c>
      <c r="AL32" s="899"/>
      <c r="AM32" s="899"/>
      <c r="AN32" s="899"/>
      <c r="AO32" s="899"/>
      <c r="AP32" s="899">
        <v>2482</v>
      </c>
      <c r="AQ32" s="899"/>
      <c r="AR32" s="899"/>
      <c r="AS32" s="899"/>
      <c r="AT32" s="899"/>
      <c r="AU32" s="899">
        <v>2025</v>
      </c>
      <c r="AV32" s="899"/>
      <c r="AW32" s="899"/>
      <c r="AX32" s="899"/>
      <c r="AY32" s="899"/>
      <c r="AZ32" s="899" t="s">
        <v>516</v>
      </c>
      <c r="BA32" s="899"/>
      <c r="BB32" s="899"/>
      <c r="BC32" s="899"/>
      <c r="BD32" s="899"/>
      <c r="BE32" s="909" t="s">
        <v>408</v>
      </c>
      <c r="BF32" s="909"/>
      <c r="BG32" s="909"/>
      <c r="BH32" s="909"/>
      <c r="BI32" s="910"/>
      <c r="BJ32" s="252"/>
      <c r="BK32" s="252"/>
      <c r="BL32" s="252"/>
      <c r="BM32" s="252"/>
      <c r="BN32" s="252"/>
      <c r="BO32" s="265"/>
      <c r="BP32" s="265"/>
      <c r="BQ32" s="262">
        <v>26</v>
      </c>
      <c r="BR32" s="263"/>
      <c r="BS32" s="858"/>
      <c r="BT32" s="859"/>
      <c r="BU32" s="859"/>
      <c r="BV32" s="859"/>
      <c r="BW32" s="859"/>
      <c r="BX32" s="859"/>
      <c r="BY32" s="859"/>
      <c r="BZ32" s="859"/>
      <c r="CA32" s="859"/>
      <c r="CB32" s="859"/>
      <c r="CC32" s="859"/>
      <c r="CD32" s="859"/>
      <c r="CE32" s="859"/>
      <c r="CF32" s="859"/>
      <c r="CG32" s="860"/>
      <c r="CH32" s="833"/>
      <c r="CI32" s="834"/>
      <c r="CJ32" s="834"/>
      <c r="CK32" s="834"/>
      <c r="CL32" s="835"/>
      <c r="CM32" s="833"/>
      <c r="CN32" s="834"/>
      <c r="CO32" s="834"/>
      <c r="CP32" s="834"/>
      <c r="CQ32" s="835"/>
      <c r="CR32" s="833"/>
      <c r="CS32" s="834"/>
      <c r="CT32" s="834"/>
      <c r="CU32" s="834"/>
      <c r="CV32" s="835"/>
      <c r="CW32" s="833"/>
      <c r="CX32" s="834"/>
      <c r="CY32" s="834"/>
      <c r="CZ32" s="834"/>
      <c r="DA32" s="835"/>
      <c r="DB32" s="833"/>
      <c r="DC32" s="834"/>
      <c r="DD32" s="834"/>
      <c r="DE32" s="834"/>
      <c r="DF32" s="835"/>
      <c r="DG32" s="833"/>
      <c r="DH32" s="834"/>
      <c r="DI32" s="834"/>
      <c r="DJ32" s="834"/>
      <c r="DK32" s="835"/>
      <c r="DL32" s="833"/>
      <c r="DM32" s="834"/>
      <c r="DN32" s="834"/>
      <c r="DO32" s="834"/>
      <c r="DP32" s="835"/>
      <c r="DQ32" s="833"/>
      <c r="DR32" s="834"/>
      <c r="DS32" s="834"/>
      <c r="DT32" s="834"/>
      <c r="DU32" s="835"/>
      <c r="DV32" s="836"/>
      <c r="DW32" s="837"/>
      <c r="DX32" s="837"/>
      <c r="DY32" s="837"/>
      <c r="DZ32" s="838"/>
      <c r="EA32" s="246"/>
    </row>
    <row r="33" spans="1:131" s="247" customFormat="1" ht="26.25" customHeight="1">
      <c r="A33" s="266">
        <v>6</v>
      </c>
      <c r="B33" s="801" t="s">
        <v>409</v>
      </c>
      <c r="C33" s="802"/>
      <c r="D33" s="802"/>
      <c r="E33" s="802"/>
      <c r="F33" s="802"/>
      <c r="G33" s="802"/>
      <c r="H33" s="802"/>
      <c r="I33" s="802"/>
      <c r="J33" s="802"/>
      <c r="K33" s="802"/>
      <c r="L33" s="802"/>
      <c r="M33" s="802"/>
      <c r="N33" s="802"/>
      <c r="O33" s="802"/>
      <c r="P33" s="803"/>
      <c r="Q33" s="839">
        <v>1302</v>
      </c>
      <c r="R33" s="840"/>
      <c r="S33" s="840"/>
      <c r="T33" s="840"/>
      <c r="U33" s="840"/>
      <c r="V33" s="840">
        <v>1258</v>
      </c>
      <c r="W33" s="840"/>
      <c r="X33" s="840"/>
      <c r="Y33" s="840"/>
      <c r="Z33" s="840"/>
      <c r="AA33" s="840">
        <v>44</v>
      </c>
      <c r="AB33" s="840"/>
      <c r="AC33" s="840"/>
      <c r="AD33" s="840"/>
      <c r="AE33" s="850"/>
      <c r="AF33" s="851">
        <v>44</v>
      </c>
      <c r="AG33" s="852"/>
      <c r="AH33" s="852"/>
      <c r="AI33" s="852"/>
      <c r="AJ33" s="853"/>
      <c r="AK33" s="911">
        <v>530</v>
      </c>
      <c r="AL33" s="899"/>
      <c r="AM33" s="899"/>
      <c r="AN33" s="899"/>
      <c r="AO33" s="899"/>
      <c r="AP33" s="899">
        <v>5981</v>
      </c>
      <c r="AQ33" s="899"/>
      <c r="AR33" s="899"/>
      <c r="AS33" s="899"/>
      <c r="AT33" s="899"/>
      <c r="AU33" s="899">
        <v>3971</v>
      </c>
      <c r="AV33" s="899"/>
      <c r="AW33" s="899"/>
      <c r="AX33" s="899"/>
      <c r="AY33" s="899"/>
      <c r="AZ33" s="899" t="s">
        <v>516</v>
      </c>
      <c r="BA33" s="899"/>
      <c r="BB33" s="899"/>
      <c r="BC33" s="899"/>
      <c r="BD33" s="899"/>
      <c r="BE33" s="909" t="s">
        <v>410</v>
      </c>
      <c r="BF33" s="909"/>
      <c r="BG33" s="909"/>
      <c r="BH33" s="909"/>
      <c r="BI33" s="910"/>
      <c r="BJ33" s="252"/>
      <c r="BK33" s="252"/>
      <c r="BL33" s="252"/>
      <c r="BM33" s="252"/>
      <c r="BN33" s="252"/>
      <c r="BO33" s="265"/>
      <c r="BP33" s="265"/>
      <c r="BQ33" s="262">
        <v>27</v>
      </c>
      <c r="BR33" s="263"/>
      <c r="BS33" s="858"/>
      <c r="BT33" s="859"/>
      <c r="BU33" s="859"/>
      <c r="BV33" s="859"/>
      <c r="BW33" s="859"/>
      <c r="BX33" s="859"/>
      <c r="BY33" s="859"/>
      <c r="BZ33" s="859"/>
      <c r="CA33" s="859"/>
      <c r="CB33" s="859"/>
      <c r="CC33" s="859"/>
      <c r="CD33" s="859"/>
      <c r="CE33" s="859"/>
      <c r="CF33" s="859"/>
      <c r="CG33" s="860"/>
      <c r="CH33" s="833"/>
      <c r="CI33" s="834"/>
      <c r="CJ33" s="834"/>
      <c r="CK33" s="834"/>
      <c r="CL33" s="835"/>
      <c r="CM33" s="833"/>
      <c r="CN33" s="834"/>
      <c r="CO33" s="834"/>
      <c r="CP33" s="834"/>
      <c r="CQ33" s="835"/>
      <c r="CR33" s="833"/>
      <c r="CS33" s="834"/>
      <c r="CT33" s="834"/>
      <c r="CU33" s="834"/>
      <c r="CV33" s="835"/>
      <c r="CW33" s="833"/>
      <c r="CX33" s="834"/>
      <c r="CY33" s="834"/>
      <c r="CZ33" s="834"/>
      <c r="DA33" s="835"/>
      <c r="DB33" s="833"/>
      <c r="DC33" s="834"/>
      <c r="DD33" s="834"/>
      <c r="DE33" s="834"/>
      <c r="DF33" s="835"/>
      <c r="DG33" s="833"/>
      <c r="DH33" s="834"/>
      <c r="DI33" s="834"/>
      <c r="DJ33" s="834"/>
      <c r="DK33" s="835"/>
      <c r="DL33" s="833"/>
      <c r="DM33" s="834"/>
      <c r="DN33" s="834"/>
      <c r="DO33" s="834"/>
      <c r="DP33" s="835"/>
      <c r="DQ33" s="833"/>
      <c r="DR33" s="834"/>
      <c r="DS33" s="834"/>
      <c r="DT33" s="834"/>
      <c r="DU33" s="835"/>
      <c r="DV33" s="836"/>
      <c r="DW33" s="837"/>
      <c r="DX33" s="837"/>
      <c r="DY33" s="837"/>
      <c r="DZ33" s="838"/>
      <c r="EA33" s="246"/>
    </row>
    <row r="34" spans="1:131" s="247" customFormat="1" ht="26.25" customHeight="1">
      <c r="A34" s="266">
        <v>7</v>
      </c>
      <c r="B34" s="801" t="s">
        <v>411</v>
      </c>
      <c r="C34" s="802"/>
      <c r="D34" s="802"/>
      <c r="E34" s="802"/>
      <c r="F34" s="802"/>
      <c r="G34" s="802"/>
      <c r="H34" s="802"/>
      <c r="I34" s="802"/>
      <c r="J34" s="802"/>
      <c r="K34" s="802"/>
      <c r="L34" s="802"/>
      <c r="M34" s="802"/>
      <c r="N34" s="802"/>
      <c r="O34" s="802"/>
      <c r="P34" s="803"/>
      <c r="Q34" s="839">
        <v>354</v>
      </c>
      <c r="R34" s="840"/>
      <c r="S34" s="840"/>
      <c r="T34" s="840"/>
      <c r="U34" s="840"/>
      <c r="V34" s="840">
        <v>260</v>
      </c>
      <c r="W34" s="840"/>
      <c r="X34" s="840"/>
      <c r="Y34" s="840"/>
      <c r="Z34" s="840"/>
      <c r="AA34" s="840">
        <v>94</v>
      </c>
      <c r="AB34" s="840"/>
      <c r="AC34" s="840"/>
      <c r="AD34" s="840"/>
      <c r="AE34" s="850"/>
      <c r="AF34" s="851">
        <v>94</v>
      </c>
      <c r="AG34" s="852"/>
      <c r="AH34" s="852"/>
      <c r="AI34" s="852"/>
      <c r="AJ34" s="853"/>
      <c r="AK34" s="911">
        <v>240</v>
      </c>
      <c r="AL34" s="899"/>
      <c r="AM34" s="899"/>
      <c r="AN34" s="899"/>
      <c r="AO34" s="899"/>
      <c r="AP34" s="899">
        <v>535</v>
      </c>
      <c r="AQ34" s="899"/>
      <c r="AR34" s="899"/>
      <c r="AS34" s="899"/>
      <c r="AT34" s="899"/>
      <c r="AU34" s="899">
        <v>535</v>
      </c>
      <c r="AV34" s="899"/>
      <c r="AW34" s="899"/>
      <c r="AX34" s="899"/>
      <c r="AY34" s="899"/>
      <c r="AZ34" s="899" t="s">
        <v>516</v>
      </c>
      <c r="BA34" s="899"/>
      <c r="BB34" s="899"/>
      <c r="BC34" s="899"/>
      <c r="BD34" s="899"/>
      <c r="BE34" s="909" t="s">
        <v>412</v>
      </c>
      <c r="BF34" s="909"/>
      <c r="BG34" s="909"/>
      <c r="BH34" s="909"/>
      <c r="BI34" s="910"/>
      <c r="BJ34" s="252"/>
      <c r="BK34" s="252"/>
      <c r="BL34" s="252"/>
      <c r="BM34" s="252"/>
      <c r="BN34" s="252"/>
      <c r="BO34" s="265"/>
      <c r="BP34" s="265"/>
      <c r="BQ34" s="262">
        <v>28</v>
      </c>
      <c r="BR34" s="263"/>
      <c r="BS34" s="858"/>
      <c r="BT34" s="859"/>
      <c r="BU34" s="859"/>
      <c r="BV34" s="859"/>
      <c r="BW34" s="859"/>
      <c r="BX34" s="859"/>
      <c r="BY34" s="859"/>
      <c r="BZ34" s="859"/>
      <c r="CA34" s="859"/>
      <c r="CB34" s="859"/>
      <c r="CC34" s="859"/>
      <c r="CD34" s="859"/>
      <c r="CE34" s="859"/>
      <c r="CF34" s="859"/>
      <c r="CG34" s="860"/>
      <c r="CH34" s="833"/>
      <c r="CI34" s="834"/>
      <c r="CJ34" s="834"/>
      <c r="CK34" s="834"/>
      <c r="CL34" s="835"/>
      <c r="CM34" s="833"/>
      <c r="CN34" s="834"/>
      <c r="CO34" s="834"/>
      <c r="CP34" s="834"/>
      <c r="CQ34" s="835"/>
      <c r="CR34" s="833"/>
      <c r="CS34" s="834"/>
      <c r="CT34" s="834"/>
      <c r="CU34" s="834"/>
      <c r="CV34" s="835"/>
      <c r="CW34" s="833"/>
      <c r="CX34" s="834"/>
      <c r="CY34" s="834"/>
      <c r="CZ34" s="834"/>
      <c r="DA34" s="835"/>
      <c r="DB34" s="833"/>
      <c r="DC34" s="834"/>
      <c r="DD34" s="834"/>
      <c r="DE34" s="834"/>
      <c r="DF34" s="835"/>
      <c r="DG34" s="833"/>
      <c r="DH34" s="834"/>
      <c r="DI34" s="834"/>
      <c r="DJ34" s="834"/>
      <c r="DK34" s="835"/>
      <c r="DL34" s="833"/>
      <c r="DM34" s="834"/>
      <c r="DN34" s="834"/>
      <c r="DO34" s="834"/>
      <c r="DP34" s="835"/>
      <c r="DQ34" s="833"/>
      <c r="DR34" s="834"/>
      <c r="DS34" s="834"/>
      <c r="DT34" s="834"/>
      <c r="DU34" s="835"/>
      <c r="DV34" s="836"/>
      <c r="DW34" s="837"/>
      <c r="DX34" s="837"/>
      <c r="DY34" s="837"/>
      <c r="DZ34" s="838"/>
      <c r="EA34" s="246"/>
    </row>
    <row r="35" spans="1:131" s="247" customFormat="1" ht="26.25" customHeight="1">
      <c r="A35" s="266">
        <v>8</v>
      </c>
      <c r="B35" s="801"/>
      <c r="C35" s="802"/>
      <c r="D35" s="802"/>
      <c r="E35" s="802"/>
      <c r="F35" s="802"/>
      <c r="G35" s="802"/>
      <c r="H35" s="802"/>
      <c r="I35" s="802"/>
      <c r="J35" s="802"/>
      <c r="K35" s="802"/>
      <c r="L35" s="802"/>
      <c r="M35" s="802"/>
      <c r="N35" s="802"/>
      <c r="O35" s="802"/>
      <c r="P35" s="803"/>
      <c r="Q35" s="839"/>
      <c r="R35" s="840"/>
      <c r="S35" s="840"/>
      <c r="T35" s="840"/>
      <c r="U35" s="840"/>
      <c r="V35" s="840"/>
      <c r="W35" s="840"/>
      <c r="X35" s="840"/>
      <c r="Y35" s="840"/>
      <c r="Z35" s="840"/>
      <c r="AA35" s="840"/>
      <c r="AB35" s="840"/>
      <c r="AC35" s="840"/>
      <c r="AD35" s="840"/>
      <c r="AE35" s="850"/>
      <c r="AF35" s="851"/>
      <c r="AG35" s="852"/>
      <c r="AH35" s="852"/>
      <c r="AI35" s="852"/>
      <c r="AJ35" s="853"/>
      <c r="AK35" s="911"/>
      <c r="AL35" s="899"/>
      <c r="AM35" s="899"/>
      <c r="AN35" s="899"/>
      <c r="AO35" s="899"/>
      <c r="AP35" s="899"/>
      <c r="AQ35" s="899"/>
      <c r="AR35" s="899"/>
      <c r="AS35" s="899"/>
      <c r="AT35" s="899"/>
      <c r="AU35" s="899"/>
      <c r="AV35" s="899"/>
      <c r="AW35" s="899"/>
      <c r="AX35" s="899"/>
      <c r="AY35" s="899"/>
      <c r="AZ35" s="912"/>
      <c r="BA35" s="912"/>
      <c r="BB35" s="912"/>
      <c r="BC35" s="912"/>
      <c r="BD35" s="912"/>
      <c r="BE35" s="909"/>
      <c r="BF35" s="909"/>
      <c r="BG35" s="909"/>
      <c r="BH35" s="909"/>
      <c r="BI35" s="910"/>
      <c r="BJ35" s="252"/>
      <c r="BK35" s="252"/>
      <c r="BL35" s="252"/>
      <c r="BM35" s="252"/>
      <c r="BN35" s="252"/>
      <c r="BO35" s="265"/>
      <c r="BP35" s="265"/>
      <c r="BQ35" s="262">
        <v>29</v>
      </c>
      <c r="BR35" s="263"/>
      <c r="BS35" s="858"/>
      <c r="BT35" s="859"/>
      <c r="BU35" s="859"/>
      <c r="BV35" s="859"/>
      <c r="BW35" s="859"/>
      <c r="BX35" s="859"/>
      <c r="BY35" s="859"/>
      <c r="BZ35" s="859"/>
      <c r="CA35" s="859"/>
      <c r="CB35" s="859"/>
      <c r="CC35" s="859"/>
      <c r="CD35" s="859"/>
      <c r="CE35" s="859"/>
      <c r="CF35" s="859"/>
      <c r="CG35" s="860"/>
      <c r="CH35" s="833"/>
      <c r="CI35" s="834"/>
      <c r="CJ35" s="834"/>
      <c r="CK35" s="834"/>
      <c r="CL35" s="835"/>
      <c r="CM35" s="833"/>
      <c r="CN35" s="834"/>
      <c r="CO35" s="834"/>
      <c r="CP35" s="834"/>
      <c r="CQ35" s="835"/>
      <c r="CR35" s="833"/>
      <c r="CS35" s="834"/>
      <c r="CT35" s="834"/>
      <c r="CU35" s="834"/>
      <c r="CV35" s="835"/>
      <c r="CW35" s="833"/>
      <c r="CX35" s="834"/>
      <c r="CY35" s="834"/>
      <c r="CZ35" s="834"/>
      <c r="DA35" s="835"/>
      <c r="DB35" s="833"/>
      <c r="DC35" s="834"/>
      <c r="DD35" s="834"/>
      <c r="DE35" s="834"/>
      <c r="DF35" s="835"/>
      <c r="DG35" s="833"/>
      <c r="DH35" s="834"/>
      <c r="DI35" s="834"/>
      <c r="DJ35" s="834"/>
      <c r="DK35" s="835"/>
      <c r="DL35" s="833"/>
      <c r="DM35" s="834"/>
      <c r="DN35" s="834"/>
      <c r="DO35" s="834"/>
      <c r="DP35" s="835"/>
      <c r="DQ35" s="833"/>
      <c r="DR35" s="834"/>
      <c r="DS35" s="834"/>
      <c r="DT35" s="834"/>
      <c r="DU35" s="835"/>
      <c r="DV35" s="836"/>
      <c r="DW35" s="837"/>
      <c r="DX35" s="837"/>
      <c r="DY35" s="837"/>
      <c r="DZ35" s="838"/>
      <c r="EA35" s="246"/>
    </row>
    <row r="36" spans="1:131" s="247" customFormat="1" ht="26.25" customHeight="1">
      <c r="A36" s="266">
        <v>9</v>
      </c>
      <c r="B36" s="801"/>
      <c r="C36" s="802"/>
      <c r="D36" s="802"/>
      <c r="E36" s="802"/>
      <c r="F36" s="802"/>
      <c r="G36" s="802"/>
      <c r="H36" s="802"/>
      <c r="I36" s="802"/>
      <c r="J36" s="802"/>
      <c r="K36" s="802"/>
      <c r="L36" s="802"/>
      <c r="M36" s="802"/>
      <c r="N36" s="802"/>
      <c r="O36" s="802"/>
      <c r="P36" s="803"/>
      <c r="Q36" s="839"/>
      <c r="R36" s="840"/>
      <c r="S36" s="840"/>
      <c r="T36" s="840"/>
      <c r="U36" s="840"/>
      <c r="V36" s="840"/>
      <c r="W36" s="840"/>
      <c r="X36" s="840"/>
      <c r="Y36" s="840"/>
      <c r="Z36" s="840"/>
      <c r="AA36" s="840"/>
      <c r="AB36" s="840"/>
      <c r="AC36" s="840"/>
      <c r="AD36" s="840"/>
      <c r="AE36" s="850"/>
      <c r="AF36" s="851"/>
      <c r="AG36" s="852"/>
      <c r="AH36" s="852"/>
      <c r="AI36" s="852"/>
      <c r="AJ36" s="853"/>
      <c r="AK36" s="911"/>
      <c r="AL36" s="899"/>
      <c r="AM36" s="899"/>
      <c r="AN36" s="899"/>
      <c r="AO36" s="899"/>
      <c r="AP36" s="899"/>
      <c r="AQ36" s="899"/>
      <c r="AR36" s="899"/>
      <c r="AS36" s="899"/>
      <c r="AT36" s="899"/>
      <c r="AU36" s="899"/>
      <c r="AV36" s="899"/>
      <c r="AW36" s="899"/>
      <c r="AX36" s="899"/>
      <c r="AY36" s="899"/>
      <c r="AZ36" s="912"/>
      <c r="BA36" s="912"/>
      <c r="BB36" s="912"/>
      <c r="BC36" s="912"/>
      <c r="BD36" s="912"/>
      <c r="BE36" s="909"/>
      <c r="BF36" s="909"/>
      <c r="BG36" s="909"/>
      <c r="BH36" s="909"/>
      <c r="BI36" s="910"/>
      <c r="BJ36" s="252"/>
      <c r="BK36" s="252"/>
      <c r="BL36" s="252"/>
      <c r="BM36" s="252"/>
      <c r="BN36" s="252"/>
      <c r="BO36" s="265"/>
      <c r="BP36" s="265"/>
      <c r="BQ36" s="262">
        <v>30</v>
      </c>
      <c r="BR36" s="263"/>
      <c r="BS36" s="858"/>
      <c r="BT36" s="859"/>
      <c r="BU36" s="859"/>
      <c r="BV36" s="859"/>
      <c r="BW36" s="859"/>
      <c r="BX36" s="859"/>
      <c r="BY36" s="859"/>
      <c r="BZ36" s="859"/>
      <c r="CA36" s="859"/>
      <c r="CB36" s="859"/>
      <c r="CC36" s="859"/>
      <c r="CD36" s="859"/>
      <c r="CE36" s="859"/>
      <c r="CF36" s="859"/>
      <c r="CG36" s="860"/>
      <c r="CH36" s="833"/>
      <c r="CI36" s="834"/>
      <c r="CJ36" s="834"/>
      <c r="CK36" s="834"/>
      <c r="CL36" s="835"/>
      <c r="CM36" s="833"/>
      <c r="CN36" s="834"/>
      <c r="CO36" s="834"/>
      <c r="CP36" s="834"/>
      <c r="CQ36" s="835"/>
      <c r="CR36" s="833"/>
      <c r="CS36" s="834"/>
      <c r="CT36" s="834"/>
      <c r="CU36" s="834"/>
      <c r="CV36" s="835"/>
      <c r="CW36" s="833"/>
      <c r="CX36" s="834"/>
      <c r="CY36" s="834"/>
      <c r="CZ36" s="834"/>
      <c r="DA36" s="835"/>
      <c r="DB36" s="833"/>
      <c r="DC36" s="834"/>
      <c r="DD36" s="834"/>
      <c r="DE36" s="834"/>
      <c r="DF36" s="835"/>
      <c r="DG36" s="833"/>
      <c r="DH36" s="834"/>
      <c r="DI36" s="834"/>
      <c r="DJ36" s="834"/>
      <c r="DK36" s="835"/>
      <c r="DL36" s="833"/>
      <c r="DM36" s="834"/>
      <c r="DN36" s="834"/>
      <c r="DO36" s="834"/>
      <c r="DP36" s="835"/>
      <c r="DQ36" s="833"/>
      <c r="DR36" s="834"/>
      <c r="DS36" s="834"/>
      <c r="DT36" s="834"/>
      <c r="DU36" s="835"/>
      <c r="DV36" s="836"/>
      <c r="DW36" s="837"/>
      <c r="DX36" s="837"/>
      <c r="DY36" s="837"/>
      <c r="DZ36" s="838"/>
      <c r="EA36" s="246"/>
    </row>
    <row r="37" spans="1:131" s="247" customFormat="1" ht="26.25" customHeight="1">
      <c r="A37" s="266">
        <v>10</v>
      </c>
      <c r="B37" s="801"/>
      <c r="C37" s="802"/>
      <c r="D37" s="802"/>
      <c r="E37" s="802"/>
      <c r="F37" s="802"/>
      <c r="G37" s="802"/>
      <c r="H37" s="802"/>
      <c r="I37" s="802"/>
      <c r="J37" s="802"/>
      <c r="K37" s="802"/>
      <c r="L37" s="802"/>
      <c r="M37" s="802"/>
      <c r="N37" s="802"/>
      <c r="O37" s="802"/>
      <c r="P37" s="803"/>
      <c r="Q37" s="839"/>
      <c r="R37" s="840"/>
      <c r="S37" s="840"/>
      <c r="T37" s="840"/>
      <c r="U37" s="840"/>
      <c r="V37" s="840"/>
      <c r="W37" s="840"/>
      <c r="X37" s="840"/>
      <c r="Y37" s="840"/>
      <c r="Z37" s="840"/>
      <c r="AA37" s="840"/>
      <c r="AB37" s="840"/>
      <c r="AC37" s="840"/>
      <c r="AD37" s="840"/>
      <c r="AE37" s="850"/>
      <c r="AF37" s="851"/>
      <c r="AG37" s="852"/>
      <c r="AH37" s="852"/>
      <c r="AI37" s="852"/>
      <c r="AJ37" s="853"/>
      <c r="AK37" s="911"/>
      <c r="AL37" s="899"/>
      <c r="AM37" s="899"/>
      <c r="AN37" s="899"/>
      <c r="AO37" s="899"/>
      <c r="AP37" s="899"/>
      <c r="AQ37" s="899"/>
      <c r="AR37" s="899"/>
      <c r="AS37" s="899"/>
      <c r="AT37" s="899"/>
      <c r="AU37" s="899"/>
      <c r="AV37" s="899"/>
      <c r="AW37" s="899"/>
      <c r="AX37" s="899"/>
      <c r="AY37" s="899"/>
      <c r="AZ37" s="912"/>
      <c r="BA37" s="912"/>
      <c r="BB37" s="912"/>
      <c r="BC37" s="912"/>
      <c r="BD37" s="912"/>
      <c r="BE37" s="909"/>
      <c r="BF37" s="909"/>
      <c r="BG37" s="909"/>
      <c r="BH37" s="909"/>
      <c r="BI37" s="910"/>
      <c r="BJ37" s="252"/>
      <c r="BK37" s="252"/>
      <c r="BL37" s="252"/>
      <c r="BM37" s="252"/>
      <c r="BN37" s="252"/>
      <c r="BO37" s="265"/>
      <c r="BP37" s="265"/>
      <c r="BQ37" s="262">
        <v>31</v>
      </c>
      <c r="BR37" s="263"/>
      <c r="BS37" s="858"/>
      <c r="BT37" s="859"/>
      <c r="BU37" s="859"/>
      <c r="BV37" s="859"/>
      <c r="BW37" s="859"/>
      <c r="BX37" s="859"/>
      <c r="BY37" s="859"/>
      <c r="BZ37" s="859"/>
      <c r="CA37" s="859"/>
      <c r="CB37" s="859"/>
      <c r="CC37" s="859"/>
      <c r="CD37" s="859"/>
      <c r="CE37" s="859"/>
      <c r="CF37" s="859"/>
      <c r="CG37" s="860"/>
      <c r="CH37" s="833"/>
      <c r="CI37" s="834"/>
      <c r="CJ37" s="834"/>
      <c r="CK37" s="834"/>
      <c r="CL37" s="835"/>
      <c r="CM37" s="833"/>
      <c r="CN37" s="834"/>
      <c r="CO37" s="834"/>
      <c r="CP37" s="834"/>
      <c r="CQ37" s="835"/>
      <c r="CR37" s="833"/>
      <c r="CS37" s="834"/>
      <c r="CT37" s="834"/>
      <c r="CU37" s="834"/>
      <c r="CV37" s="835"/>
      <c r="CW37" s="833"/>
      <c r="CX37" s="834"/>
      <c r="CY37" s="834"/>
      <c r="CZ37" s="834"/>
      <c r="DA37" s="835"/>
      <c r="DB37" s="833"/>
      <c r="DC37" s="834"/>
      <c r="DD37" s="834"/>
      <c r="DE37" s="834"/>
      <c r="DF37" s="835"/>
      <c r="DG37" s="833"/>
      <c r="DH37" s="834"/>
      <c r="DI37" s="834"/>
      <c r="DJ37" s="834"/>
      <c r="DK37" s="835"/>
      <c r="DL37" s="833"/>
      <c r="DM37" s="834"/>
      <c r="DN37" s="834"/>
      <c r="DO37" s="834"/>
      <c r="DP37" s="835"/>
      <c r="DQ37" s="833"/>
      <c r="DR37" s="834"/>
      <c r="DS37" s="834"/>
      <c r="DT37" s="834"/>
      <c r="DU37" s="835"/>
      <c r="DV37" s="836"/>
      <c r="DW37" s="837"/>
      <c r="DX37" s="837"/>
      <c r="DY37" s="837"/>
      <c r="DZ37" s="838"/>
      <c r="EA37" s="246"/>
    </row>
    <row r="38" spans="1:131" s="247" customFormat="1" ht="26.25" customHeight="1">
      <c r="A38" s="266">
        <v>11</v>
      </c>
      <c r="B38" s="801"/>
      <c r="C38" s="802"/>
      <c r="D38" s="802"/>
      <c r="E38" s="802"/>
      <c r="F38" s="802"/>
      <c r="G38" s="802"/>
      <c r="H38" s="802"/>
      <c r="I38" s="802"/>
      <c r="J38" s="802"/>
      <c r="K38" s="802"/>
      <c r="L38" s="802"/>
      <c r="M38" s="802"/>
      <c r="N38" s="802"/>
      <c r="O38" s="802"/>
      <c r="P38" s="803"/>
      <c r="Q38" s="839"/>
      <c r="R38" s="840"/>
      <c r="S38" s="840"/>
      <c r="T38" s="840"/>
      <c r="U38" s="840"/>
      <c r="V38" s="840"/>
      <c r="W38" s="840"/>
      <c r="X38" s="840"/>
      <c r="Y38" s="840"/>
      <c r="Z38" s="840"/>
      <c r="AA38" s="840"/>
      <c r="AB38" s="840"/>
      <c r="AC38" s="840"/>
      <c r="AD38" s="840"/>
      <c r="AE38" s="850"/>
      <c r="AF38" s="851"/>
      <c r="AG38" s="852"/>
      <c r="AH38" s="852"/>
      <c r="AI38" s="852"/>
      <c r="AJ38" s="853"/>
      <c r="AK38" s="911"/>
      <c r="AL38" s="899"/>
      <c r="AM38" s="899"/>
      <c r="AN38" s="899"/>
      <c r="AO38" s="899"/>
      <c r="AP38" s="899"/>
      <c r="AQ38" s="899"/>
      <c r="AR38" s="899"/>
      <c r="AS38" s="899"/>
      <c r="AT38" s="899"/>
      <c r="AU38" s="899"/>
      <c r="AV38" s="899"/>
      <c r="AW38" s="899"/>
      <c r="AX38" s="899"/>
      <c r="AY38" s="899"/>
      <c r="AZ38" s="912"/>
      <c r="BA38" s="912"/>
      <c r="BB38" s="912"/>
      <c r="BC38" s="912"/>
      <c r="BD38" s="912"/>
      <c r="BE38" s="909"/>
      <c r="BF38" s="909"/>
      <c r="BG38" s="909"/>
      <c r="BH38" s="909"/>
      <c r="BI38" s="910"/>
      <c r="BJ38" s="252"/>
      <c r="BK38" s="252"/>
      <c r="BL38" s="252"/>
      <c r="BM38" s="252"/>
      <c r="BN38" s="252"/>
      <c r="BO38" s="265"/>
      <c r="BP38" s="265"/>
      <c r="BQ38" s="262">
        <v>32</v>
      </c>
      <c r="BR38" s="263"/>
      <c r="BS38" s="858"/>
      <c r="BT38" s="859"/>
      <c r="BU38" s="859"/>
      <c r="BV38" s="859"/>
      <c r="BW38" s="859"/>
      <c r="BX38" s="859"/>
      <c r="BY38" s="859"/>
      <c r="BZ38" s="859"/>
      <c r="CA38" s="859"/>
      <c r="CB38" s="859"/>
      <c r="CC38" s="859"/>
      <c r="CD38" s="859"/>
      <c r="CE38" s="859"/>
      <c r="CF38" s="859"/>
      <c r="CG38" s="860"/>
      <c r="CH38" s="833"/>
      <c r="CI38" s="834"/>
      <c r="CJ38" s="834"/>
      <c r="CK38" s="834"/>
      <c r="CL38" s="835"/>
      <c r="CM38" s="833"/>
      <c r="CN38" s="834"/>
      <c r="CO38" s="834"/>
      <c r="CP38" s="834"/>
      <c r="CQ38" s="835"/>
      <c r="CR38" s="833"/>
      <c r="CS38" s="834"/>
      <c r="CT38" s="834"/>
      <c r="CU38" s="834"/>
      <c r="CV38" s="835"/>
      <c r="CW38" s="833"/>
      <c r="CX38" s="834"/>
      <c r="CY38" s="834"/>
      <c r="CZ38" s="834"/>
      <c r="DA38" s="835"/>
      <c r="DB38" s="833"/>
      <c r="DC38" s="834"/>
      <c r="DD38" s="834"/>
      <c r="DE38" s="834"/>
      <c r="DF38" s="835"/>
      <c r="DG38" s="833"/>
      <c r="DH38" s="834"/>
      <c r="DI38" s="834"/>
      <c r="DJ38" s="834"/>
      <c r="DK38" s="835"/>
      <c r="DL38" s="833"/>
      <c r="DM38" s="834"/>
      <c r="DN38" s="834"/>
      <c r="DO38" s="834"/>
      <c r="DP38" s="835"/>
      <c r="DQ38" s="833"/>
      <c r="DR38" s="834"/>
      <c r="DS38" s="834"/>
      <c r="DT38" s="834"/>
      <c r="DU38" s="835"/>
      <c r="DV38" s="836"/>
      <c r="DW38" s="837"/>
      <c r="DX38" s="837"/>
      <c r="DY38" s="837"/>
      <c r="DZ38" s="838"/>
      <c r="EA38" s="246"/>
    </row>
    <row r="39" spans="1:131" s="247" customFormat="1" ht="26.25" customHeight="1">
      <c r="A39" s="266">
        <v>12</v>
      </c>
      <c r="B39" s="801"/>
      <c r="C39" s="802"/>
      <c r="D39" s="802"/>
      <c r="E39" s="802"/>
      <c r="F39" s="802"/>
      <c r="G39" s="802"/>
      <c r="H39" s="802"/>
      <c r="I39" s="802"/>
      <c r="J39" s="802"/>
      <c r="K39" s="802"/>
      <c r="L39" s="802"/>
      <c r="M39" s="802"/>
      <c r="N39" s="802"/>
      <c r="O39" s="802"/>
      <c r="P39" s="803"/>
      <c r="Q39" s="839"/>
      <c r="R39" s="840"/>
      <c r="S39" s="840"/>
      <c r="T39" s="840"/>
      <c r="U39" s="840"/>
      <c r="V39" s="840"/>
      <c r="W39" s="840"/>
      <c r="X39" s="840"/>
      <c r="Y39" s="840"/>
      <c r="Z39" s="840"/>
      <c r="AA39" s="840"/>
      <c r="AB39" s="840"/>
      <c r="AC39" s="840"/>
      <c r="AD39" s="840"/>
      <c r="AE39" s="850"/>
      <c r="AF39" s="851"/>
      <c r="AG39" s="852"/>
      <c r="AH39" s="852"/>
      <c r="AI39" s="852"/>
      <c r="AJ39" s="853"/>
      <c r="AK39" s="911"/>
      <c r="AL39" s="899"/>
      <c r="AM39" s="899"/>
      <c r="AN39" s="899"/>
      <c r="AO39" s="899"/>
      <c r="AP39" s="899"/>
      <c r="AQ39" s="899"/>
      <c r="AR39" s="899"/>
      <c r="AS39" s="899"/>
      <c r="AT39" s="899"/>
      <c r="AU39" s="899"/>
      <c r="AV39" s="899"/>
      <c r="AW39" s="899"/>
      <c r="AX39" s="899"/>
      <c r="AY39" s="899"/>
      <c r="AZ39" s="912"/>
      <c r="BA39" s="912"/>
      <c r="BB39" s="912"/>
      <c r="BC39" s="912"/>
      <c r="BD39" s="912"/>
      <c r="BE39" s="909"/>
      <c r="BF39" s="909"/>
      <c r="BG39" s="909"/>
      <c r="BH39" s="909"/>
      <c r="BI39" s="910"/>
      <c r="BJ39" s="252"/>
      <c r="BK39" s="252"/>
      <c r="BL39" s="252"/>
      <c r="BM39" s="252"/>
      <c r="BN39" s="252"/>
      <c r="BO39" s="265"/>
      <c r="BP39" s="265"/>
      <c r="BQ39" s="262">
        <v>33</v>
      </c>
      <c r="BR39" s="263"/>
      <c r="BS39" s="858"/>
      <c r="BT39" s="859"/>
      <c r="BU39" s="859"/>
      <c r="BV39" s="859"/>
      <c r="BW39" s="859"/>
      <c r="BX39" s="859"/>
      <c r="BY39" s="859"/>
      <c r="BZ39" s="859"/>
      <c r="CA39" s="859"/>
      <c r="CB39" s="859"/>
      <c r="CC39" s="859"/>
      <c r="CD39" s="859"/>
      <c r="CE39" s="859"/>
      <c r="CF39" s="859"/>
      <c r="CG39" s="860"/>
      <c r="CH39" s="833"/>
      <c r="CI39" s="834"/>
      <c r="CJ39" s="834"/>
      <c r="CK39" s="834"/>
      <c r="CL39" s="835"/>
      <c r="CM39" s="833"/>
      <c r="CN39" s="834"/>
      <c r="CO39" s="834"/>
      <c r="CP39" s="834"/>
      <c r="CQ39" s="835"/>
      <c r="CR39" s="833"/>
      <c r="CS39" s="834"/>
      <c r="CT39" s="834"/>
      <c r="CU39" s="834"/>
      <c r="CV39" s="835"/>
      <c r="CW39" s="833"/>
      <c r="CX39" s="834"/>
      <c r="CY39" s="834"/>
      <c r="CZ39" s="834"/>
      <c r="DA39" s="835"/>
      <c r="DB39" s="833"/>
      <c r="DC39" s="834"/>
      <c r="DD39" s="834"/>
      <c r="DE39" s="834"/>
      <c r="DF39" s="835"/>
      <c r="DG39" s="833"/>
      <c r="DH39" s="834"/>
      <c r="DI39" s="834"/>
      <c r="DJ39" s="834"/>
      <c r="DK39" s="835"/>
      <c r="DL39" s="833"/>
      <c r="DM39" s="834"/>
      <c r="DN39" s="834"/>
      <c r="DO39" s="834"/>
      <c r="DP39" s="835"/>
      <c r="DQ39" s="833"/>
      <c r="DR39" s="834"/>
      <c r="DS39" s="834"/>
      <c r="DT39" s="834"/>
      <c r="DU39" s="835"/>
      <c r="DV39" s="836"/>
      <c r="DW39" s="837"/>
      <c r="DX39" s="837"/>
      <c r="DY39" s="837"/>
      <c r="DZ39" s="838"/>
      <c r="EA39" s="246"/>
    </row>
    <row r="40" spans="1:131" s="247" customFormat="1" ht="26.25" customHeight="1">
      <c r="A40" s="261">
        <v>13</v>
      </c>
      <c r="B40" s="801"/>
      <c r="C40" s="802"/>
      <c r="D40" s="802"/>
      <c r="E40" s="802"/>
      <c r="F40" s="802"/>
      <c r="G40" s="802"/>
      <c r="H40" s="802"/>
      <c r="I40" s="802"/>
      <c r="J40" s="802"/>
      <c r="K40" s="802"/>
      <c r="L40" s="802"/>
      <c r="M40" s="802"/>
      <c r="N40" s="802"/>
      <c r="O40" s="802"/>
      <c r="P40" s="803"/>
      <c r="Q40" s="839"/>
      <c r="R40" s="840"/>
      <c r="S40" s="840"/>
      <c r="T40" s="840"/>
      <c r="U40" s="840"/>
      <c r="V40" s="840"/>
      <c r="W40" s="840"/>
      <c r="X40" s="840"/>
      <c r="Y40" s="840"/>
      <c r="Z40" s="840"/>
      <c r="AA40" s="840"/>
      <c r="AB40" s="840"/>
      <c r="AC40" s="840"/>
      <c r="AD40" s="840"/>
      <c r="AE40" s="850"/>
      <c r="AF40" s="851"/>
      <c r="AG40" s="852"/>
      <c r="AH40" s="852"/>
      <c r="AI40" s="852"/>
      <c r="AJ40" s="853"/>
      <c r="AK40" s="911"/>
      <c r="AL40" s="899"/>
      <c r="AM40" s="899"/>
      <c r="AN40" s="899"/>
      <c r="AO40" s="899"/>
      <c r="AP40" s="899"/>
      <c r="AQ40" s="899"/>
      <c r="AR40" s="899"/>
      <c r="AS40" s="899"/>
      <c r="AT40" s="899"/>
      <c r="AU40" s="899"/>
      <c r="AV40" s="899"/>
      <c r="AW40" s="899"/>
      <c r="AX40" s="899"/>
      <c r="AY40" s="899"/>
      <c r="AZ40" s="912"/>
      <c r="BA40" s="912"/>
      <c r="BB40" s="912"/>
      <c r="BC40" s="912"/>
      <c r="BD40" s="912"/>
      <c r="BE40" s="909"/>
      <c r="BF40" s="909"/>
      <c r="BG40" s="909"/>
      <c r="BH40" s="909"/>
      <c r="BI40" s="910"/>
      <c r="BJ40" s="252"/>
      <c r="BK40" s="252"/>
      <c r="BL40" s="252"/>
      <c r="BM40" s="252"/>
      <c r="BN40" s="252"/>
      <c r="BO40" s="265"/>
      <c r="BP40" s="265"/>
      <c r="BQ40" s="262">
        <v>34</v>
      </c>
      <c r="BR40" s="263"/>
      <c r="BS40" s="858"/>
      <c r="BT40" s="859"/>
      <c r="BU40" s="859"/>
      <c r="BV40" s="859"/>
      <c r="BW40" s="859"/>
      <c r="BX40" s="859"/>
      <c r="BY40" s="859"/>
      <c r="BZ40" s="859"/>
      <c r="CA40" s="859"/>
      <c r="CB40" s="859"/>
      <c r="CC40" s="859"/>
      <c r="CD40" s="859"/>
      <c r="CE40" s="859"/>
      <c r="CF40" s="859"/>
      <c r="CG40" s="860"/>
      <c r="CH40" s="833"/>
      <c r="CI40" s="834"/>
      <c r="CJ40" s="834"/>
      <c r="CK40" s="834"/>
      <c r="CL40" s="835"/>
      <c r="CM40" s="833"/>
      <c r="CN40" s="834"/>
      <c r="CO40" s="834"/>
      <c r="CP40" s="834"/>
      <c r="CQ40" s="835"/>
      <c r="CR40" s="833"/>
      <c r="CS40" s="834"/>
      <c r="CT40" s="834"/>
      <c r="CU40" s="834"/>
      <c r="CV40" s="835"/>
      <c r="CW40" s="833"/>
      <c r="CX40" s="834"/>
      <c r="CY40" s="834"/>
      <c r="CZ40" s="834"/>
      <c r="DA40" s="835"/>
      <c r="DB40" s="833"/>
      <c r="DC40" s="834"/>
      <c r="DD40" s="834"/>
      <c r="DE40" s="834"/>
      <c r="DF40" s="835"/>
      <c r="DG40" s="833"/>
      <c r="DH40" s="834"/>
      <c r="DI40" s="834"/>
      <c r="DJ40" s="834"/>
      <c r="DK40" s="835"/>
      <c r="DL40" s="833"/>
      <c r="DM40" s="834"/>
      <c r="DN40" s="834"/>
      <c r="DO40" s="834"/>
      <c r="DP40" s="835"/>
      <c r="DQ40" s="833"/>
      <c r="DR40" s="834"/>
      <c r="DS40" s="834"/>
      <c r="DT40" s="834"/>
      <c r="DU40" s="835"/>
      <c r="DV40" s="836"/>
      <c r="DW40" s="837"/>
      <c r="DX40" s="837"/>
      <c r="DY40" s="837"/>
      <c r="DZ40" s="838"/>
      <c r="EA40" s="246"/>
    </row>
    <row r="41" spans="1:131" s="247" customFormat="1" ht="26.25" customHeight="1">
      <c r="A41" s="261">
        <v>14</v>
      </c>
      <c r="B41" s="801"/>
      <c r="C41" s="802"/>
      <c r="D41" s="802"/>
      <c r="E41" s="802"/>
      <c r="F41" s="802"/>
      <c r="G41" s="802"/>
      <c r="H41" s="802"/>
      <c r="I41" s="802"/>
      <c r="J41" s="802"/>
      <c r="K41" s="802"/>
      <c r="L41" s="802"/>
      <c r="M41" s="802"/>
      <c r="N41" s="802"/>
      <c r="O41" s="802"/>
      <c r="P41" s="803"/>
      <c r="Q41" s="839"/>
      <c r="R41" s="840"/>
      <c r="S41" s="840"/>
      <c r="T41" s="840"/>
      <c r="U41" s="840"/>
      <c r="V41" s="840"/>
      <c r="W41" s="840"/>
      <c r="X41" s="840"/>
      <c r="Y41" s="840"/>
      <c r="Z41" s="840"/>
      <c r="AA41" s="840"/>
      <c r="AB41" s="840"/>
      <c r="AC41" s="840"/>
      <c r="AD41" s="840"/>
      <c r="AE41" s="850"/>
      <c r="AF41" s="851"/>
      <c r="AG41" s="852"/>
      <c r="AH41" s="852"/>
      <c r="AI41" s="852"/>
      <c r="AJ41" s="853"/>
      <c r="AK41" s="911"/>
      <c r="AL41" s="899"/>
      <c r="AM41" s="899"/>
      <c r="AN41" s="899"/>
      <c r="AO41" s="899"/>
      <c r="AP41" s="899"/>
      <c r="AQ41" s="899"/>
      <c r="AR41" s="899"/>
      <c r="AS41" s="899"/>
      <c r="AT41" s="899"/>
      <c r="AU41" s="899"/>
      <c r="AV41" s="899"/>
      <c r="AW41" s="899"/>
      <c r="AX41" s="899"/>
      <c r="AY41" s="899"/>
      <c r="AZ41" s="912"/>
      <c r="BA41" s="912"/>
      <c r="BB41" s="912"/>
      <c r="BC41" s="912"/>
      <c r="BD41" s="912"/>
      <c r="BE41" s="909"/>
      <c r="BF41" s="909"/>
      <c r="BG41" s="909"/>
      <c r="BH41" s="909"/>
      <c r="BI41" s="910"/>
      <c r="BJ41" s="252"/>
      <c r="BK41" s="252"/>
      <c r="BL41" s="252"/>
      <c r="BM41" s="252"/>
      <c r="BN41" s="252"/>
      <c r="BO41" s="265"/>
      <c r="BP41" s="265"/>
      <c r="BQ41" s="262">
        <v>35</v>
      </c>
      <c r="BR41" s="263"/>
      <c r="BS41" s="858"/>
      <c r="BT41" s="859"/>
      <c r="BU41" s="859"/>
      <c r="BV41" s="859"/>
      <c r="BW41" s="859"/>
      <c r="BX41" s="859"/>
      <c r="BY41" s="859"/>
      <c r="BZ41" s="859"/>
      <c r="CA41" s="859"/>
      <c r="CB41" s="859"/>
      <c r="CC41" s="859"/>
      <c r="CD41" s="859"/>
      <c r="CE41" s="859"/>
      <c r="CF41" s="859"/>
      <c r="CG41" s="860"/>
      <c r="CH41" s="833"/>
      <c r="CI41" s="834"/>
      <c r="CJ41" s="834"/>
      <c r="CK41" s="834"/>
      <c r="CL41" s="835"/>
      <c r="CM41" s="833"/>
      <c r="CN41" s="834"/>
      <c r="CO41" s="834"/>
      <c r="CP41" s="834"/>
      <c r="CQ41" s="835"/>
      <c r="CR41" s="833"/>
      <c r="CS41" s="834"/>
      <c r="CT41" s="834"/>
      <c r="CU41" s="834"/>
      <c r="CV41" s="835"/>
      <c r="CW41" s="833"/>
      <c r="CX41" s="834"/>
      <c r="CY41" s="834"/>
      <c r="CZ41" s="834"/>
      <c r="DA41" s="835"/>
      <c r="DB41" s="833"/>
      <c r="DC41" s="834"/>
      <c r="DD41" s="834"/>
      <c r="DE41" s="834"/>
      <c r="DF41" s="835"/>
      <c r="DG41" s="833"/>
      <c r="DH41" s="834"/>
      <c r="DI41" s="834"/>
      <c r="DJ41" s="834"/>
      <c r="DK41" s="835"/>
      <c r="DL41" s="833"/>
      <c r="DM41" s="834"/>
      <c r="DN41" s="834"/>
      <c r="DO41" s="834"/>
      <c r="DP41" s="835"/>
      <c r="DQ41" s="833"/>
      <c r="DR41" s="834"/>
      <c r="DS41" s="834"/>
      <c r="DT41" s="834"/>
      <c r="DU41" s="835"/>
      <c r="DV41" s="836"/>
      <c r="DW41" s="837"/>
      <c r="DX41" s="837"/>
      <c r="DY41" s="837"/>
      <c r="DZ41" s="838"/>
      <c r="EA41" s="246"/>
    </row>
    <row r="42" spans="1:131" s="247" customFormat="1" ht="26.25" customHeight="1">
      <c r="A42" s="261">
        <v>15</v>
      </c>
      <c r="B42" s="801"/>
      <c r="C42" s="802"/>
      <c r="D42" s="802"/>
      <c r="E42" s="802"/>
      <c r="F42" s="802"/>
      <c r="G42" s="802"/>
      <c r="H42" s="802"/>
      <c r="I42" s="802"/>
      <c r="J42" s="802"/>
      <c r="K42" s="802"/>
      <c r="L42" s="802"/>
      <c r="M42" s="802"/>
      <c r="N42" s="802"/>
      <c r="O42" s="802"/>
      <c r="P42" s="803"/>
      <c r="Q42" s="839"/>
      <c r="R42" s="840"/>
      <c r="S42" s="840"/>
      <c r="T42" s="840"/>
      <c r="U42" s="840"/>
      <c r="V42" s="840"/>
      <c r="W42" s="840"/>
      <c r="X42" s="840"/>
      <c r="Y42" s="840"/>
      <c r="Z42" s="840"/>
      <c r="AA42" s="840"/>
      <c r="AB42" s="840"/>
      <c r="AC42" s="840"/>
      <c r="AD42" s="840"/>
      <c r="AE42" s="850"/>
      <c r="AF42" s="851"/>
      <c r="AG42" s="852"/>
      <c r="AH42" s="852"/>
      <c r="AI42" s="852"/>
      <c r="AJ42" s="853"/>
      <c r="AK42" s="911"/>
      <c r="AL42" s="899"/>
      <c r="AM42" s="899"/>
      <c r="AN42" s="899"/>
      <c r="AO42" s="899"/>
      <c r="AP42" s="899"/>
      <c r="AQ42" s="899"/>
      <c r="AR42" s="899"/>
      <c r="AS42" s="899"/>
      <c r="AT42" s="899"/>
      <c r="AU42" s="899"/>
      <c r="AV42" s="899"/>
      <c r="AW42" s="899"/>
      <c r="AX42" s="899"/>
      <c r="AY42" s="899"/>
      <c r="AZ42" s="912"/>
      <c r="BA42" s="912"/>
      <c r="BB42" s="912"/>
      <c r="BC42" s="912"/>
      <c r="BD42" s="912"/>
      <c r="BE42" s="909"/>
      <c r="BF42" s="909"/>
      <c r="BG42" s="909"/>
      <c r="BH42" s="909"/>
      <c r="BI42" s="910"/>
      <c r="BJ42" s="252"/>
      <c r="BK42" s="252"/>
      <c r="BL42" s="252"/>
      <c r="BM42" s="252"/>
      <c r="BN42" s="252"/>
      <c r="BO42" s="265"/>
      <c r="BP42" s="265"/>
      <c r="BQ42" s="262">
        <v>36</v>
      </c>
      <c r="BR42" s="263"/>
      <c r="BS42" s="858"/>
      <c r="BT42" s="859"/>
      <c r="BU42" s="859"/>
      <c r="BV42" s="859"/>
      <c r="BW42" s="859"/>
      <c r="BX42" s="859"/>
      <c r="BY42" s="859"/>
      <c r="BZ42" s="859"/>
      <c r="CA42" s="859"/>
      <c r="CB42" s="859"/>
      <c r="CC42" s="859"/>
      <c r="CD42" s="859"/>
      <c r="CE42" s="859"/>
      <c r="CF42" s="859"/>
      <c r="CG42" s="860"/>
      <c r="CH42" s="833"/>
      <c r="CI42" s="834"/>
      <c r="CJ42" s="834"/>
      <c r="CK42" s="834"/>
      <c r="CL42" s="835"/>
      <c r="CM42" s="833"/>
      <c r="CN42" s="834"/>
      <c r="CO42" s="834"/>
      <c r="CP42" s="834"/>
      <c r="CQ42" s="835"/>
      <c r="CR42" s="833"/>
      <c r="CS42" s="834"/>
      <c r="CT42" s="834"/>
      <c r="CU42" s="834"/>
      <c r="CV42" s="835"/>
      <c r="CW42" s="833"/>
      <c r="CX42" s="834"/>
      <c r="CY42" s="834"/>
      <c r="CZ42" s="834"/>
      <c r="DA42" s="835"/>
      <c r="DB42" s="833"/>
      <c r="DC42" s="834"/>
      <c r="DD42" s="834"/>
      <c r="DE42" s="834"/>
      <c r="DF42" s="835"/>
      <c r="DG42" s="833"/>
      <c r="DH42" s="834"/>
      <c r="DI42" s="834"/>
      <c r="DJ42" s="834"/>
      <c r="DK42" s="835"/>
      <c r="DL42" s="833"/>
      <c r="DM42" s="834"/>
      <c r="DN42" s="834"/>
      <c r="DO42" s="834"/>
      <c r="DP42" s="835"/>
      <c r="DQ42" s="833"/>
      <c r="DR42" s="834"/>
      <c r="DS42" s="834"/>
      <c r="DT42" s="834"/>
      <c r="DU42" s="835"/>
      <c r="DV42" s="836"/>
      <c r="DW42" s="837"/>
      <c r="DX42" s="837"/>
      <c r="DY42" s="837"/>
      <c r="DZ42" s="838"/>
      <c r="EA42" s="246"/>
    </row>
    <row r="43" spans="1:131" s="247" customFormat="1" ht="26.25" customHeight="1">
      <c r="A43" s="261">
        <v>16</v>
      </c>
      <c r="B43" s="801"/>
      <c r="C43" s="802"/>
      <c r="D43" s="802"/>
      <c r="E43" s="802"/>
      <c r="F43" s="802"/>
      <c r="G43" s="802"/>
      <c r="H43" s="802"/>
      <c r="I43" s="802"/>
      <c r="J43" s="802"/>
      <c r="K43" s="802"/>
      <c r="L43" s="802"/>
      <c r="M43" s="802"/>
      <c r="N43" s="802"/>
      <c r="O43" s="802"/>
      <c r="P43" s="803"/>
      <c r="Q43" s="839"/>
      <c r="R43" s="840"/>
      <c r="S43" s="840"/>
      <c r="T43" s="840"/>
      <c r="U43" s="840"/>
      <c r="V43" s="840"/>
      <c r="W43" s="840"/>
      <c r="X43" s="840"/>
      <c r="Y43" s="840"/>
      <c r="Z43" s="840"/>
      <c r="AA43" s="840"/>
      <c r="AB43" s="840"/>
      <c r="AC43" s="840"/>
      <c r="AD43" s="840"/>
      <c r="AE43" s="850"/>
      <c r="AF43" s="851"/>
      <c r="AG43" s="852"/>
      <c r="AH43" s="852"/>
      <c r="AI43" s="852"/>
      <c r="AJ43" s="853"/>
      <c r="AK43" s="911"/>
      <c r="AL43" s="899"/>
      <c r="AM43" s="899"/>
      <c r="AN43" s="899"/>
      <c r="AO43" s="899"/>
      <c r="AP43" s="899"/>
      <c r="AQ43" s="899"/>
      <c r="AR43" s="899"/>
      <c r="AS43" s="899"/>
      <c r="AT43" s="899"/>
      <c r="AU43" s="899"/>
      <c r="AV43" s="899"/>
      <c r="AW43" s="899"/>
      <c r="AX43" s="899"/>
      <c r="AY43" s="899"/>
      <c r="AZ43" s="912"/>
      <c r="BA43" s="912"/>
      <c r="BB43" s="912"/>
      <c r="BC43" s="912"/>
      <c r="BD43" s="912"/>
      <c r="BE43" s="909"/>
      <c r="BF43" s="909"/>
      <c r="BG43" s="909"/>
      <c r="BH43" s="909"/>
      <c r="BI43" s="910"/>
      <c r="BJ43" s="252"/>
      <c r="BK43" s="252"/>
      <c r="BL43" s="252"/>
      <c r="BM43" s="252"/>
      <c r="BN43" s="252"/>
      <c r="BO43" s="265"/>
      <c r="BP43" s="265"/>
      <c r="BQ43" s="262">
        <v>37</v>
      </c>
      <c r="BR43" s="263"/>
      <c r="BS43" s="858"/>
      <c r="BT43" s="859"/>
      <c r="BU43" s="859"/>
      <c r="BV43" s="859"/>
      <c r="BW43" s="859"/>
      <c r="BX43" s="859"/>
      <c r="BY43" s="859"/>
      <c r="BZ43" s="859"/>
      <c r="CA43" s="859"/>
      <c r="CB43" s="859"/>
      <c r="CC43" s="859"/>
      <c r="CD43" s="859"/>
      <c r="CE43" s="859"/>
      <c r="CF43" s="859"/>
      <c r="CG43" s="860"/>
      <c r="CH43" s="833"/>
      <c r="CI43" s="834"/>
      <c r="CJ43" s="834"/>
      <c r="CK43" s="834"/>
      <c r="CL43" s="835"/>
      <c r="CM43" s="833"/>
      <c r="CN43" s="834"/>
      <c r="CO43" s="834"/>
      <c r="CP43" s="834"/>
      <c r="CQ43" s="835"/>
      <c r="CR43" s="833"/>
      <c r="CS43" s="834"/>
      <c r="CT43" s="834"/>
      <c r="CU43" s="834"/>
      <c r="CV43" s="835"/>
      <c r="CW43" s="833"/>
      <c r="CX43" s="834"/>
      <c r="CY43" s="834"/>
      <c r="CZ43" s="834"/>
      <c r="DA43" s="835"/>
      <c r="DB43" s="833"/>
      <c r="DC43" s="834"/>
      <c r="DD43" s="834"/>
      <c r="DE43" s="834"/>
      <c r="DF43" s="835"/>
      <c r="DG43" s="833"/>
      <c r="DH43" s="834"/>
      <c r="DI43" s="834"/>
      <c r="DJ43" s="834"/>
      <c r="DK43" s="835"/>
      <c r="DL43" s="833"/>
      <c r="DM43" s="834"/>
      <c r="DN43" s="834"/>
      <c r="DO43" s="834"/>
      <c r="DP43" s="835"/>
      <c r="DQ43" s="833"/>
      <c r="DR43" s="834"/>
      <c r="DS43" s="834"/>
      <c r="DT43" s="834"/>
      <c r="DU43" s="835"/>
      <c r="DV43" s="836"/>
      <c r="DW43" s="837"/>
      <c r="DX43" s="837"/>
      <c r="DY43" s="837"/>
      <c r="DZ43" s="838"/>
      <c r="EA43" s="246"/>
    </row>
    <row r="44" spans="1:131" s="247" customFormat="1" ht="26.25" customHeight="1">
      <c r="A44" s="261">
        <v>17</v>
      </c>
      <c r="B44" s="801"/>
      <c r="C44" s="802"/>
      <c r="D44" s="802"/>
      <c r="E44" s="802"/>
      <c r="F44" s="802"/>
      <c r="G44" s="802"/>
      <c r="H44" s="802"/>
      <c r="I44" s="802"/>
      <c r="J44" s="802"/>
      <c r="K44" s="802"/>
      <c r="L44" s="802"/>
      <c r="M44" s="802"/>
      <c r="N44" s="802"/>
      <c r="O44" s="802"/>
      <c r="P44" s="803"/>
      <c r="Q44" s="839"/>
      <c r="R44" s="840"/>
      <c r="S44" s="840"/>
      <c r="T44" s="840"/>
      <c r="U44" s="840"/>
      <c r="V44" s="840"/>
      <c r="W44" s="840"/>
      <c r="X44" s="840"/>
      <c r="Y44" s="840"/>
      <c r="Z44" s="840"/>
      <c r="AA44" s="840"/>
      <c r="AB44" s="840"/>
      <c r="AC44" s="840"/>
      <c r="AD44" s="840"/>
      <c r="AE44" s="850"/>
      <c r="AF44" s="851"/>
      <c r="AG44" s="852"/>
      <c r="AH44" s="852"/>
      <c r="AI44" s="852"/>
      <c r="AJ44" s="853"/>
      <c r="AK44" s="911"/>
      <c r="AL44" s="899"/>
      <c r="AM44" s="899"/>
      <c r="AN44" s="899"/>
      <c r="AO44" s="899"/>
      <c r="AP44" s="899"/>
      <c r="AQ44" s="899"/>
      <c r="AR44" s="899"/>
      <c r="AS44" s="899"/>
      <c r="AT44" s="899"/>
      <c r="AU44" s="899"/>
      <c r="AV44" s="899"/>
      <c r="AW44" s="899"/>
      <c r="AX44" s="899"/>
      <c r="AY44" s="899"/>
      <c r="AZ44" s="912"/>
      <c r="BA44" s="912"/>
      <c r="BB44" s="912"/>
      <c r="BC44" s="912"/>
      <c r="BD44" s="912"/>
      <c r="BE44" s="909"/>
      <c r="BF44" s="909"/>
      <c r="BG44" s="909"/>
      <c r="BH44" s="909"/>
      <c r="BI44" s="910"/>
      <c r="BJ44" s="252"/>
      <c r="BK44" s="252"/>
      <c r="BL44" s="252"/>
      <c r="BM44" s="252"/>
      <c r="BN44" s="252"/>
      <c r="BO44" s="265"/>
      <c r="BP44" s="265"/>
      <c r="BQ44" s="262">
        <v>38</v>
      </c>
      <c r="BR44" s="263"/>
      <c r="BS44" s="858"/>
      <c r="BT44" s="859"/>
      <c r="BU44" s="859"/>
      <c r="BV44" s="859"/>
      <c r="BW44" s="859"/>
      <c r="BX44" s="859"/>
      <c r="BY44" s="859"/>
      <c r="BZ44" s="859"/>
      <c r="CA44" s="859"/>
      <c r="CB44" s="859"/>
      <c r="CC44" s="859"/>
      <c r="CD44" s="859"/>
      <c r="CE44" s="859"/>
      <c r="CF44" s="859"/>
      <c r="CG44" s="860"/>
      <c r="CH44" s="833"/>
      <c r="CI44" s="834"/>
      <c r="CJ44" s="834"/>
      <c r="CK44" s="834"/>
      <c r="CL44" s="835"/>
      <c r="CM44" s="833"/>
      <c r="CN44" s="834"/>
      <c r="CO44" s="834"/>
      <c r="CP44" s="834"/>
      <c r="CQ44" s="835"/>
      <c r="CR44" s="833"/>
      <c r="CS44" s="834"/>
      <c r="CT44" s="834"/>
      <c r="CU44" s="834"/>
      <c r="CV44" s="835"/>
      <c r="CW44" s="833"/>
      <c r="CX44" s="834"/>
      <c r="CY44" s="834"/>
      <c r="CZ44" s="834"/>
      <c r="DA44" s="835"/>
      <c r="DB44" s="833"/>
      <c r="DC44" s="834"/>
      <c r="DD44" s="834"/>
      <c r="DE44" s="834"/>
      <c r="DF44" s="835"/>
      <c r="DG44" s="833"/>
      <c r="DH44" s="834"/>
      <c r="DI44" s="834"/>
      <c r="DJ44" s="834"/>
      <c r="DK44" s="835"/>
      <c r="DL44" s="833"/>
      <c r="DM44" s="834"/>
      <c r="DN44" s="834"/>
      <c r="DO44" s="834"/>
      <c r="DP44" s="835"/>
      <c r="DQ44" s="833"/>
      <c r="DR44" s="834"/>
      <c r="DS44" s="834"/>
      <c r="DT44" s="834"/>
      <c r="DU44" s="835"/>
      <c r="DV44" s="836"/>
      <c r="DW44" s="837"/>
      <c r="DX44" s="837"/>
      <c r="DY44" s="837"/>
      <c r="DZ44" s="838"/>
      <c r="EA44" s="246"/>
    </row>
    <row r="45" spans="1:131" s="247" customFormat="1" ht="26.25" customHeight="1">
      <c r="A45" s="261">
        <v>18</v>
      </c>
      <c r="B45" s="801"/>
      <c r="C45" s="802"/>
      <c r="D45" s="802"/>
      <c r="E45" s="802"/>
      <c r="F45" s="802"/>
      <c r="G45" s="802"/>
      <c r="H45" s="802"/>
      <c r="I45" s="802"/>
      <c r="J45" s="802"/>
      <c r="K45" s="802"/>
      <c r="L45" s="802"/>
      <c r="M45" s="802"/>
      <c r="N45" s="802"/>
      <c r="O45" s="802"/>
      <c r="P45" s="803"/>
      <c r="Q45" s="839"/>
      <c r="R45" s="840"/>
      <c r="S45" s="840"/>
      <c r="T45" s="840"/>
      <c r="U45" s="840"/>
      <c r="V45" s="840"/>
      <c r="W45" s="840"/>
      <c r="X45" s="840"/>
      <c r="Y45" s="840"/>
      <c r="Z45" s="840"/>
      <c r="AA45" s="840"/>
      <c r="AB45" s="840"/>
      <c r="AC45" s="840"/>
      <c r="AD45" s="840"/>
      <c r="AE45" s="850"/>
      <c r="AF45" s="851"/>
      <c r="AG45" s="852"/>
      <c r="AH45" s="852"/>
      <c r="AI45" s="852"/>
      <c r="AJ45" s="853"/>
      <c r="AK45" s="911"/>
      <c r="AL45" s="899"/>
      <c r="AM45" s="899"/>
      <c r="AN45" s="899"/>
      <c r="AO45" s="899"/>
      <c r="AP45" s="899"/>
      <c r="AQ45" s="899"/>
      <c r="AR45" s="899"/>
      <c r="AS45" s="899"/>
      <c r="AT45" s="899"/>
      <c r="AU45" s="899"/>
      <c r="AV45" s="899"/>
      <c r="AW45" s="899"/>
      <c r="AX45" s="899"/>
      <c r="AY45" s="899"/>
      <c r="AZ45" s="912"/>
      <c r="BA45" s="912"/>
      <c r="BB45" s="912"/>
      <c r="BC45" s="912"/>
      <c r="BD45" s="912"/>
      <c r="BE45" s="909"/>
      <c r="BF45" s="909"/>
      <c r="BG45" s="909"/>
      <c r="BH45" s="909"/>
      <c r="BI45" s="910"/>
      <c r="BJ45" s="252"/>
      <c r="BK45" s="252"/>
      <c r="BL45" s="252"/>
      <c r="BM45" s="252"/>
      <c r="BN45" s="252"/>
      <c r="BO45" s="265"/>
      <c r="BP45" s="265"/>
      <c r="BQ45" s="262">
        <v>39</v>
      </c>
      <c r="BR45" s="263"/>
      <c r="BS45" s="858"/>
      <c r="BT45" s="859"/>
      <c r="BU45" s="859"/>
      <c r="BV45" s="859"/>
      <c r="BW45" s="859"/>
      <c r="BX45" s="859"/>
      <c r="BY45" s="859"/>
      <c r="BZ45" s="859"/>
      <c r="CA45" s="859"/>
      <c r="CB45" s="859"/>
      <c r="CC45" s="859"/>
      <c r="CD45" s="859"/>
      <c r="CE45" s="859"/>
      <c r="CF45" s="859"/>
      <c r="CG45" s="860"/>
      <c r="CH45" s="833"/>
      <c r="CI45" s="834"/>
      <c r="CJ45" s="834"/>
      <c r="CK45" s="834"/>
      <c r="CL45" s="835"/>
      <c r="CM45" s="833"/>
      <c r="CN45" s="834"/>
      <c r="CO45" s="834"/>
      <c r="CP45" s="834"/>
      <c r="CQ45" s="835"/>
      <c r="CR45" s="833"/>
      <c r="CS45" s="834"/>
      <c r="CT45" s="834"/>
      <c r="CU45" s="834"/>
      <c r="CV45" s="835"/>
      <c r="CW45" s="833"/>
      <c r="CX45" s="834"/>
      <c r="CY45" s="834"/>
      <c r="CZ45" s="834"/>
      <c r="DA45" s="835"/>
      <c r="DB45" s="833"/>
      <c r="DC45" s="834"/>
      <c r="DD45" s="834"/>
      <c r="DE45" s="834"/>
      <c r="DF45" s="835"/>
      <c r="DG45" s="833"/>
      <c r="DH45" s="834"/>
      <c r="DI45" s="834"/>
      <c r="DJ45" s="834"/>
      <c r="DK45" s="835"/>
      <c r="DL45" s="833"/>
      <c r="DM45" s="834"/>
      <c r="DN45" s="834"/>
      <c r="DO45" s="834"/>
      <c r="DP45" s="835"/>
      <c r="DQ45" s="833"/>
      <c r="DR45" s="834"/>
      <c r="DS45" s="834"/>
      <c r="DT45" s="834"/>
      <c r="DU45" s="835"/>
      <c r="DV45" s="836"/>
      <c r="DW45" s="837"/>
      <c r="DX45" s="837"/>
      <c r="DY45" s="837"/>
      <c r="DZ45" s="838"/>
      <c r="EA45" s="246"/>
    </row>
    <row r="46" spans="1:131" s="247" customFormat="1" ht="26.25" customHeight="1">
      <c r="A46" s="261">
        <v>19</v>
      </c>
      <c r="B46" s="801"/>
      <c r="C46" s="802"/>
      <c r="D46" s="802"/>
      <c r="E46" s="802"/>
      <c r="F46" s="802"/>
      <c r="G46" s="802"/>
      <c r="H46" s="802"/>
      <c r="I46" s="802"/>
      <c r="J46" s="802"/>
      <c r="K46" s="802"/>
      <c r="L46" s="802"/>
      <c r="M46" s="802"/>
      <c r="N46" s="802"/>
      <c r="O46" s="802"/>
      <c r="P46" s="803"/>
      <c r="Q46" s="839"/>
      <c r="R46" s="840"/>
      <c r="S46" s="840"/>
      <c r="T46" s="840"/>
      <c r="U46" s="840"/>
      <c r="V46" s="840"/>
      <c r="W46" s="840"/>
      <c r="X46" s="840"/>
      <c r="Y46" s="840"/>
      <c r="Z46" s="840"/>
      <c r="AA46" s="840"/>
      <c r="AB46" s="840"/>
      <c r="AC46" s="840"/>
      <c r="AD46" s="840"/>
      <c r="AE46" s="850"/>
      <c r="AF46" s="851"/>
      <c r="AG46" s="852"/>
      <c r="AH46" s="852"/>
      <c r="AI46" s="852"/>
      <c r="AJ46" s="853"/>
      <c r="AK46" s="911"/>
      <c r="AL46" s="899"/>
      <c r="AM46" s="899"/>
      <c r="AN46" s="899"/>
      <c r="AO46" s="899"/>
      <c r="AP46" s="899"/>
      <c r="AQ46" s="899"/>
      <c r="AR46" s="899"/>
      <c r="AS46" s="899"/>
      <c r="AT46" s="899"/>
      <c r="AU46" s="899"/>
      <c r="AV46" s="899"/>
      <c r="AW46" s="899"/>
      <c r="AX46" s="899"/>
      <c r="AY46" s="899"/>
      <c r="AZ46" s="912"/>
      <c r="BA46" s="912"/>
      <c r="BB46" s="912"/>
      <c r="BC46" s="912"/>
      <c r="BD46" s="912"/>
      <c r="BE46" s="909"/>
      <c r="BF46" s="909"/>
      <c r="BG46" s="909"/>
      <c r="BH46" s="909"/>
      <c r="BI46" s="910"/>
      <c r="BJ46" s="252"/>
      <c r="BK46" s="252"/>
      <c r="BL46" s="252"/>
      <c r="BM46" s="252"/>
      <c r="BN46" s="252"/>
      <c r="BO46" s="265"/>
      <c r="BP46" s="265"/>
      <c r="BQ46" s="262">
        <v>40</v>
      </c>
      <c r="BR46" s="263"/>
      <c r="BS46" s="858"/>
      <c r="BT46" s="859"/>
      <c r="BU46" s="859"/>
      <c r="BV46" s="859"/>
      <c r="BW46" s="859"/>
      <c r="BX46" s="859"/>
      <c r="BY46" s="859"/>
      <c r="BZ46" s="859"/>
      <c r="CA46" s="859"/>
      <c r="CB46" s="859"/>
      <c r="CC46" s="859"/>
      <c r="CD46" s="859"/>
      <c r="CE46" s="859"/>
      <c r="CF46" s="859"/>
      <c r="CG46" s="860"/>
      <c r="CH46" s="833"/>
      <c r="CI46" s="834"/>
      <c r="CJ46" s="834"/>
      <c r="CK46" s="834"/>
      <c r="CL46" s="835"/>
      <c r="CM46" s="833"/>
      <c r="CN46" s="834"/>
      <c r="CO46" s="834"/>
      <c r="CP46" s="834"/>
      <c r="CQ46" s="835"/>
      <c r="CR46" s="833"/>
      <c r="CS46" s="834"/>
      <c r="CT46" s="834"/>
      <c r="CU46" s="834"/>
      <c r="CV46" s="835"/>
      <c r="CW46" s="833"/>
      <c r="CX46" s="834"/>
      <c r="CY46" s="834"/>
      <c r="CZ46" s="834"/>
      <c r="DA46" s="835"/>
      <c r="DB46" s="833"/>
      <c r="DC46" s="834"/>
      <c r="DD46" s="834"/>
      <c r="DE46" s="834"/>
      <c r="DF46" s="835"/>
      <c r="DG46" s="833"/>
      <c r="DH46" s="834"/>
      <c r="DI46" s="834"/>
      <c r="DJ46" s="834"/>
      <c r="DK46" s="835"/>
      <c r="DL46" s="833"/>
      <c r="DM46" s="834"/>
      <c r="DN46" s="834"/>
      <c r="DO46" s="834"/>
      <c r="DP46" s="835"/>
      <c r="DQ46" s="833"/>
      <c r="DR46" s="834"/>
      <c r="DS46" s="834"/>
      <c r="DT46" s="834"/>
      <c r="DU46" s="835"/>
      <c r="DV46" s="836"/>
      <c r="DW46" s="837"/>
      <c r="DX46" s="837"/>
      <c r="DY46" s="837"/>
      <c r="DZ46" s="838"/>
      <c r="EA46" s="246"/>
    </row>
    <row r="47" spans="1:131" s="247" customFormat="1" ht="26.25" customHeight="1">
      <c r="A47" s="261">
        <v>20</v>
      </c>
      <c r="B47" s="801"/>
      <c r="C47" s="802"/>
      <c r="D47" s="802"/>
      <c r="E47" s="802"/>
      <c r="F47" s="802"/>
      <c r="G47" s="802"/>
      <c r="H47" s="802"/>
      <c r="I47" s="802"/>
      <c r="J47" s="802"/>
      <c r="K47" s="802"/>
      <c r="L47" s="802"/>
      <c r="M47" s="802"/>
      <c r="N47" s="802"/>
      <c r="O47" s="802"/>
      <c r="P47" s="803"/>
      <c r="Q47" s="839"/>
      <c r="R47" s="840"/>
      <c r="S47" s="840"/>
      <c r="T47" s="840"/>
      <c r="U47" s="840"/>
      <c r="V47" s="840"/>
      <c r="W47" s="840"/>
      <c r="X47" s="840"/>
      <c r="Y47" s="840"/>
      <c r="Z47" s="840"/>
      <c r="AA47" s="840"/>
      <c r="AB47" s="840"/>
      <c r="AC47" s="840"/>
      <c r="AD47" s="840"/>
      <c r="AE47" s="850"/>
      <c r="AF47" s="851"/>
      <c r="AG47" s="852"/>
      <c r="AH47" s="852"/>
      <c r="AI47" s="852"/>
      <c r="AJ47" s="853"/>
      <c r="AK47" s="911"/>
      <c r="AL47" s="899"/>
      <c r="AM47" s="899"/>
      <c r="AN47" s="899"/>
      <c r="AO47" s="899"/>
      <c r="AP47" s="899"/>
      <c r="AQ47" s="899"/>
      <c r="AR47" s="899"/>
      <c r="AS47" s="899"/>
      <c r="AT47" s="899"/>
      <c r="AU47" s="899"/>
      <c r="AV47" s="899"/>
      <c r="AW47" s="899"/>
      <c r="AX47" s="899"/>
      <c r="AY47" s="899"/>
      <c r="AZ47" s="912"/>
      <c r="BA47" s="912"/>
      <c r="BB47" s="912"/>
      <c r="BC47" s="912"/>
      <c r="BD47" s="912"/>
      <c r="BE47" s="909"/>
      <c r="BF47" s="909"/>
      <c r="BG47" s="909"/>
      <c r="BH47" s="909"/>
      <c r="BI47" s="910"/>
      <c r="BJ47" s="252"/>
      <c r="BK47" s="252"/>
      <c r="BL47" s="252"/>
      <c r="BM47" s="252"/>
      <c r="BN47" s="252"/>
      <c r="BO47" s="265"/>
      <c r="BP47" s="265"/>
      <c r="BQ47" s="262">
        <v>41</v>
      </c>
      <c r="BR47" s="263"/>
      <c r="BS47" s="858"/>
      <c r="BT47" s="859"/>
      <c r="BU47" s="859"/>
      <c r="BV47" s="859"/>
      <c r="BW47" s="859"/>
      <c r="BX47" s="859"/>
      <c r="BY47" s="859"/>
      <c r="BZ47" s="859"/>
      <c r="CA47" s="859"/>
      <c r="CB47" s="859"/>
      <c r="CC47" s="859"/>
      <c r="CD47" s="859"/>
      <c r="CE47" s="859"/>
      <c r="CF47" s="859"/>
      <c r="CG47" s="860"/>
      <c r="CH47" s="833"/>
      <c r="CI47" s="834"/>
      <c r="CJ47" s="834"/>
      <c r="CK47" s="834"/>
      <c r="CL47" s="835"/>
      <c r="CM47" s="833"/>
      <c r="CN47" s="834"/>
      <c r="CO47" s="834"/>
      <c r="CP47" s="834"/>
      <c r="CQ47" s="835"/>
      <c r="CR47" s="833"/>
      <c r="CS47" s="834"/>
      <c r="CT47" s="834"/>
      <c r="CU47" s="834"/>
      <c r="CV47" s="835"/>
      <c r="CW47" s="833"/>
      <c r="CX47" s="834"/>
      <c r="CY47" s="834"/>
      <c r="CZ47" s="834"/>
      <c r="DA47" s="835"/>
      <c r="DB47" s="833"/>
      <c r="DC47" s="834"/>
      <c r="DD47" s="834"/>
      <c r="DE47" s="834"/>
      <c r="DF47" s="835"/>
      <c r="DG47" s="833"/>
      <c r="DH47" s="834"/>
      <c r="DI47" s="834"/>
      <c r="DJ47" s="834"/>
      <c r="DK47" s="835"/>
      <c r="DL47" s="833"/>
      <c r="DM47" s="834"/>
      <c r="DN47" s="834"/>
      <c r="DO47" s="834"/>
      <c r="DP47" s="835"/>
      <c r="DQ47" s="833"/>
      <c r="DR47" s="834"/>
      <c r="DS47" s="834"/>
      <c r="DT47" s="834"/>
      <c r="DU47" s="835"/>
      <c r="DV47" s="836"/>
      <c r="DW47" s="837"/>
      <c r="DX47" s="837"/>
      <c r="DY47" s="837"/>
      <c r="DZ47" s="838"/>
      <c r="EA47" s="246"/>
    </row>
    <row r="48" spans="1:131" s="247" customFormat="1" ht="26.25" customHeight="1">
      <c r="A48" s="261">
        <v>21</v>
      </c>
      <c r="B48" s="801"/>
      <c r="C48" s="802"/>
      <c r="D48" s="802"/>
      <c r="E48" s="802"/>
      <c r="F48" s="802"/>
      <c r="G48" s="802"/>
      <c r="H48" s="802"/>
      <c r="I48" s="802"/>
      <c r="J48" s="802"/>
      <c r="K48" s="802"/>
      <c r="L48" s="802"/>
      <c r="M48" s="802"/>
      <c r="N48" s="802"/>
      <c r="O48" s="802"/>
      <c r="P48" s="803"/>
      <c r="Q48" s="839"/>
      <c r="R48" s="840"/>
      <c r="S48" s="840"/>
      <c r="T48" s="840"/>
      <c r="U48" s="840"/>
      <c r="V48" s="840"/>
      <c r="W48" s="840"/>
      <c r="X48" s="840"/>
      <c r="Y48" s="840"/>
      <c r="Z48" s="840"/>
      <c r="AA48" s="840"/>
      <c r="AB48" s="840"/>
      <c r="AC48" s="840"/>
      <c r="AD48" s="840"/>
      <c r="AE48" s="850"/>
      <c r="AF48" s="851"/>
      <c r="AG48" s="852"/>
      <c r="AH48" s="852"/>
      <c r="AI48" s="852"/>
      <c r="AJ48" s="853"/>
      <c r="AK48" s="911"/>
      <c r="AL48" s="899"/>
      <c r="AM48" s="899"/>
      <c r="AN48" s="899"/>
      <c r="AO48" s="899"/>
      <c r="AP48" s="899"/>
      <c r="AQ48" s="899"/>
      <c r="AR48" s="899"/>
      <c r="AS48" s="899"/>
      <c r="AT48" s="899"/>
      <c r="AU48" s="899"/>
      <c r="AV48" s="899"/>
      <c r="AW48" s="899"/>
      <c r="AX48" s="899"/>
      <c r="AY48" s="899"/>
      <c r="AZ48" s="912"/>
      <c r="BA48" s="912"/>
      <c r="BB48" s="912"/>
      <c r="BC48" s="912"/>
      <c r="BD48" s="912"/>
      <c r="BE48" s="909"/>
      <c r="BF48" s="909"/>
      <c r="BG48" s="909"/>
      <c r="BH48" s="909"/>
      <c r="BI48" s="910"/>
      <c r="BJ48" s="252"/>
      <c r="BK48" s="252"/>
      <c r="BL48" s="252"/>
      <c r="BM48" s="252"/>
      <c r="BN48" s="252"/>
      <c r="BO48" s="265"/>
      <c r="BP48" s="265"/>
      <c r="BQ48" s="262">
        <v>42</v>
      </c>
      <c r="BR48" s="263"/>
      <c r="BS48" s="858"/>
      <c r="BT48" s="859"/>
      <c r="BU48" s="859"/>
      <c r="BV48" s="859"/>
      <c r="BW48" s="859"/>
      <c r="BX48" s="859"/>
      <c r="BY48" s="859"/>
      <c r="BZ48" s="859"/>
      <c r="CA48" s="859"/>
      <c r="CB48" s="859"/>
      <c r="CC48" s="859"/>
      <c r="CD48" s="859"/>
      <c r="CE48" s="859"/>
      <c r="CF48" s="859"/>
      <c r="CG48" s="860"/>
      <c r="CH48" s="833"/>
      <c r="CI48" s="834"/>
      <c r="CJ48" s="834"/>
      <c r="CK48" s="834"/>
      <c r="CL48" s="835"/>
      <c r="CM48" s="833"/>
      <c r="CN48" s="834"/>
      <c r="CO48" s="834"/>
      <c r="CP48" s="834"/>
      <c r="CQ48" s="835"/>
      <c r="CR48" s="833"/>
      <c r="CS48" s="834"/>
      <c r="CT48" s="834"/>
      <c r="CU48" s="834"/>
      <c r="CV48" s="835"/>
      <c r="CW48" s="833"/>
      <c r="CX48" s="834"/>
      <c r="CY48" s="834"/>
      <c r="CZ48" s="834"/>
      <c r="DA48" s="835"/>
      <c r="DB48" s="833"/>
      <c r="DC48" s="834"/>
      <c r="DD48" s="834"/>
      <c r="DE48" s="834"/>
      <c r="DF48" s="835"/>
      <c r="DG48" s="833"/>
      <c r="DH48" s="834"/>
      <c r="DI48" s="834"/>
      <c r="DJ48" s="834"/>
      <c r="DK48" s="835"/>
      <c r="DL48" s="833"/>
      <c r="DM48" s="834"/>
      <c r="DN48" s="834"/>
      <c r="DO48" s="834"/>
      <c r="DP48" s="835"/>
      <c r="DQ48" s="833"/>
      <c r="DR48" s="834"/>
      <c r="DS48" s="834"/>
      <c r="DT48" s="834"/>
      <c r="DU48" s="835"/>
      <c r="DV48" s="836"/>
      <c r="DW48" s="837"/>
      <c r="DX48" s="837"/>
      <c r="DY48" s="837"/>
      <c r="DZ48" s="838"/>
      <c r="EA48" s="246"/>
    </row>
    <row r="49" spans="1:131" s="247" customFormat="1" ht="26.25" customHeight="1">
      <c r="A49" s="261">
        <v>22</v>
      </c>
      <c r="B49" s="801"/>
      <c r="C49" s="802"/>
      <c r="D49" s="802"/>
      <c r="E49" s="802"/>
      <c r="F49" s="802"/>
      <c r="G49" s="802"/>
      <c r="H49" s="802"/>
      <c r="I49" s="802"/>
      <c r="J49" s="802"/>
      <c r="K49" s="802"/>
      <c r="L49" s="802"/>
      <c r="M49" s="802"/>
      <c r="N49" s="802"/>
      <c r="O49" s="802"/>
      <c r="P49" s="803"/>
      <c r="Q49" s="839"/>
      <c r="R49" s="840"/>
      <c r="S49" s="840"/>
      <c r="T49" s="840"/>
      <c r="U49" s="840"/>
      <c r="V49" s="840"/>
      <c r="W49" s="840"/>
      <c r="X49" s="840"/>
      <c r="Y49" s="840"/>
      <c r="Z49" s="840"/>
      <c r="AA49" s="840"/>
      <c r="AB49" s="840"/>
      <c r="AC49" s="840"/>
      <c r="AD49" s="840"/>
      <c r="AE49" s="850"/>
      <c r="AF49" s="851"/>
      <c r="AG49" s="852"/>
      <c r="AH49" s="852"/>
      <c r="AI49" s="852"/>
      <c r="AJ49" s="853"/>
      <c r="AK49" s="911"/>
      <c r="AL49" s="899"/>
      <c r="AM49" s="899"/>
      <c r="AN49" s="899"/>
      <c r="AO49" s="899"/>
      <c r="AP49" s="899"/>
      <c r="AQ49" s="899"/>
      <c r="AR49" s="899"/>
      <c r="AS49" s="899"/>
      <c r="AT49" s="899"/>
      <c r="AU49" s="899"/>
      <c r="AV49" s="899"/>
      <c r="AW49" s="899"/>
      <c r="AX49" s="899"/>
      <c r="AY49" s="899"/>
      <c r="AZ49" s="912"/>
      <c r="BA49" s="912"/>
      <c r="BB49" s="912"/>
      <c r="BC49" s="912"/>
      <c r="BD49" s="912"/>
      <c r="BE49" s="909"/>
      <c r="BF49" s="909"/>
      <c r="BG49" s="909"/>
      <c r="BH49" s="909"/>
      <c r="BI49" s="910"/>
      <c r="BJ49" s="252"/>
      <c r="BK49" s="252"/>
      <c r="BL49" s="252"/>
      <c r="BM49" s="252"/>
      <c r="BN49" s="252"/>
      <c r="BO49" s="265"/>
      <c r="BP49" s="265"/>
      <c r="BQ49" s="262">
        <v>43</v>
      </c>
      <c r="BR49" s="263"/>
      <c r="BS49" s="858"/>
      <c r="BT49" s="859"/>
      <c r="BU49" s="859"/>
      <c r="BV49" s="859"/>
      <c r="BW49" s="859"/>
      <c r="BX49" s="859"/>
      <c r="BY49" s="859"/>
      <c r="BZ49" s="859"/>
      <c r="CA49" s="859"/>
      <c r="CB49" s="859"/>
      <c r="CC49" s="859"/>
      <c r="CD49" s="859"/>
      <c r="CE49" s="859"/>
      <c r="CF49" s="859"/>
      <c r="CG49" s="860"/>
      <c r="CH49" s="833"/>
      <c r="CI49" s="834"/>
      <c r="CJ49" s="834"/>
      <c r="CK49" s="834"/>
      <c r="CL49" s="835"/>
      <c r="CM49" s="833"/>
      <c r="CN49" s="834"/>
      <c r="CO49" s="834"/>
      <c r="CP49" s="834"/>
      <c r="CQ49" s="835"/>
      <c r="CR49" s="833"/>
      <c r="CS49" s="834"/>
      <c r="CT49" s="834"/>
      <c r="CU49" s="834"/>
      <c r="CV49" s="835"/>
      <c r="CW49" s="833"/>
      <c r="CX49" s="834"/>
      <c r="CY49" s="834"/>
      <c r="CZ49" s="834"/>
      <c r="DA49" s="835"/>
      <c r="DB49" s="833"/>
      <c r="DC49" s="834"/>
      <c r="DD49" s="834"/>
      <c r="DE49" s="834"/>
      <c r="DF49" s="835"/>
      <c r="DG49" s="833"/>
      <c r="DH49" s="834"/>
      <c r="DI49" s="834"/>
      <c r="DJ49" s="834"/>
      <c r="DK49" s="835"/>
      <c r="DL49" s="833"/>
      <c r="DM49" s="834"/>
      <c r="DN49" s="834"/>
      <c r="DO49" s="834"/>
      <c r="DP49" s="835"/>
      <c r="DQ49" s="833"/>
      <c r="DR49" s="834"/>
      <c r="DS49" s="834"/>
      <c r="DT49" s="834"/>
      <c r="DU49" s="835"/>
      <c r="DV49" s="836"/>
      <c r="DW49" s="837"/>
      <c r="DX49" s="837"/>
      <c r="DY49" s="837"/>
      <c r="DZ49" s="838"/>
      <c r="EA49" s="246"/>
    </row>
    <row r="50" spans="1:131" s="247" customFormat="1" ht="26.25" customHeight="1">
      <c r="A50" s="261">
        <v>23</v>
      </c>
      <c r="B50" s="801"/>
      <c r="C50" s="802"/>
      <c r="D50" s="802"/>
      <c r="E50" s="802"/>
      <c r="F50" s="802"/>
      <c r="G50" s="802"/>
      <c r="H50" s="802"/>
      <c r="I50" s="802"/>
      <c r="J50" s="802"/>
      <c r="K50" s="802"/>
      <c r="L50" s="802"/>
      <c r="M50" s="802"/>
      <c r="N50" s="802"/>
      <c r="O50" s="802"/>
      <c r="P50" s="803"/>
      <c r="Q50" s="913"/>
      <c r="R50" s="914"/>
      <c r="S50" s="914"/>
      <c r="T50" s="914"/>
      <c r="U50" s="914"/>
      <c r="V50" s="914"/>
      <c r="W50" s="914"/>
      <c r="X50" s="914"/>
      <c r="Y50" s="914"/>
      <c r="Z50" s="914"/>
      <c r="AA50" s="914"/>
      <c r="AB50" s="914"/>
      <c r="AC50" s="914"/>
      <c r="AD50" s="914"/>
      <c r="AE50" s="915"/>
      <c r="AF50" s="851"/>
      <c r="AG50" s="852"/>
      <c r="AH50" s="852"/>
      <c r="AI50" s="852"/>
      <c r="AJ50" s="853"/>
      <c r="AK50" s="916"/>
      <c r="AL50" s="914"/>
      <c r="AM50" s="914"/>
      <c r="AN50" s="914"/>
      <c r="AO50" s="914"/>
      <c r="AP50" s="914"/>
      <c r="AQ50" s="914"/>
      <c r="AR50" s="914"/>
      <c r="AS50" s="914"/>
      <c r="AT50" s="914"/>
      <c r="AU50" s="914"/>
      <c r="AV50" s="914"/>
      <c r="AW50" s="914"/>
      <c r="AX50" s="914"/>
      <c r="AY50" s="914"/>
      <c r="AZ50" s="917"/>
      <c r="BA50" s="917"/>
      <c r="BB50" s="917"/>
      <c r="BC50" s="917"/>
      <c r="BD50" s="917"/>
      <c r="BE50" s="909"/>
      <c r="BF50" s="909"/>
      <c r="BG50" s="909"/>
      <c r="BH50" s="909"/>
      <c r="BI50" s="910"/>
      <c r="BJ50" s="252"/>
      <c r="BK50" s="252"/>
      <c r="BL50" s="252"/>
      <c r="BM50" s="252"/>
      <c r="BN50" s="252"/>
      <c r="BO50" s="265"/>
      <c r="BP50" s="265"/>
      <c r="BQ50" s="262">
        <v>44</v>
      </c>
      <c r="BR50" s="263"/>
      <c r="BS50" s="858"/>
      <c r="BT50" s="859"/>
      <c r="BU50" s="859"/>
      <c r="BV50" s="859"/>
      <c r="BW50" s="859"/>
      <c r="BX50" s="859"/>
      <c r="BY50" s="859"/>
      <c r="BZ50" s="859"/>
      <c r="CA50" s="859"/>
      <c r="CB50" s="859"/>
      <c r="CC50" s="859"/>
      <c r="CD50" s="859"/>
      <c r="CE50" s="859"/>
      <c r="CF50" s="859"/>
      <c r="CG50" s="860"/>
      <c r="CH50" s="833"/>
      <c r="CI50" s="834"/>
      <c r="CJ50" s="834"/>
      <c r="CK50" s="834"/>
      <c r="CL50" s="835"/>
      <c r="CM50" s="833"/>
      <c r="CN50" s="834"/>
      <c r="CO50" s="834"/>
      <c r="CP50" s="834"/>
      <c r="CQ50" s="835"/>
      <c r="CR50" s="833"/>
      <c r="CS50" s="834"/>
      <c r="CT50" s="834"/>
      <c r="CU50" s="834"/>
      <c r="CV50" s="835"/>
      <c r="CW50" s="833"/>
      <c r="CX50" s="834"/>
      <c r="CY50" s="834"/>
      <c r="CZ50" s="834"/>
      <c r="DA50" s="835"/>
      <c r="DB50" s="833"/>
      <c r="DC50" s="834"/>
      <c r="DD50" s="834"/>
      <c r="DE50" s="834"/>
      <c r="DF50" s="835"/>
      <c r="DG50" s="833"/>
      <c r="DH50" s="834"/>
      <c r="DI50" s="834"/>
      <c r="DJ50" s="834"/>
      <c r="DK50" s="835"/>
      <c r="DL50" s="833"/>
      <c r="DM50" s="834"/>
      <c r="DN50" s="834"/>
      <c r="DO50" s="834"/>
      <c r="DP50" s="835"/>
      <c r="DQ50" s="833"/>
      <c r="DR50" s="834"/>
      <c r="DS50" s="834"/>
      <c r="DT50" s="834"/>
      <c r="DU50" s="835"/>
      <c r="DV50" s="836"/>
      <c r="DW50" s="837"/>
      <c r="DX50" s="837"/>
      <c r="DY50" s="837"/>
      <c r="DZ50" s="838"/>
      <c r="EA50" s="246"/>
    </row>
    <row r="51" spans="1:131" s="247" customFormat="1" ht="26.25" customHeight="1">
      <c r="A51" s="261">
        <v>24</v>
      </c>
      <c r="B51" s="801"/>
      <c r="C51" s="802"/>
      <c r="D51" s="802"/>
      <c r="E51" s="802"/>
      <c r="F51" s="802"/>
      <c r="G51" s="802"/>
      <c r="H51" s="802"/>
      <c r="I51" s="802"/>
      <c r="J51" s="802"/>
      <c r="K51" s="802"/>
      <c r="L51" s="802"/>
      <c r="M51" s="802"/>
      <c r="N51" s="802"/>
      <c r="O51" s="802"/>
      <c r="P51" s="803"/>
      <c r="Q51" s="913"/>
      <c r="R51" s="914"/>
      <c r="S51" s="914"/>
      <c r="T51" s="914"/>
      <c r="U51" s="914"/>
      <c r="V51" s="914"/>
      <c r="W51" s="914"/>
      <c r="X51" s="914"/>
      <c r="Y51" s="914"/>
      <c r="Z51" s="914"/>
      <c r="AA51" s="914"/>
      <c r="AB51" s="914"/>
      <c r="AC51" s="914"/>
      <c r="AD51" s="914"/>
      <c r="AE51" s="915"/>
      <c r="AF51" s="851"/>
      <c r="AG51" s="852"/>
      <c r="AH51" s="852"/>
      <c r="AI51" s="852"/>
      <c r="AJ51" s="853"/>
      <c r="AK51" s="916"/>
      <c r="AL51" s="914"/>
      <c r="AM51" s="914"/>
      <c r="AN51" s="914"/>
      <c r="AO51" s="914"/>
      <c r="AP51" s="914"/>
      <c r="AQ51" s="914"/>
      <c r="AR51" s="914"/>
      <c r="AS51" s="914"/>
      <c r="AT51" s="914"/>
      <c r="AU51" s="914"/>
      <c r="AV51" s="914"/>
      <c r="AW51" s="914"/>
      <c r="AX51" s="914"/>
      <c r="AY51" s="914"/>
      <c r="AZ51" s="917"/>
      <c r="BA51" s="917"/>
      <c r="BB51" s="917"/>
      <c r="BC51" s="917"/>
      <c r="BD51" s="917"/>
      <c r="BE51" s="909"/>
      <c r="BF51" s="909"/>
      <c r="BG51" s="909"/>
      <c r="BH51" s="909"/>
      <c r="BI51" s="910"/>
      <c r="BJ51" s="252"/>
      <c r="BK51" s="252"/>
      <c r="BL51" s="252"/>
      <c r="BM51" s="252"/>
      <c r="BN51" s="252"/>
      <c r="BO51" s="265"/>
      <c r="BP51" s="265"/>
      <c r="BQ51" s="262">
        <v>45</v>
      </c>
      <c r="BR51" s="263"/>
      <c r="BS51" s="858"/>
      <c r="BT51" s="859"/>
      <c r="BU51" s="859"/>
      <c r="BV51" s="859"/>
      <c r="BW51" s="859"/>
      <c r="BX51" s="859"/>
      <c r="BY51" s="859"/>
      <c r="BZ51" s="859"/>
      <c r="CA51" s="859"/>
      <c r="CB51" s="859"/>
      <c r="CC51" s="859"/>
      <c r="CD51" s="859"/>
      <c r="CE51" s="859"/>
      <c r="CF51" s="859"/>
      <c r="CG51" s="860"/>
      <c r="CH51" s="833"/>
      <c r="CI51" s="834"/>
      <c r="CJ51" s="834"/>
      <c r="CK51" s="834"/>
      <c r="CL51" s="835"/>
      <c r="CM51" s="833"/>
      <c r="CN51" s="834"/>
      <c r="CO51" s="834"/>
      <c r="CP51" s="834"/>
      <c r="CQ51" s="835"/>
      <c r="CR51" s="833"/>
      <c r="CS51" s="834"/>
      <c r="CT51" s="834"/>
      <c r="CU51" s="834"/>
      <c r="CV51" s="835"/>
      <c r="CW51" s="833"/>
      <c r="CX51" s="834"/>
      <c r="CY51" s="834"/>
      <c r="CZ51" s="834"/>
      <c r="DA51" s="835"/>
      <c r="DB51" s="833"/>
      <c r="DC51" s="834"/>
      <c r="DD51" s="834"/>
      <c r="DE51" s="834"/>
      <c r="DF51" s="835"/>
      <c r="DG51" s="833"/>
      <c r="DH51" s="834"/>
      <c r="DI51" s="834"/>
      <c r="DJ51" s="834"/>
      <c r="DK51" s="835"/>
      <c r="DL51" s="833"/>
      <c r="DM51" s="834"/>
      <c r="DN51" s="834"/>
      <c r="DO51" s="834"/>
      <c r="DP51" s="835"/>
      <c r="DQ51" s="833"/>
      <c r="DR51" s="834"/>
      <c r="DS51" s="834"/>
      <c r="DT51" s="834"/>
      <c r="DU51" s="835"/>
      <c r="DV51" s="836"/>
      <c r="DW51" s="837"/>
      <c r="DX51" s="837"/>
      <c r="DY51" s="837"/>
      <c r="DZ51" s="838"/>
      <c r="EA51" s="246"/>
    </row>
    <row r="52" spans="1:131" s="247" customFormat="1" ht="26.25" customHeight="1">
      <c r="A52" s="261">
        <v>25</v>
      </c>
      <c r="B52" s="801"/>
      <c r="C52" s="802"/>
      <c r="D52" s="802"/>
      <c r="E52" s="802"/>
      <c r="F52" s="802"/>
      <c r="G52" s="802"/>
      <c r="H52" s="802"/>
      <c r="I52" s="802"/>
      <c r="J52" s="802"/>
      <c r="K52" s="802"/>
      <c r="L52" s="802"/>
      <c r="M52" s="802"/>
      <c r="N52" s="802"/>
      <c r="O52" s="802"/>
      <c r="P52" s="803"/>
      <c r="Q52" s="913"/>
      <c r="R52" s="914"/>
      <c r="S52" s="914"/>
      <c r="T52" s="914"/>
      <c r="U52" s="914"/>
      <c r="V52" s="914"/>
      <c r="W52" s="914"/>
      <c r="X52" s="914"/>
      <c r="Y52" s="914"/>
      <c r="Z52" s="914"/>
      <c r="AA52" s="914"/>
      <c r="AB52" s="914"/>
      <c r="AC52" s="914"/>
      <c r="AD52" s="914"/>
      <c r="AE52" s="915"/>
      <c r="AF52" s="851"/>
      <c r="AG52" s="852"/>
      <c r="AH52" s="852"/>
      <c r="AI52" s="852"/>
      <c r="AJ52" s="853"/>
      <c r="AK52" s="916"/>
      <c r="AL52" s="914"/>
      <c r="AM52" s="914"/>
      <c r="AN52" s="914"/>
      <c r="AO52" s="914"/>
      <c r="AP52" s="914"/>
      <c r="AQ52" s="914"/>
      <c r="AR52" s="914"/>
      <c r="AS52" s="914"/>
      <c r="AT52" s="914"/>
      <c r="AU52" s="914"/>
      <c r="AV52" s="914"/>
      <c r="AW52" s="914"/>
      <c r="AX52" s="914"/>
      <c r="AY52" s="914"/>
      <c r="AZ52" s="917"/>
      <c r="BA52" s="917"/>
      <c r="BB52" s="917"/>
      <c r="BC52" s="917"/>
      <c r="BD52" s="917"/>
      <c r="BE52" s="909"/>
      <c r="BF52" s="909"/>
      <c r="BG52" s="909"/>
      <c r="BH52" s="909"/>
      <c r="BI52" s="910"/>
      <c r="BJ52" s="252"/>
      <c r="BK52" s="252"/>
      <c r="BL52" s="252"/>
      <c r="BM52" s="252"/>
      <c r="BN52" s="252"/>
      <c r="BO52" s="265"/>
      <c r="BP52" s="265"/>
      <c r="BQ52" s="262">
        <v>46</v>
      </c>
      <c r="BR52" s="263"/>
      <c r="BS52" s="858"/>
      <c r="BT52" s="859"/>
      <c r="BU52" s="859"/>
      <c r="BV52" s="859"/>
      <c r="BW52" s="859"/>
      <c r="BX52" s="859"/>
      <c r="BY52" s="859"/>
      <c r="BZ52" s="859"/>
      <c r="CA52" s="859"/>
      <c r="CB52" s="859"/>
      <c r="CC52" s="859"/>
      <c r="CD52" s="859"/>
      <c r="CE52" s="859"/>
      <c r="CF52" s="859"/>
      <c r="CG52" s="860"/>
      <c r="CH52" s="833"/>
      <c r="CI52" s="834"/>
      <c r="CJ52" s="834"/>
      <c r="CK52" s="834"/>
      <c r="CL52" s="835"/>
      <c r="CM52" s="833"/>
      <c r="CN52" s="834"/>
      <c r="CO52" s="834"/>
      <c r="CP52" s="834"/>
      <c r="CQ52" s="835"/>
      <c r="CR52" s="833"/>
      <c r="CS52" s="834"/>
      <c r="CT52" s="834"/>
      <c r="CU52" s="834"/>
      <c r="CV52" s="835"/>
      <c r="CW52" s="833"/>
      <c r="CX52" s="834"/>
      <c r="CY52" s="834"/>
      <c r="CZ52" s="834"/>
      <c r="DA52" s="835"/>
      <c r="DB52" s="833"/>
      <c r="DC52" s="834"/>
      <c r="DD52" s="834"/>
      <c r="DE52" s="834"/>
      <c r="DF52" s="835"/>
      <c r="DG52" s="833"/>
      <c r="DH52" s="834"/>
      <c r="DI52" s="834"/>
      <c r="DJ52" s="834"/>
      <c r="DK52" s="835"/>
      <c r="DL52" s="833"/>
      <c r="DM52" s="834"/>
      <c r="DN52" s="834"/>
      <c r="DO52" s="834"/>
      <c r="DP52" s="835"/>
      <c r="DQ52" s="833"/>
      <c r="DR52" s="834"/>
      <c r="DS52" s="834"/>
      <c r="DT52" s="834"/>
      <c r="DU52" s="835"/>
      <c r="DV52" s="836"/>
      <c r="DW52" s="837"/>
      <c r="DX52" s="837"/>
      <c r="DY52" s="837"/>
      <c r="DZ52" s="838"/>
      <c r="EA52" s="246"/>
    </row>
    <row r="53" spans="1:131" s="247" customFormat="1" ht="26.25" customHeight="1">
      <c r="A53" s="261">
        <v>26</v>
      </c>
      <c r="B53" s="801"/>
      <c r="C53" s="802"/>
      <c r="D53" s="802"/>
      <c r="E53" s="802"/>
      <c r="F53" s="802"/>
      <c r="G53" s="802"/>
      <c r="H53" s="802"/>
      <c r="I53" s="802"/>
      <c r="J53" s="802"/>
      <c r="K53" s="802"/>
      <c r="L53" s="802"/>
      <c r="M53" s="802"/>
      <c r="N53" s="802"/>
      <c r="O53" s="802"/>
      <c r="P53" s="803"/>
      <c r="Q53" s="913"/>
      <c r="R53" s="914"/>
      <c r="S53" s="914"/>
      <c r="T53" s="914"/>
      <c r="U53" s="914"/>
      <c r="V53" s="914"/>
      <c r="W53" s="914"/>
      <c r="X53" s="914"/>
      <c r="Y53" s="914"/>
      <c r="Z53" s="914"/>
      <c r="AA53" s="914"/>
      <c r="AB53" s="914"/>
      <c r="AC53" s="914"/>
      <c r="AD53" s="914"/>
      <c r="AE53" s="915"/>
      <c r="AF53" s="851"/>
      <c r="AG53" s="852"/>
      <c r="AH53" s="852"/>
      <c r="AI53" s="852"/>
      <c r="AJ53" s="853"/>
      <c r="AK53" s="916"/>
      <c r="AL53" s="914"/>
      <c r="AM53" s="914"/>
      <c r="AN53" s="914"/>
      <c r="AO53" s="914"/>
      <c r="AP53" s="914"/>
      <c r="AQ53" s="914"/>
      <c r="AR53" s="914"/>
      <c r="AS53" s="914"/>
      <c r="AT53" s="914"/>
      <c r="AU53" s="914"/>
      <c r="AV53" s="914"/>
      <c r="AW53" s="914"/>
      <c r="AX53" s="914"/>
      <c r="AY53" s="914"/>
      <c r="AZ53" s="917"/>
      <c r="BA53" s="917"/>
      <c r="BB53" s="917"/>
      <c r="BC53" s="917"/>
      <c r="BD53" s="917"/>
      <c r="BE53" s="909"/>
      <c r="BF53" s="909"/>
      <c r="BG53" s="909"/>
      <c r="BH53" s="909"/>
      <c r="BI53" s="910"/>
      <c r="BJ53" s="252"/>
      <c r="BK53" s="252"/>
      <c r="BL53" s="252"/>
      <c r="BM53" s="252"/>
      <c r="BN53" s="252"/>
      <c r="BO53" s="265"/>
      <c r="BP53" s="265"/>
      <c r="BQ53" s="262">
        <v>47</v>
      </c>
      <c r="BR53" s="263"/>
      <c r="BS53" s="858"/>
      <c r="BT53" s="859"/>
      <c r="BU53" s="859"/>
      <c r="BV53" s="859"/>
      <c r="BW53" s="859"/>
      <c r="BX53" s="859"/>
      <c r="BY53" s="859"/>
      <c r="BZ53" s="859"/>
      <c r="CA53" s="859"/>
      <c r="CB53" s="859"/>
      <c r="CC53" s="859"/>
      <c r="CD53" s="859"/>
      <c r="CE53" s="859"/>
      <c r="CF53" s="859"/>
      <c r="CG53" s="860"/>
      <c r="CH53" s="833"/>
      <c r="CI53" s="834"/>
      <c r="CJ53" s="834"/>
      <c r="CK53" s="834"/>
      <c r="CL53" s="835"/>
      <c r="CM53" s="833"/>
      <c r="CN53" s="834"/>
      <c r="CO53" s="834"/>
      <c r="CP53" s="834"/>
      <c r="CQ53" s="835"/>
      <c r="CR53" s="833"/>
      <c r="CS53" s="834"/>
      <c r="CT53" s="834"/>
      <c r="CU53" s="834"/>
      <c r="CV53" s="835"/>
      <c r="CW53" s="833"/>
      <c r="CX53" s="834"/>
      <c r="CY53" s="834"/>
      <c r="CZ53" s="834"/>
      <c r="DA53" s="835"/>
      <c r="DB53" s="833"/>
      <c r="DC53" s="834"/>
      <c r="DD53" s="834"/>
      <c r="DE53" s="834"/>
      <c r="DF53" s="835"/>
      <c r="DG53" s="833"/>
      <c r="DH53" s="834"/>
      <c r="DI53" s="834"/>
      <c r="DJ53" s="834"/>
      <c r="DK53" s="835"/>
      <c r="DL53" s="833"/>
      <c r="DM53" s="834"/>
      <c r="DN53" s="834"/>
      <c r="DO53" s="834"/>
      <c r="DP53" s="835"/>
      <c r="DQ53" s="833"/>
      <c r="DR53" s="834"/>
      <c r="DS53" s="834"/>
      <c r="DT53" s="834"/>
      <c r="DU53" s="835"/>
      <c r="DV53" s="836"/>
      <c r="DW53" s="837"/>
      <c r="DX53" s="837"/>
      <c r="DY53" s="837"/>
      <c r="DZ53" s="838"/>
      <c r="EA53" s="246"/>
    </row>
    <row r="54" spans="1:131" s="247" customFormat="1" ht="26.25" customHeight="1">
      <c r="A54" s="261">
        <v>27</v>
      </c>
      <c r="B54" s="801"/>
      <c r="C54" s="802"/>
      <c r="D54" s="802"/>
      <c r="E54" s="802"/>
      <c r="F54" s="802"/>
      <c r="G54" s="802"/>
      <c r="H54" s="802"/>
      <c r="I54" s="802"/>
      <c r="J54" s="802"/>
      <c r="K54" s="802"/>
      <c r="L54" s="802"/>
      <c r="M54" s="802"/>
      <c r="N54" s="802"/>
      <c r="O54" s="802"/>
      <c r="P54" s="803"/>
      <c r="Q54" s="913"/>
      <c r="R54" s="914"/>
      <c r="S54" s="914"/>
      <c r="T54" s="914"/>
      <c r="U54" s="914"/>
      <c r="V54" s="914"/>
      <c r="W54" s="914"/>
      <c r="X54" s="914"/>
      <c r="Y54" s="914"/>
      <c r="Z54" s="914"/>
      <c r="AA54" s="914"/>
      <c r="AB54" s="914"/>
      <c r="AC54" s="914"/>
      <c r="AD54" s="914"/>
      <c r="AE54" s="915"/>
      <c r="AF54" s="851"/>
      <c r="AG54" s="852"/>
      <c r="AH54" s="852"/>
      <c r="AI54" s="852"/>
      <c r="AJ54" s="853"/>
      <c r="AK54" s="916"/>
      <c r="AL54" s="914"/>
      <c r="AM54" s="914"/>
      <c r="AN54" s="914"/>
      <c r="AO54" s="914"/>
      <c r="AP54" s="914"/>
      <c r="AQ54" s="914"/>
      <c r="AR54" s="914"/>
      <c r="AS54" s="914"/>
      <c r="AT54" s="914"/>
      <c r="AU54" s="914"/>
      <c r="AV54" s="914"/>
      <c r="AW54" s="914"/>
      <c r="AX54" s="914"/>
      <c r="AY54" s="914"/>
      <c r="AZ54" s="917"/>
      <c r="BA54" s="917"/>
      <c r="BB54" s="917"/>
      <c r="BC54" s="917"/>
      <c r="BD54" s="917"/>
      <c r="BE54" s="909"/>
      <c r="BF54" s="909"/>
      <c r="BG54" s="909"/>
      <c r="BH54" s="909"/>
      <c r="BI54" s="910"/>
      <c r="BJ54" s="252"/>
      <c r="BK54" s="252"/>
      <c r="BL54" s="252"/>
      <c r="BM54" s="252"/>
      <c r="BN54" s="252"/>
      <c r="BO54" s="265"/>
      <c r="BP54" s="265"/>
      <c r="BQ54" s="262">
        <v>48</v>
      </c>
      <c r="BR54" s="263"/>
      <c r="BS54" s="858"/>
      <c r="BT54" s="859"/>
      <c r="BU54" s="859"/>
      <c r="BV54" s="859"/>
      <c r="BW54" s="859"/>
      <c r="BX54" s="859"/>
      <c r="BY54" s="859"/>
      <c r="BZ54" s="859"/>
      <c r="CA54" s="859"/>
      <c r="CB54" s="859"/>
      <c r="CC54" s="859"/>
      <c r="CD54" s="859"/>
      <c r="CE54" s="859"/>
      <c r="CF54" s="859"/>
      <c r="CG54" s="860"/>
      <c r="CH54" s="833"/>
      <c r="CI54" s="834"/>
      <c r="CJ54" s="834"/>
      <c r="CK54" s="834"/>
      <c r="CL54" s="835"/>
      <c r="CM54" s="833"/>
      <c r="CN54" s="834"/>
      <c r="CO54" s="834"/>
      <c r="CP54" s="834"/>
      <c r="CQ54" s="835"/>
      <c r="CR54" s="833"/>
      <c r="CS54" s="834"/>
      <c r="CT54" s="834"/>
      <c r="CU54" s="834"/>
      <c r="CV54" s="835"/>
      <c r="CW54" s="833"/>
      <c r="CX54" s="834"/>
      <c r="CY54" s="834"/>
      <c r="CZ54" s="834"/>
      <c r="DA54" s="835"/>
      <c r="DB54" s="833"/>
      <c r="DC54" s="834"/>
      <c r="DD54" s="834"/>
      <c r="DE54" s="834"/>
      <c r="DF54" s="835"/>
      <c r="DG54" s="833"/>
      <c r="DH54" s="834"/>
      <c r="DI54" s="834"/>
      <c r="DJ54" s="834"/>
      <c r="DK54" s="835"/>
      <c r="DL54" s="833"/>
      <c r="DM54" s="834"/>
      <c r="DN54" s="834"/>
      <c r="DO54" s="834"/>
      <c r="DP54" s="835"/>
      <c r="DQ54" s="833"/>
      <c r="DR54" s="834"/>
      <c r="DS54" s="834"/>
      <c r="DT54" s="834"/>
      <c r="DU54" s="835"/>
      <c r="DV54" s="836"/>
      <c r="DW54" s="837"/>
      <c r="DX54" s="837"/>
      <c r="DY54" s="837"/>
      <c r="DZ54" s="838"/>
      <c r="EA54" s="246"/>
    </row>
    <row r="55" spans="1:131" s="247" customFormat="1" ht="26.25" customHeight="1">
      <c r="A55" s="261">
        <v>28</v>
      </c>
      <c r="B55" s="801"/>
      <c r="C55" s="802"/>
      <c r="D55" s="802"/>
      <c r="E55" s="802"/>
      <c r="F55" s="802"/>
      <c r="G55" s="802"/>
      <c r="H55" s="802"/>
      <c r="I55" s="802"/>
      <c r="J55" s="802"/>
      <c r="K55" s="802"/>
      <c r="L55" s="802"/>
      <c r="M55" s="802"/>
      <c r="N55" s="802"/>
      <c r="O55" s="802"/>
      <c r="P55" s="803"/>
      <c r="Q55" s="913"/>
      <c r="R55" s="914"/>
      <c r="S55" s="914"/>
      <c r="T55" s="914"/>
      <c r="U55" s="914"/>
      <c r="V55" s="914"/>
      <c r="W55" s="914"/>
      <c r="X55" s="914"/>
      <c r="Y55" s="914"/>
      <c r="Z55" s="914"/>
      <c r="AA55" s="914"/>
      <c r="AB55" s="914"/>
      <c r="AC55" s="914"/>
      <c r="AD55" s="914"/>
      <c r="AE55" s="915"/>
      <c r="AF55" s="851"/>
      <c r="AG55" s="852"/>
      <c r="AH55" s="852"/>
      <c r="AI55" s="852"/>
      <c r="AJ55" s="853"/>
      <c r="AK55" s="916"/>
      <c r="AL55" s="914"/>
      <c r="AM55" s="914"/>
      <c r="AN55" s="914"/>
      <c r="AO55" s="914"/>
      <c r="AP55" s="914"/>
      <c r="AQ55" s="914"/>
      <c r="AR55" s="914"/>
      <c r="AS55" s="914"/>
      <c r="AT55" s="914"/>
      <c r="AU55" s="914"/>
      <c r="AV55" s="914"/>
      <c r="AW55" s="914"/>
      <c r="AX55" s="914"/>
      <c r="AY55" s="914"/>
      <c r="AZ55" s="917"/>
      <c r="BA55" s="917"/>
      <c r="BB55" s="917"/>
      <c r="BC55" s="917"/>
      <c r="BD55" s="917"/>
      <c r="BE55" s="909"/>
      <c r="BF55" s="909"/>
      <c r="BG55" s="909"/>
      <c r="BH55" s="909"/>
      <c r="BI55" s="910"/>
      <c r="BJ55" s="252"/>
      <c r="BK55" s="252"/>
      <c r="BL55" s="252"/>
      <c r="BM55" s="252"/>
      <c r="BN55" s="252"/>
      <c r="BO55" s="265"/>
      <c r="BP55" s="265"/>
      <c r="BQ55" s="262">
        <v>49</v>
      </c>
      <c r="BR55" s="263"/>
      <c r="BS55" s="858"/>
      <c r="BT55" s="859"/>
      <c r="BU55" s="859"/>
      <c r="BV55" s="859"/>
      <c r="BW55" s="859"/>
      <c r="BX55" s="859"/>
      <c r="BY55" s="859"/>
      <c r="BZ55" s="859"/>
      <c r="CA55" s="859"/>
      <c r="CB55" s="859"/>
      <c r="CC55" s="859"/>
      <c r="CD55" s="859"/>
      <c r="CE55" s="859"/>
      <c r="CF55" s="859"/>
      <c r="CG55" s="860"/>
      <c r="CH55" s="833"/>
      <c r="CI55" s="834"/>
      <c r="CJ55" s="834"/>
      <c r="CK55" s="834"/>
      <c r="CL55" s="835"/>
      <c r="CM55" s="833"/>
      <c r="CN55" s="834"/>
      <c r="CO55" s="834"/>
      <c r="CP55" s="834"/>
      <c r="CQ55" s="835"/>
      <c r="CR55" s="833"/>
      <c r="CS55" s="834"/>
      <c r="CT55" s="834"/>
      <c r="CU55" s="834"/>
      <c r="CV55" s="835"/>
      <c r="CW55" s="833"/>
      <c r="CX55" s="834"/>
      <c r="CY55" s="834"/>
      <c r="CZ55" s="834"/>
      <c r="DA55" s="835"/>
      <c r="DB55" s="833"/>
      <c r="DC55" s="834"/>
      <c r="DD55" s="834"/>
      <c r="DE55" s="834"/>
      <c r="DF55" s="835"/>
      <c r="DG55" s="833"/>
      <c r="DH55" s="834"/>
      <c r="DI55" s="834"/>
      <c r="DJ55" s="834"/>
      <c r="DK55" s="835"/>
      <c r="DL55" s="833"/>
      <c r="DM55" s="834"/>
      <c r="DN55" s="834"/>
      <c r="DO55" s="834"/>
      <c r="DP55" s="835"/>
      <c r="DQ55" s="833"/>
      <c r="DR55" s="834"/>
      <c r="DS55" s="834"/>
      <c r="DT55" s="834"/>
      <c r="DU55" s="835"/>
      <c r="DV55" s="836"/>
      <c r="DW55" s="837"/>
      <c r="DX55" s="837"/>
      <c r="DY55" s="837"/>
      <c r="DZ55" s="838"/>
      <c r="EA55" s="246"/>
    </row>
    <row r="56" spans="1:131" s="247" customFormat="1" ht="26.25" customHeight="1">
      <c r="A56" s="261">
        <v>29</v>
      </c>
      <c r="B56" s="801"/>
      <c r="C56" s="802"/>
      <c r="D56" s="802"/>
      <c r="E56" s="802"/>
      <c r="F56" s="802"/>
      <c r="G56" s="802"/>
      <c r="H56" s="802"/>
      <c r="I56" s="802"/>
      <c r="J56" s="802"/>
      <c r="K56" s="802"/>
      <c r="L56" s="802"/>
      <c r="M56" s="802"/>
      <c r="N56" s="802"/>
      <c r="O56" s="802"/>
      <c r="P56" s="803"/>
      <c r="Q56" s="913"/>
      <c r="R56" s="914"/>
      <c r="S56" s="914"/>
      <c r="T56" s="914"/>
      <c r="U56" s="914"/>
      <c r="V56" s="914"/>
      <c r="W56" s="914"/>
      <c r="X56" s="914"/>
      <c r="Y56" s="914"/>
      <c r="Z56" s="914"/>
      <c r="AA56" s="914"/>
      <c r="AB56" s="914"/>
      <c r="AC56" s="914"/>
      <c r="AD56" s="914"/>
      <c r="AE56" s="915"/>
      <c r="AF56" s="851"/>
      <c r="AG56" s="852"/>
      <c r="AH56" s="852"/>
      <c r="AI56" s="852"/>
      <c r="AJ56" s="853"/>
      <c r="AK56" s="916"/>
      <c r="AL56" s="914"/>
      <c r="AM56" s="914"/>
      <c r="AN56" s="914"/>
      <c r="AO56" s="914"/>
      <c r="AP56" s="914"/>
      <c r="AQ56" s="914"/>
      <c r="AR56" s="914"/>
      <c r="AS56" s="914"/>
      <c r="AT56" s="914"/>
      <c r="AU56" s="914"/>
      <c r="AV56" s="914"/>
      <c r="AW56" s="914"/>
      <c r="AX56" s="914"/>
      <c r="AY56" s="914"/>
      <c r="AZ56" s="917"/>
      <c r="BA56" s="917"/>
      <c r="BB56" s="917"/>
      <c r="BC56" s="917"/>
      <c r="BD56" s="917"/>
      <c r="BE56" s="909"/>
      <c r="BF56" s="909"/>
      <c r="BG56" s="909"/>
      <c r="BH56" s="909"/>
      <c r="BI56" s="910"/>
      <c r="BJ56" s="252"/>
      <c r="BK56" s="252"/>
      <c r="BL56" s="252"/>
      <c r="BM56" s="252"/>
      <c r="BN56" s="252"/>
      <c r="BO56" s="265"/>
      <c r="BP56" s="265"/>
      <c r="BQ56" s="262">
        <v>50</v>
      </c>
      <c r="BR56" s="263"/>
      <c r="BS56" s="858"/>
      <c r="BT56" s="859"/>
      <c r="BU56" s="859"/>
      <c r="BV56" s="859"/>
      <c r="BW56" s="859"/>
      <c r="BX56" s="859"/>
      <c r="BY56" s="859"/>
      <c r="BZ56" s="859"/>
      <c r="CA56" s="859"/>
      <c r="CB56" s="859"/>
      <c r="CC56" s="859"/>
      <c r="CD56" s="859"/>
      <c r="CE56" s="859"/>
      <c r="CF56" s="859"/>
      <c r="CG56" s="860"/>
      <c r="CH56" s="833"/>
      <c r="CI56" s="834"/>
      <c r="CJ56" s="834"/>
      <c r="CK56" s="834"/>
      <c r="CL56" s="835"/>
      <c r="CM56" s="833"/>
      <c r="CN56" s="834"/>
      <c r="CO56" s="834"/>
      <c r="CP56" s="834"/>
      <c r="CQ56" s="835"/>
      <c r="CR56" s="833"/>
      <c r="CS56" s="834"/>
      <c r="CT56" s="834"/>
      <c r="CU56" s="834"/>
      <c r="CV56" s="835"/>
      <c r="CW56" s="833"/>
      <c r="CX56" s="834"/>
      <c r="CY56" s="834"/>
      <c r="CZ56" s="834"/>
      <c r="DA56" s="835"/>
      <c r="DB56" s="833"/>
      <c r="DC56" s="834"/>
      <c r="DD56" s="834"/>
      <c r="DE56" s="834"/>
      <c r="DF56" s="835"/>
      <c r="DG56" s="833"/>
      <c r="DH56" s="834"/>
      <c r="DI56" s="834"/>
      <c r="DJ56" s="834"/>
      <c r="DK56" s="835"/>
      <c r="DL56" s="833"/>
      <c r="DM56" s="834"/>
      <c r="DN56" s="834"/>
      <c r="DO56" s="834"/>
      <c r="DP56" s="835"/>
      <c r="DQ56" s="833"/>
      <c r="DR56" s="834"/>
      <c r="DS56" s="834"/>
      <c r="DT56" s="834"/>
      <c r="DU56" s="835"/>
      <c r="DV56" s="836"/>
      <c r="DW56" s="837"/>
      <c r="DX56" s="837"/>
      <c r="DY56" s="837"/>
      <c r="DZ56" s="838"/>
      <c r="EA56" s="246"/>
    </row>
    <row r="57" spans="1:131" s="247" customFormat="1" ht="26.25" customHeight="1">
      <c r="A57" s="261">
        <v>30</v>
      </c>
      <c r="B57" s="801"/>
      <c r="C57" s="802"/>
      <c r="D57" s="802"/>
      <c r="E57" s="802"/>
      <c r="F57" s="802"/>
      <c r="G57" s="802"/>
      <c r="H57" s="802"/>
      <c r="I57" s="802"/>
      <c r="J57" s="802"/>
      <c r="K57" s="802"/>
      <c r="L57" s="802"/>
      <c r="M57" s="802"/>
      <c r="N57" s="802"/>
      <c r="O57" s="802"/>
      <c r="P57" s="803"/>
      <c r="Q57" s="913"/>
      <c r="R57" s="914"/>
      <c r="S57" s="914"/>
      <c r="T57" s="914"/>
      <c r="U57" s="914"/>
      <c r="V57" s="914"/>
      <c r="W57" s="914"/>
      <c r="X57" s="914"/>
      <c r="Y57" s="914"/>
      <c r="Z57" s="914"/>
      <c r="AA57" s="914"/>
      <c r="AB57" s="914"/>
      <c r="AC57" s="914"/>
      <c r="AD57" s="914"/>
      <c r="AE57" s="915"/>
      <c r="AF57" s="851"/>
      <c r="AG57" s="852"/>
      <c r="AH57" s="852"/>
      <c r="AI57" s="852"/>
      <c r="AJ57" s="853"/>
      <c r="AK57" s="916"/>
      <c r="AL57" s="914"/>
      <c r="AM57" s="914"/>
      <c r="AN57" s="914"/>
      <c r="AO57" s="914"/>
      <c r="AP57" s="914"/>
      <c r="AQ57" s="914"/>
      <c r="AR57" s="914"/>
      <c r="AS57" s="914"/>
      <c r="AT57" s="914"/>
      <c r="AU57" s="914"/>
      <c r="AV57" s="914"/>
      <c r="AW57" s="914"/>
      <c r="AX57" s="914"/>
      <c r="AY57" s="914"/>
      <c r="AZ57" s="917"/>
      <c r="BA57" s="917"/>
      <c r="BB57" s="917"/>
      <c r="BC57" s="917"/>
      <c r="BD57" s="917"/>
      <c r="BE57" s="909"/>
      <c r="BF57" s="909"/>
      <c r="BG57" s="909"/>
      <c r="BH57" s="909"/>
      <c r="BI57" s="910"/>
      <c r="BJ57" s="252"/>
      <c r="BK57" s="252"/>
      <c r="BL57" s="252"/>
      <c r="BM57" s="252"/>
      <c r="BN57" s="252"/>
      <c r="BO57" s="265"/>
      <c r="BP57" s="265"/>
      <c r="BQ57" s="262">
        <v>51</v>
      </c>
      <c r="BR57" s="263"/>
      <c r="BS57" s="858"/>
      <c r="BT57" s="859"/>
      <c r="BU57" s="859"/>
      <c r="BV57" s="859"/>
      <c r="BW57" s="859"/>
      <c r="BX57" s="859"/>
      <c r="BY57" s="859"/>
      <c r="BZ57" s="859"/>
      <c r="CA57" s="859"/>
      <c r="CB57" s="859"/>
      <c r="CC57" s="859"/>
      <c r="CD57" s="859"/>
      <c r="CE57" s="859"/>
      <c r="CF57" s="859"/>
      <c r="CG57" s="860"/>
      <c r="CH57" s="833"/>
      <c r="CI57" s="834"/>
      <c r="CJ57" s="834"/>
      <c r="CK57" s="834"/>
      <c r="CL57" s="835"/>
      <c r="CM57" s="833"/>
      <c r="CN57" s="834"/>
      <c r="CO57" s="834"/>
      <c r="CP57" s="834"/>
      <c r="CQ57" s="835"/>
      <c r="CR57" s="833"/>
      <c r="CS57" s="834"/>
      <c r="CT57" s="834"/>
      <c r="CU57" s="834"/>
      <c r="CV57" s="835"/>
      <c r="CW57" s="833"/>
      <c r="CX57" s="834"/>
      <c r="CY57" s="834"/>
      <c r="CZ57" s="834"/>
      <c r="DA57" s="835"/>
      <c r="DB57" s="833"/>
      <c r="DC57" s="834"/>
      <c r="DD57" s="834"/>
      <c r="DE57" s="834"/>
      <c r="DF57" s="835"/>
      <c r="DG57" s="833"/>
      <c r="DH57" s="834"/>
      <c r="DI57" s="834"/>
      <c r="DJ57" s="834"/>
      <c r="DK57" s="835"/>
      <c r="DL57" s="833"/>
      <c r="DM57" s="834"/>
      <c r="DN57" s="834"/>
      <c r="DO57" s="834"/>
      <c r="DP57" s="835"/>
      <c r="DQ57" s="833"/>
      <c r="DR57" s="834"/>
      <c r="DS57" s="834"/>
      <c r="DT57" s="834"/>
      <c r="DU57" s="835"/>
      <c r="DV57" s="836"/>
      <c r="DW57" s="837"/>
      <c r="DX57" s="837"/>
      <c r="DY57" s="837"/>
      <c r="DZ57" s="838"/>
      <c r="EA57" s="246"/>
    </row>
    <row r="58" spans="1:131" s="247" customFormat="1" ht="26.25" customHeight="1">
      <c r="A58" s="261">
        <v>31</v>
      </c>
      <c r="B58" s="801"/>
      <c r="C58" s="802"/>
      <c r="D58" s="802"/>
      <c r="E58" s="802"/>
      <c r="F58" s="802"/>
      <c r="G58" s="802"/>
      <c r="H58" s="802"/>
      <c r="I58" s="802"/>
      <c r="J58" s="802"/>
      <c r="K58" s="802"/>
      <c r="L58" s="802"/>
      <c r="M58" s="802"/>
      <c r="N58" s="802"/>
      <c r="O58" s="802"/>
      <c r="P58" s="803"/>
      <c r="Q58" s="913"/>
      <c r="R58" s="914"/>
      <c r="S58" s="914"/>
      <c r="T58" s="914"/>
      <c r="U58" s="914"/>
      <c r="V58" s="914"/>
      <c r="W58" s="914"/>
      <c r="X58" s="914"/>
      <c r="Y58" s="914"/>
      <c r="Z58" s="914"/>
      <c r="AA58" s="914"/>
      <c r="AB58" s="914"/>
      <c r="AC58" s="914"/>
      <c r="AD58" s="914"/>
      <c r="AE58" s="915"/>
      <c r="AF58" s="851"/>
      <c r="AG58" s="852"/>
      <c r="AH58" s="852"/>
      <c r="AI58" s="852"/>
      <c r="AJ58" s="853"/>
      <c r="AK58" s="916"/>
      <c r="AL58" s="914"/>
      <c r="AM58" s="914"/>
      <c r="AN58" s="914"/>
      <c r="AO58" s="914"/>
      <c r="AP58" s="914"/>
      <c r="AQ58" s="914"/>
      <c r="AR58" s="914"/>
      <c r="AS58" s="914"/>
      <c r="AT58" s="914"/>
      <c r="AU58" s="914"/>
      <c r="AV58" s="914"/>
      <c r="AW58" s="914"/>
      <c r="AX58" s="914"/>
      <c r="AY58" s="914"/>
      <c r="AZ58" s="917"/>
      <c r="BA58" s="917"/>
      <c r="BB58" s="917"/>
      <c r="BC58" s="917"/>
      <c r="BD58" s="917"/>
      <c r="BE58" s="909"/>
      <c r="BF58" s="909"/>
      <c r="BG58" s="909"/>
      <c r="BH58" s="909"/>
      <c r="BI58" s="910"/>
      <c r="BJ58" s="252"/>
      <c r="BK58" s="252"/>
      <c r="BL58" s="252"/>
      <c r="BM58" s="252"/>
      <c r="BN58" s="252"/>
      <c r="BO58" s="265"/>
      <c r="BP58" s="265"/>
      <c r="BQ58" s="262">
        <v>52</v>
      </c>
      <c r="BR58" s="263"/>
      <c r="BS58" s="858"/>
      <c r="BT58" s="859"/>
      <c r="BU58" s="859"/>
      <c r="BV58" s="859"/>
      <c r="BW58" s="859"/>
      <c r="BX58" s="859"/>
      <c r="BY58" s="859"/>
      <c r="BZ58" s="859"/>
      <c r="CA58" s="859"/>
      <c r="CB58" s="859"/>
      <c r="CC58" s="859"/>
      <c r="CD58" s="859"/>
      <c r="CE58" s="859"/>
      <c r="CF58" s="859"/>
      <c r="CG58" s="860"/>
      <c r="CH58" s="833"/>
      <c r="CI58" s="834"/>
      <c r="CJ58" s="834"/>
      <c r="CK58" s="834"/>
      <c r="CL58" s="835"/>
      <c r="CM58" s="833"/>
      <c r="CN58" s="834"/>
      <c r="CO58" s="834"/>
      <c r="CP58" s="834"/>
      <c r="CQ58" s="835"/>
      <c r="CR58" s="833"/>
      <c r="CS58" s="834"/>
      <c r="CT58" s="834"/>
      <c r="CU58" s="834"/>
      <c r="CV58" s="835"/>
      <c r="CW58" s="833"/>
      <c r="CX58" s="834"/>
      <c r="CY58" s="834"/>
      <c r="CZ58" s="834"/>
      <c r="DA58" s="835"/>
      <c r="DB58" s="833"/>
      <c r="DC58" s="834"/>
      <c r="DD58" s="834"/>
      <c r="DE58" s="834"/>
      <c r="DF58" s="835"/>
      <c r="DG58" s="833"/>
      <c r="DH58" s="834"/>
      <c r="DI58" s="834"/>
      <c r="DJ58" s="834"/>
      <c r="DK58" s="835"/>
      <c r="DL58" s="833"/>
      <c r="DM58" s="834"/>
      <c r="DN58" s="834"/>
      <c r="DO58" s="834"/>
      <c r="DP58" s="835"/>
      <c r="DQ58" s="833"/>
      <c r="DR58" s="834"/>
      <c r="DS58" s="834"/>
      <c r="DT58" s="834"/>
      <c r="DU58" s="835"/>
      <c r="DV58" s="836"/>
      <c r="DW58" s="837"/>
      <c r="DX58" s="837"/>
      <c r="DY58" s="837"/>
      <c r="DZ58" s="838"/>
      <c r="EA58" s="246"/>
    </row>
    <row r="59" spans="1:131" s="247" customFormat="1" ht="26.25" customHeight="1">
      <c r="A59" s="261">
        <v>32</v>
      </c>
      <c r="B59" s="801"/>
      <c r="C59" s="802"/>
      <c r="D59" s="802"/>
      <c r="E59" s="802"/>
      <c r="F59" s="802"/>
      <c r="G59" s="802"/>
      <c r="H59" s="802"/>
      <c r="I59" s="802"/>
      <c r="J59" s="802"/>
      <c r="K59" s="802"/>
      <c r="L59" s="802"/>
      <c r="M59" s="802"/>
      <c r="N59" s="802"/>
      <c r="O59" s="802"/>
      <c r="P59" s="803"/>
      <c r="Q59" s="913"/>
      <c r="R59" s="914"/>
      <c r="S59" s="914"/>
      <c r="T59" s="914"/>
      <c r="U59" s="914"/>
      <c r="V59" s="914"/>
      <c r="W59" s="914"/>
      <c r="X59" s="914"/>
      <c r="Y59" s="914"/>
      <c r="Z59" s="914"/>
      <c r="AA59" s="914"/>
      <c r="AB59" s="914"/>
      <c r="AC59" s="914"/>
      <c r="AD59" s="914"/>
      <c r="AE59" s="915"/>
      <c r="AF59" s="851"/>
      <c r="AG59" s="852"/>
      <c r="AH59" s="852"/>
      <c r="AI59" s="852"/>
      <c r="AJ59" s="853"/>
      <c r="AK59" s="916"/>
      <c r="AL59" s="914"/>
      <c r="AM59" s="914"/>
      <c r="AN59" s="914"/>
      <c r="AO59" s="914"/>
      <c r="AP59" s="914"/>
      <c r="AQ59" s="914"/>
      <c r="AR59" s="914"/>
      <c r="AS59" s="914"/>
      <c r="AT59" s="914"/>
      <c r="AU59" s="914"/>
      <c r="AV59" s="914"/>
      <c r="AW59" s="914"/>
      <c r="AX59" s="914"/>
      <c r="AY59" s="914"/>
      <c r="AZ59" s="917"/>
      <c r="BA59" s="917"/>
      <c r="BB59" s="917"/>
      <c r="BC59" s="917"/>
      <c r="BD59" s="917"/>
      <c r="BE59" s="909"/>
      <c r="BF59" s="909"/>
      <c r="BG59" s="909"/>
      <c r="BH59" s="909"/>
      <c r="BI59" s="910"/>
      <c r="BJ59" s="252"/>
      <c r="BK59" s="252"/>
      <c r="BL59" s="252"/>
      <c r="BM59" s="252"/>
      <c r="BN59" s="252"/>
      <c r="BO59" s="265"/>
      <c r="BP59" s="265"/>
      <c r="BQ59" s="262">
        <v>53</v>
      </c>
      <c r="BR59" s="263"/>
      <c r="BS59" s="858"/>
      <c r="BT59" s="859"/>
      <c r="BU59" s="859"/>
      <c r="BV59" s="859"/>
      <c r="BW59" s="859"/>
      <c r="BX59" s="859"/>
      <c r="BY59" s="859"/>
      <c r="BZ59" s="859"/>
      <c r="CA59" s="859"/>
      <c r="CB59" s="859"/>
      <c r="CC59" s="859"/>
      <c r="CD59" s="859"/>
      <c r="CE59" s="859"/>
      <c r="CF59" s="859"/>
      <c r="CG59" s="860"/>
      <c r="CH59" s="833"/>
      <c r="CI59" s="834"/>
      <c r="CJ59" s="834"/>
      <c r="CK59" s="834"/>
      <c r="CL59" s="835"/>
      <c r="CM59" s="833"/>
      <c r="CN59" s="834"/>
      <c r="CO59" s="834"/>
      <c r="CP59" s="834"/>
      <c r="CQ59" s="835"/>
      <c r="CR59" s="833"/>
      <c r="CS59" s="834"/>
      <c r="CT59" s="834"/>
      <c r="CU59" s="834"/>
      <c r="CV59" s="835"/>
      <c r="CW59" s="833"/>
      <c r="CX59" s="834"/>
      <c r="CY59" s="834"/>
      <c r="CZ59" s="834"/>
      <c r="DA59" s="835"/>
      <c r="DB59" s="833"/>
      <c r="DC59" s="834"/>
      <c r="DD59" s="834"/>
      <c r="DE59" s="834"/>
      <c r="DF59" s="835"/>
      <c r="DG59" s="833"/>
      <c r="DH59" s="834"/>
      <c r="DI59" s="834"/>
      <c r="DJ59" s="834"/>
      <c r="DK59" s="835"/>
      <c r="DL59" s="833"/>
      <c r="DM59" s="834"/>
      <c r="DN59" s="834"/>
      <c r="DO59" s="834"/>
      <c r="DP59" s="835"/>
      <c r="DQ59" s="833"/>
      <c r="DR59" s="834"/>
      <c r="DS59" s="834"/>
      <c r="DT59" s="834"/>
      <c r="DU59" s="835"/>
      <c r="DV59" s="836"/>
      <c r="DW59" s="837"/>
      <c r="DX59" s="837"/>
      <c r="DY59" s="837"/>
      <c r="DZ59" s="838"/>
      <c r="EA59" s="246"/>
    </row>
    <row r="60" spans="1:131" s="247" customFormat="1" ht="26.25" customHeight="1">
      <c r="A60" s="261">
        <v>33</v>
      </c>
      <c r="B60" s="801"/>
      <c r="C60" s="802"/>
      <c r="D60" s="802"/>
      <c r="E60" s="802"/>
      <c r="F60" s="802"/>
      <c r="G60" s="802"/>
      <c r="H60" s="802"/>
      <c r="I60" s="802"/>
      <c r="J60" s="802"/>
      <c r="K60" s="802"/>
      <c r="L60" s="802"/>
      <c r="M60" s="802"/>
      <c r="N60" s="802"/>
      <c r="O60" s="802"/>
      <c r="P60" s="803"/>
      <c r="Q60" s="913"/>
      <c r="R60" s="914"/>
      <c r="S60" s="914"/>
      <c r="T60" s="914"/>
      <c r="U60" s="914"/>
      <c r="V60" s="914"/>
      <c r="W60" s="914"/>
      <c r="X60" s="914"/>
      <c r="Y60" s="914"/>
      <c r="Z60" s="914"/>
      <c r="AA60" s="914"/>
      <c r="AB60" s="914"/>
      <c r="AC60" s="914"/>
      <c r="AD60" s="914"/>
      <c r="AE60" s="915"/>
      <c r="AF60" s="851"/>
      <c r="AG60" s="852"/>
      <c r="AH60" s="852"/>
      <c r="AI60" s="852"/>
      <c r="AJ60" s="853"/>
      <c r="AK60" s="916"/>
      <c r="AL60" s="914"/>
      <c r="AM60" s="914"/>
      <c r="AN60" s="914"/>
      <c r="AO60" s="914"/>
      <c r="AP60" s="914"/>
      <c r="AQ60" s="914"/>
      <c r="AR60" s="914"/>
      <c r="AS60" s="914"/>
      <c r="AT60" s="914"/>
      <c r="AU60" s="914"/>
      <c r="AV60" s="914"/>
      <c r="AW60" s="914"/>
      <c r="AX60" s="914"/>
      <c r="AY60" s="914"/>
      <c r="AZ60" s="917"/>
      <c r="BA60" s="917"/>
      <c r="BB60" s="917"/>
      <c r="BC60" s="917"/>
      <c r="BD60" s="917"/>
      <c r="BE60" s="909"/>
      <c r="BF60" s="909"/>
      <c r="BG60" s="909"/>
      <c r="BH60" s="909"/>
      <c r="BI60" s="910"/>
      <c r="BJ60" s="252"/>
      <c r="BK60" s="252"/>
      <c r="BL60" s="252"/>
      <c r="BM60" s="252"/>
      <c r="BN60" s="252"/>
      <c r="BO60" s="265"/>
      <c r="BP60" s="265"/>
      <c r="BQ60" s="262">
        <v>54</v>
      </c>
      <c r="BR60" s="263"/>
      <c r="BS60" s="858"/>
      <c r="BT60" s="859"/>
      <c r="BU60" s="859"/>
      <c r="BV60" s="859"/>
      <c r="BW60" s="859"/>
      <c r="BX60" s="859"/>
      <c r="BY60" s="859"/>
      <c r="BZ60" s="859"/>
      <c r="CA60" s="859"/>
      <c r="CB60" s="859"/>
      <c r="CC60" s="859"/>
      <c r="CD60" s="859"/>
      <c r="CE60" s="859"/>
      <c r="CF60" s="859"/>
      <c r="CG60" s="860"/>
      <c r="CH60" s="833"/>
      <c r="CI60" s="834"/>
      <c r="CJ60" s="834"/>
      <c r="CK60" s="834"/>
      <c r="CL60" s="835"/>
      <c r="CM60" s="833"/>
      <c r="CN60" s="834"/>
      <c r="CO60" s="834"/>
      <c r="CP60" s="834"/>
      <c r="CQ60" s="835"/>
      <c r="CR60" s="833"/>
      <c r="CS60" s="834"/>
      <c r="CT60" s="834"/>
      <c r="CU60" s="834"/>
      <c r="CV60" s="835"/>
      <c r="CW60" s="833"/>
      <c r="CX60" s="834"/>
      <c r="CY60" s="834"/>
      <c r="CZ60" s="834"/>
      <c r="DA60" s="835"/>
      <c r="DB60" s="833"/>
      <c r="DC60" s="834"/>
      <c r="DD60" s="834"/>
      <c r="DE60" s="834"/>
      <c r="DF60" s="835"/>
      <c r="DG60" s="833"/>
      <c r="DH60" s="834"/>
      <c r="DI60" s="834"/>
      <c r="DJ60" s="834"/>
      <c r="DK60" s="835"/>
      <c r="DL60" s="833"/>
      <c r="DM60" s="834"/>
      <c r="DN60" s="834"/>
      <c r="DO60" s="834"/>
      <c r="DP60" s="835"/>
      <c r="DQ60" s="833"/>
      <c r="DR60" s="834"/>
      <c r="DS60" s="834"/>
      <c r="DT60" s="834"/>
      <c r="DU60" s="835"/>
      <c r="DV60" s="836"/>
      <c r="DW60" s="837"/>
      <c r="DX60" s="837"/>
      <c r="DY60" s="837"/>
      <c r="DZ60" s="838"/>
      <c r="EA60" s="246"/>
    </row>
    <row r="61" spans="1:131" s="247" customFormat="1" ht="26.25" customHeight="1" thickBot="1">
      <c r="A61" s="261">
        <v>34</v>
      </c>
      <c r="B61" s="801"/>
      <c r="C61" s="802"/>
      <c r="D61" s="802"/>
      <c r="E61" s="802"/>
      <c r="F61" s="802"/>
      <c r="G61" s="802"/>
      <c r="H61" s="802"/>
      <c r="I61" s="802"/>
      <c r="J61" s="802"/>
      <c r="K61" s="802"/>
      <c r="L61" s="802"/>
      <c r="M61" s="802"/>
      <c r="N61" s="802"/>
      <c r="O61" s="802"/>
      <c r="P61" s="803"/>
      <c r="Q61" s="913"/>
      <c r="R61" s="914"/>
      <c r="S61" s="914"/>
      <c r="T61" s="914"/>
      <c r="U61" s="914"/>
      <c r="V61" s="914"/>
      <c r="W61" s="914"/>
      <c r="X61" s="914"/>
      <c r="Y61" s="914"/>
      <c r="Z61" s="914"/>
      <c r="AA61" s="914"/>
      <c r="AB61" s="914"/>
      <c r="AC61" s="914"/>
      <c r="AD61" s="914"/>
      <c r="AE61" s="915"/>
      <c r="AF61" s="851"/>
      <c r="AG61" s="852"/>
      <c r="AH61" s="852"/>
      <c r="AI61" s="852"/>
      <c r="AJ61" s="853"/>
      <c r="AK61" s="916"/>
      <c r="AL61" s="914"/>
      <c r="AM61" s="914"/>
      <c r="AN61" s="914"/>
      <c r="AO61" s="914"/>
      <c r="AP61" s="914"/>
      <c r="AQ61" s="914"/>
      <c r="AR61" s="914"/>
      <c r="AS61" s="914"/>
      <c r="AT61" s="914"/>
      <c r="AU61" s="914"/>
      <c r="AV61" s="914"/>
      <c r="AW61" s="914"/>
      <c r="AX61" s="914"/>
      <c r="AY61" s="914"/>
      <c r="AZ61" s="917"/>
      <c r="BA61" s="917"/>
      <c r="BB61" s="917"/>
      <c r="BC61" s="917"/>
      <c r="BD61" s="917"/>
      <c r="BE61" s="909"/>
      <c r="BF61" s="909"/>
      <c r="BG61" s="909"/>
      <c r="BH61" s="909"/>
      <c r="BI61" s="910"/>
      <c r="BJ61" s="252"/>
      <c r="BK61" s="252"/>
      <c r="BL61" s="252"/>
      <c r="BM61" s="252"/>
      <c r="BN61" s="252"/>
      <c r="BO61" s="265"/>
      <c r="BP61" s="265"/>
      <c r="BQ61" s="262">
        <v>55</v>
      </c>
      <c r="BR61" s="263"/>
      <c r="BS61" s="858"/>
      <c r="BT61" s="859"/>
      <c r="BU61" s="859"/>
      <c r="BV61" s="859"/>
      <c r="BW61" s="859"/>
      <c r="BX61" s="859"/>
      <c r="BY61" s="859"/>
      <c r="BZ61" s="859"/>
      <c r="CA61" s="859"/>
      <c r="CB61" s="859"/>
      <c r="CC61" s="859"/>
      <c r="CD61" s="859"/>
      <c r="CE61" s="859"/>
      <c r="CF61" s="859"/>
      <c r="CG61" s="860"/>
      <c r="CH61" s="833"/>
      <c r="CI61" s="834"/>
      <c r="CJ61" s="834"/>
      <c r="CK61" s="834"/>
      <c r="CL61" s="835"/>
      <c r="CM61" s="833"/>
      <c r="CN61" s="834"/>
      <c r="CO61" s="834"/>
      <c r="CP61" s="834"/>
      <c r="CQ61" s="835"/>
      <c r="CR61" s="833"/>
      <c r="CS61" s="834"/>
      <c r="CT61" s="834"/>
      <c r="CU61" s="834"/>
      <c r="CV61" s="835"/>
      <c r="CW61" s="833"/>
      <c r="CX61" s="834"/>
      <c r="CY61" s="834"/>
      <c r="CZ61" s="834"/>
      <c r="DA61" s="835"/>
      <c r="DB61" s="833"/>
      <c r="DC61" s="834"/>
      <c r="DD61" s="834"/>
      <c r="DE61" s="834"/>
      <c r="DF61" s="835"/>
      <c r="DG61" s="833"/>
      <c r="DH61" s="834"/>
      <c r="DI61" s="834"/>
      <c r="DJ61" s="834"/>
      <c r="DK61" s="835"/>
      <c r="DL61" s="833"/>
      <c r="DM61" s="834"/>
      <c r="DN61" s="834"/>
      <c r="DO61" s="834"/>
      <c r="DP61" s="835"/>
      <c r="DQ61" s="833"/>
      <c r="DR61" s="834"/>
      <c r="DS61" s="834"/>
      <c r="DT61" s="834"/>
      <c r="DU61" s="835"/>
      <c r="DV61" s="836"/>
      <c r="DW61" s="837"/>
      <c r="DX61" s="837"/>
      <c r="DY61" s="837"/>
      <c r="DZ61" s="838"/>
      <c r="EA61" s="246"/>
    </row>
    <row r="62" spans="1:131" s="247" customFormat="1" ht="26.25" customHeight="1">
      <c r="A62" s="261">
        <v>35</v>
      </c>
      <c r="B62" s="801"/>
      <c r="C62" s="802"/>
      <c r="D62" s="802"/>
      <c r="E62" s="802"/>
      <c r="F62" s="802"/>
      <c r="G62" s="802"/>
      <c r="H62" s="802"/>
      <c r="I62" s="802"/>
      <c r="J62" s="802"/>
      <c r="K62" s="802"/>
      <c r="L62" s="802"/>
      <c r="M62" s="802"/>
      <c r="N62" s="802"/>
      <c r="O62" s="802"/>
      <c r="P62" s="803"/>
      <c r="Q62" s="913"/>
      <c r="R62" s="914"/>
      <c r="S62" s="914"/>
      <c r="T62" s="914"/>
      <c r="U62" s="914"/>
      <c r="V62" s="914"/>
      <c r="W62" s="914"/>
      <c r="X62" s="914"/>
      <c r="Y62" s="914"/>
      <c r="Z62" s="914"/>
      <c r="AA62" s="914"/>
      <c r="AB62" s="914"/>
      <c r="AC62" s="914"/>
      <c r="AD62" s="914"/>
      <c r="AE62" s="915"/>
      <c r="AF62" s="851"/>
      <c r="AG62" s="852"/>
      <c r="AH62" s="852"/>
      <c r="AI62" s="852"/>
      <c r="AJ62" s="853"/>
      <c r="AK62" s="916"/>
      <c r="AL62" s="914"/>
      <c r="AM62" s="914"/>
      <c r="AN62" s="914"/>
      <c r="AO62" s="914"/>
      <c r="AP62" s="914"/>
      <c r="AQ62" s="914"/>
      <c r="AR62" s="914"/>
      <c r="AS62" s="914"/>
      <c r="AT62" s="914"/>
      <c r="AU62" s="914"/>
      <c r="AV62" s="914"/>
      <c r="AW62" s="914"/>
      <c r="AX62" s="914"/>
      <c r="AY62" s="914"/>
      <c r="AZ62" s="917"/>
      <c r="BA62" s="917"/>
      <c r="BB62" s="917"/>
      <c r="BC62" s="917"/>
      <c r="BD62" s="917"/>
      <c r="BE62" s="909"/>
      <c r="BF62" s="909"/>
      <c r="BG62" s="909"/>
      <c r="BH62" s="909"/>
      <c r="BI62" s="910"/>
      <c r="BJ62" s="931" t="s">
        <v>413</v>
      </c>
      <c r="BK62" s="887"/>
      <c r="BL62" s="887"/>
      <c r="BM62" s="887"/>
      <c r="BN62" s="888"/>
      <c r="BO62" s="265"/>
      <c r="BP62" s="265"/>
      <c r="BQ62" s="262">
        <v>56</v>
      </c>
      <c r="BR62" s="263"/>
      <c r="BS62" s="858"/>
      <c r="BT62" s="859"/>
      <c r="BU62" s="859"/>
      <c r="BV62" s="859"/>
      <c r="BW62" s="859"/>
      <c r="BX62" s="859"/>
      <c r="BY62" s="859"/>
      <c r="BZ62" s="859"/>
      <c r="CA62" s="859"/>
      <c r="CB62" s="859"/>
      <c r="CC62" s="859"/>
      <c r="CD62" s="859"/>
      <c r="CE62" s="859"/>
      <c r="CF62" s="859"/>
      <c r="CG62" s="860"/>
      <c r="CH62" s="833"/>
      <c r="CI62" s="834"/>
      <c r="CJ62" s="834"/>
      <c r="CK62" s="834"/>
      <c r="CL62" s="835"/>
      <c r="CM62" s="833"/>
      <c r="CN62" s="834"/>
      <c r="CO62" s="834"/>
      <c r="CP62" s="834"/>
      <c r="CQ62" s="835"/>
      <c r="CR62" s="833"/>
      <c r="CS62" s="834"/>
      <c r="CT62" s="834"/>
      <c r="CU62" s="834"/>
      <c r="CV62" s="835"/>
      <c r="CW62" s="833"/>
      <c r="CX62" s="834"/>
      <c r="CY62" s="834"/>
      <c r="CZ62" s="834"/>
      <c r="DA62" s="835"/>
      <c r="DB62" s="833"/>
      <c r="DC62" s="834"/>
      <c r="DD62" s="834"/>
      <c r="DE62" s="834"/>
      <c r="DF62" s="835"/>
      <c r="DG62" s="833"/>
      <c r="DH62" s="834"/>
      <c r="DI62" s="834"/>
      <c r="DJ62" s="834"/>
      <c r="DK62" s="835"/>
      <c r="DL62" s="833"/>
      <c r="DM62" s="834"/>
      <c r="DN62" s="834"/>
      <c r="DO62" s="834"/>
      <c r="DP62" s="835"/>
      <c r="DQ62" s="833"/>
      <c r="DR62" s="834"/>
      <c r="DS62" s="834"/>
      <c r="DT62" s="834"/>
      <c r="DU62" s="835"/>
      <c r="DV62" s="836"/>
      <c r="DW62" s="837"/>
      <c r="DX62" s="837"/>
      <c r="DY62" s="837"/>
      <c r="DZ62" s="838"/>
      <c r="EA62" s="246"/>
    </row>
    <row r="63" spans="1:131" s="247" customFormat="1" ht="26.25" customHeight="1" thickBot="1">
      <c r="A63" s="264" t="s">
        <v>390</v>
      </c>
      <c r="B63" s="871" t="s">
        <v>414</v>
      </c>
      <c r="C63" s="872"/>
      <c r="D63" s="872"/>
      <c r="E63" s="872"/>
      <c r="F63" s="872"/>
      <c r="G63" s="872"/>
      <c r="H63" s="872"/>
      <c r="I63" s="872"/>
      <c r="J63" s="872"/>
      <c r="K63" s="872"/>
      <c r="L63" s="872"/>
      <c r="M63" s="872"/>
      <c r="N63" s="872"/>
      <c r="O63" s="872"/>
      <c r="P63" s="873"/>
      <c r="Q63" s="925"/>
      <c r="R63" s="926"/>
      <c r="S63" s="926"/>
      <c r="T63" s="926"/>
      <c r="U63" s="926"/>
      <c r="V63" s="926"/>
      <c r="W63" s="926"/>
      <c r="X63" s="926"/>
      <c r="Y63" s="926"/>
      <c r="Z63" s="926"/>
      <c r="AA63" s="926"/>
      <c r="AB63" s="926"/>
      <c r="AC63" s="926"/>
      <c r="AD63" s="926"/>
      <c r="AE63" s="927"/>
      <c r="AF63" s="928">
        <v>1292</v>
      </c>
      <c r="AG63" s="918"/>
      <c r="AH63" s="918"/>
      <c r="AI63" s="918"/>
      <c r="AJ63" s="929"/>
      <c r="AK63" s="930"/>
      <c r="AL63" s="926"/>
      <c r="AM63" s="926"/>
      <c r="AN63" s="926"/>
      <c r="AO63" s="926"/>
      <c r="AP63" s="918">
        <v>8998</v>
      </c>
      <c r="AQ63" s="918"/>
      <c r="AR63" s="918"/>
      <c r="AS63" s="918"/>
      <c r="AT63" s="918"/>
      <c r="AU63" s="918">
        <v>6531</v>
      </c>
      <c r="AV63" s="918"/>
      <c r="AW63" s="918"/>
      <c r="AX63" s="918"/>
      <c r="AY63" s="918"/>
      <c r="AZ63" s="919"/>
      <c r="BA63" s="919"/>
      <c r="BB63" s="919"/>
      <c r="BC63" s="919"/>
      <c r="BD63" s="919"/>
      <c r="BE63" s="920"/>
      <c r="BF63" s="920"/>
      <c r="BG63" s="920"/>
      <c r="BH63" s="920"/>
      <c r="BI63" s="921"/>
      <c r="BJ63" s="922" t="s">
        <v>230</v>
      </c>
      <c r="BK63" s="923"/>
      <c r="BL63" s="923"/>
      <c r="BM63" s="923"/>
      <c r="BN63" s="924"/>
      <c r="BO63" s="265"/>
      <c r="BP63" s="265"/>
      <c r="BQ63" s="262">
        <v>57</v>
      </c>
      <c r="BR63" s="263"/>
      <c r="BS63" s="858"/>
      <c r="BT63" s="859"/>
      <c r="BU63" s="859"/>
      <c r="BV63" s="859"/>
      <c r="BW63" s="859"/>
      <c r="BX63" s="859"/>
      <c r="BY63" s="859"/>
      <c r="BZ63" s="859"/>
      <c r="CA63" s="859"/>
      <c r="CB63" s="859"/>
      <c r="CC63" s="859"/>
      <c r="CD63" s="859"/>
      <c r="CE63" s="859"/>
      <c r="CF63" s="859"/>
      <c r="CG63" s="860"/>
      <c r="CH63" s="833"/>
      <c r="CI63" s="834"/>
      <c r="CJ63" s="834"/>
      <c r="CK63" s="834"/>
      <c r="CL63" s="835"/>
      <c r="CM63" s="833"/>
      <c r="CN63" s="834"/>
      <c r="CO63" s="834"/>
      <c r="CP63" s="834"/>
      <c r="CQ63" s="835"/>
      <c r="CR63" s="833"/>
      <c r="CS63" s="834"/>
      <c r="CT63" s="834"/>
      <c r="CU63" s="834"/>
      <c r="CV63" s="835"/>
      <c r="CW63" s="833"/>
      <c r="CX63" s="834"/>
      <c r="CY63" s="834"/>
      <c r="CZ63" s="834"/>
      <c r="DA63" s="835"/>
      <c r="DB63" s="833"/>
      <c r="DC63" s="834"/>
      <c r="DD63" s="834"/>
      <c r="DE63" s="834"/>
      <c r="DF63" s="835"/>
      <c r="DG63" s="833"/>
      <c r="DH63" s="834"/>
      <c r="DI63" s="834"/>
      <c r="DJ63" s="834"/>
      <c r="DK63" s="835"/>
      <c r="DL63" s="833"/>
      <c r="DM63" s="834"/>
      <c r="DN63" s="834"/>
      <c r="DO63" s="834"/>
      <c r="DP63" s="835"/>
      <c r="DQ63" s="833"/>
      <c r="DR63" s="834"/>
      <c r="DS63" s="834"/>
      <c r="DT63" s="834"/>
      <c r="DU63" s="835"/>
      <c r="DV63" s="836"/>
      <c r="DW63" s="837"/>
      <c r="DX63" s="837"/>
      <c r="DY63" s="837"/>
      <c r="DZ63" s="83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58"/>
      <c r="BT64" s="859"/>
      <c r="BU64" s="859"/>
      <c r="BV64" s="859"/>
      <c r="BW64" s="859"/>
      <c r="BX64" s="859"/>
      <c r="BY64" s="859"/>
      <c r="BZ64" s="859"/>
      <c r="CA64" s="859"/>
      <c r="CB64" s="859"/>
      <c r="CC64" s="859"/>
      <c r="CD64" s="859"/>
      <c r="CE64" s="859"/>
      <c r="CF64" s="859"/>
      <c r="CG64" s="860"/>
      <c r="CH64" s="833"/>
      <c r="CI64" s="834"/>
      <c r="CJ64" s="834"/>
      <c r="CK64" s="834"/>
      <c r="CL64" s="835"/>
      <c r="CM64" s="833"/>
      <c r="CN64" s="834"/>
      <c r="CO64" s="834"/>
      <c r="CP64" s="834"/>
      <c r="CQ64" s="835"/>
      <c r="CR64" s="833"/>
      <c r="CS64" s="834"/>
      <c r="CT64" s="834"/>
      <c r="CU64" s="834"/>
      <c r="CV64" s="835"/>
      <c r="CW64" s="833"/>
      <c r="CX64" s="834"/>
      <c r="CY64" s="834"/>
      <c r="CZ64" s="834"/>
      <c r="DA64" s="835"/>
      <c r="DB64" s="833"/>
      <c r="DC64" s="834"/>
      <c r="DD64" s="834"/>
      <c r="DE64" s="834"/>
      <c r="DF64" s="835"/>
      <c r="DG64" s="833"/>
      <c r="DH64" s="834"/>
      <c r="DI64" s="834"/>
      <c r="DJ64" s="834"/>
      <c r="DK64" s="835"/>
      <c r="DL64" s="833"/>
      <c r="DM64" s="834"/>
      <c r="DN64" s="834"/>
      <c r="DO64" s="834"/>
      <c r="DP64" s="835"/>
      <c r="DQ64" s="833"/>
      <c r="DR64" s="834"/>
      <c r="DS64" s="834"/>
      <c r="DT64" s="834"/>
      <c r="DU64" s="835"/>
      <c r="DV64" s="836"/>
      <c r="DW64" s="837"/>
      <c r="DX64" s="837"/>
      <c r="DY64" s="837"/>
      <c r="DZ64" s="838"/>
      <c r="EA64" s="246"/>
    </row>
    <row r="65" spans="1:131" s="247" customFormat="1" ht="26.25" customHeight="1" thickBot="1">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58"/>
      <c r="BT65" s="859"/>
      <c r="BU65" s="859"/>
      <c r="BV65" s="859"/>
      <c r="BW65" s="859"/>
      <c r="BX65" s="859"/>
      <c r="BY65" s="859"/>
      <c r="BZ65" s="859"/>
      <c r="CA65" s="859"/>
      <c r="CB65" s="859"/>
      <c r="CC65" s="859"/>
      <c r="CD65" s="859"/>
      <c r="CE65" s="859"/>
      <c r="CF65" s="859"/>
      <c r="CG65" s="860"/>
      <c r="CH65" s="833"/>
      <c r="CI65" s="834"/>
      <c r="CJ65" s="834"/>
      <c r="CK65" s="834"/>
      <c r="CL65" s="835"/>
      <c r="CM65" s="833"/>
      <c r="CN65" s="834"/>
      <c r="CO65" s="834"/>
      <c r="CP65" s="834"/>
      <c r="CQ65" s="835"/>
      <c r="CR65" s="833"/>
      <c r="CS65" s="834"/>
      <c r="CT65" s="834"/>
      <c r="CU65" s="834"/>
      <c r="CV65" s="835"/>
      <c r="CW65" s="833"/>
      <c r="CX65" s="834"/>
      <c r="CY65" s="834"/>
      <c r="CZ65" s="834"/>
      <c r="DA65" s="835"/>
      <c r="DB65" s="833"/>
      <c r="DC65" s="834"/>
      <c r="DD65" s="834"/>
      <c r="DE65" s="834"/>
      <c r="DF65" s="835"/>
      <c r="DG65" s="833"/>
      <c r="DH65" s="834"/>
      <c r="DI65" s="834"/>
      <c r="DJ65" s="834"/>
      <c r="DK65" s="835"/>
      <c r="DL65" s="833"/>
      <c r="DM65" s="834"/>
      <c r="DN65" s="834"/>
      <c r="DO65" s="834"/>
      <c r="DP65" s="835"/>
      <c r="DQ65" s="833"/>
      <c r="DR65" s="834"/>
      <c r="DS65" s="834"/>
      <c r="DT65" s="834"/>
      <c r="DU65" s="835"/>
      <c r="DV65" s="836"/>
      <c r="DW65" s="837"/>
      <c r="DX65" s="837"/>
      <c r="DY65" s="837"/>
      <c r="DZ65" s="838"/>
      <c r="EA65" s="246"/>
    </row>
    <row r="66" spans="1:131" s="247" customFormat="1" ht="26.25" customHeight="1">
      <c r="A66" s="827" t="s">
        <v>416</v>
      </c>
      <c r="B66" s="828"/>
      <c r="C66" s="828"/>
      <c r="D66" s="828"/>
      <c r="E66" s="828"/>
      <c r="F66" s="828"/>
      <c r="G66" s="828"/>
      <c r="H66" s="828"/>
      <c r="I66" s="828"/>
      <c r="J66" s="828"/>
      <c r="K66" s="828"/>
      <c r="L66" s="828"/>
      <c r="M66" s="828"/>
      <c r="N66" s="828"/>
      <c r="O66" s="828"/>
      <c r="P66" s="829"/>
      <c r="Q66" s="807" t="s">
        <v>395</v>
      </c>
      <c r="R66" s="808"/>
      <c r="S66" s="808"/>
      <c r="T66" s="808"/>
      <c r="U66" s="809"/>
      <c r="V66" s="807" t="s">
        <v>417</v>
      </c>
      <c r="W66" s="808"/>
      <c r="X66" s="808"/>
      <c r="Y66" s="808"/>
      <c r="Z66" s="809"/>
      <c r="AA66" s="807" t="s">
        <v>418</v>
      </c>
      <c r="AB66" s="808"/>
      <c r="AC66" s="808"/>
      <c r="AD66" s="808"/>
      <c r="AE66" s="809"/>
      <c r="AF66" s="943" t="s">
        <v>419</v>
      </c>
      <c r="AG66" s="894"/>
      <c r="AH66" s="894"/>
      <c r="AI66" s="894"/>
      <c r="AJ66" s="944"/>
      <c r="AK66" s="807" t="s">
        <v>420</v>
      </c>
      <c r="AL66" s="828"/>
      <c r="AM66" s="828"/>
      <c r="AN66" s="828"/>
      <c r="AO66" s="829"/>
      <c r="AP66" s="807" t="s">
        <v>421</v>
      </c>
      <c r="AQ66" s="808"/>
      <c r="AR66" s="808"/>
      <c r="AS66" s="808"/>
      <c r="AT66" s="809"/>
      <c r="AU66" s="807" t="s">
        <v>422</v>
      </c>
      <c r="AV66" s="808"/>
      <c r="AW66" s="808"/>
      <c r="AX66" s="808"/>
      <c r="AY66" s="809"/>
      <c r="AZ66" s="807" t="s">
        <v>378</v>
      </c>
      <c r="BA66" s="808"/>
      <c r="BB66" s="808"/>
      <c r="BC66" s="808"/>
      <c r="BD66" s="819"/>
      <c r="BE66" s="265"/>
      <c r="BF66" s="265"/>
      <c r="BG66" s="265"/>
      <c r="BH66" s="265"/>
      <c r="BI66" s="265"/>
      <c r="BJ66" s="265"/>
      <c r="BK66" s="265"/>
      <c r="BL66" s="265"/>
      <c r="BM66" s="265"/>
      <c r="BN66" s="265"/>
      <c r="BO66" s="265"/>
      <c r="BP66" s="265"/>
      <c r="BQ66" s="262">
        <v>60</v>
      </c>
      <c r="BR66" s="267"/>
      <c r="BS66" s="935"/>
      <c r="BT66" s="936"/>
      <c r="BU66" s="936"/>
      <c r="BV66" s="936"/>
      <c r="BW66" s="936"/>
      <c r="BX66" s="936"/>
      <c r="BY66" s="936"/>
      <c r="BZ66" s="936"/>
      <c r="CA66" s="936"/>
      <c r="CB66" s="936"/>
      <c r="CC66" s="936"/>
      <c r="CD66" s="936"/>
      <c r="CE66" s="936"/>
      <c r="CF66" s="936"/>
      <c r="CG66" s="937"/>
      <c r="CH66" s="938"/>
      <c r="CI66" s="939"/>
      <c r="CJ66" s="939"/>
      <c r="CK66" s="939"/>
      <c r="CL66" s="940"/>
      <c r="CM66" s="938"/>
      <c r="CN66" s="939"/>
      <c r="CO66" s="939"/>
      <c r="CP66" s="939"/>
      <c r="CQ66" s="940"/>
      <c r="CR66" s="938"/>
      <c r="CS66" s="939"/>
      <c r="CT66" s="939"/>
      <c r="CU66" s="939"/>
      <c r="CV66" s="940"/>
      <c r="CW66" s="938"/>
      <c r="CX66" s="939"/>
      <c r="CY66" s="939"/>
      <c r="CZ66" s="939"/>
      <c r="DA66" s="940"/>
      <c r="DB66" s="938"/>
      <c r="DC66" s="939"/>
      <c r="DD66" s="939"/>
      <c r="DE66" s="939"/>
      <c r="DF66" s="940"/>
      <c r="DG66" s="938"/>
      <c r="DH66" s="939"/>
      <c r="DI66" s="939"/>
      <c r="DJ66" s="939"/>
      <c r="DK66" s="940"/>
      <c r="DL66" s="938"/>
      <c r="DM66" s="939"/>
      <c r="DN66" s="939"/>
      <c r="DO66" s="939"/>
      <c r="DP66" s="940"/>
      <c r="DQ66" s="938"/>
      <c r="DR66" s="939"/>
      <c r="DS66" s="939"/>
      <c r="DT66" s="939"/>
      <c r="DU66" s="940"/>
      <c r="DV66" s="932"/>
      <c r="DW66" s="933"/>
      <c r="DX66" s="933"/>
      <c r="DY66" s="933"/>
      <c r="DZ66" s="934"/>
      <c r="EA66" s="246"/>
    </row>
    <row r="67" spans="1:131" s="247" customFormat="1" ht="26.25" customHeight="1" thickBot="1">
      <c r="A67" s="830"/>
      <c r="B67" s="831"/>
      <c r="C67" s="831"/>
      <c r="D67" s="831"/>
      <c r="E67" s="831"/>
      <c r="F67" s="831"/>
      <c r="G67" s="831"/>
      <c r="H67" s="831"/>
      <c r="I67" s="831"/>
      <c r="J67" s="831"/>
      <c r="K67" s="831"/>
      <c r="L67" s="831"/>
      <c r="M67" s="831"/>
      <c r="N67" s="831"/>
      <c r="O67" s="831"/>
      <c r="P67" s="832"/>
      <c r="Q67" s="810"/>
      <c r="R67" s="811"/>
      <c r="S67" s="811"/>
      <c r="T67" s="811"/>
      <c r="U67" s="812"/>
      <c r="V67" s="810"/>
      <c r="W67" s="811"/>
      <c r="X67" s="811"/>
      <c r="Y67" s="811"/>
      <c r="Z67" s="812"/>
      <c r="AA67" s="810"/>
      <c r="AB67" s="811"/>
      <c r="AC67" s="811"/>
      <c r="AD67" s="811"/>
      <c r="AE67" s="812"/>
      <c r="AF67" s="945"/>
      <c r="AG67" s="897"/>
      <c r="AH67" s="897"/>
      <c r="AI67" s="897"/>
      <c r="AJ67" s="946"/>
      <c r="AK67" s="947"/>
      <c r="AL67" s="831"/>
      <c r="AM67" s="831"/>
      <c r="AN67" s="831"/>
      <c r="AO67" s="832"/>
      <c r="AP67" s="810"/>
      <c r="AQ67" s="811"/>
      <c r="AR67" s="811"/>
      <c r="AS67" s="811"/>
      <c r="AT67" s="812"/>
      <c r="AU67" s="810"/>
      <c r="AV67" s="811"/>
      <c r="AW67" s="811"/>
      <c r="AX67" s="811"/>
      <c r="AY67" s="812"/>
      <c r="AZ67" s="810"/>
      <c r="BA67" s="811"/>
      <c r="BB67" s="811"/>
      <c r="BC67" s="811"/>
      <c r="BD67" s="820"/>
      <c r="BE67" s="265"/>
      <c r="BF67" s="265"/>
      <c r="BG67" s="265"/>
      <c r="BH67" s="265"/>
      <c r="BI67" s="265"/>
      <c r="BJ67" s="265"/>
      <c r="BK67" s="265"/>
      <c r="BL67" s="265"/>
      <c r="BM67" s="265"/>
      <c r="BN67" s="265"/>
      <c r="BO67" s="265"/>
      <c r="BP67" s="265"/>
      <c r="BQ67" s="262">
        <v>61</v>
      </c>
      <c r="BR67" s="267"/>
      <c r="BS67" s="935"/>
      <c r="BT67" s="936"/>
      <c r="BU67" s="936"/>
      <c r="BV67" s="936"/>
      <c r="BW67" s="936"/>
      <c r="BX67" s="936"/>
      <c r="BY67" s="936"/>
      <c r="BZ67" s="936"/>
      <c r="CA67" s="936"/>
      <c r="CB67" s="936"/>
      <c r="CC67" s="936"/>
      <c r="CD67" s="936"/>
      <c r="CE67" s="936"/>
      <c r="CF67" s="936"/>
      <c r="CG67" s="937"/>
      <c r="CH67" s="938"/>
      <c r="CI67" s="939"/>
      <c r="CJ67" s="939"/>
      <c r="CK67" s="939"/>
      <c r="CL67" s="940"/>
      <c r="CM67" s="938"/>
      <c r="CN67" s="939"/>
      <c r="CO67" s="939"/>
      <c r="CP67" s="939"/>
      <c r="CQ67" s="940"/>
      <c r="CR67" s="938"/>
      <c r="CS67" s="939"/>
      <c r="CT67" s="939"/>
      <c r="CU67" s="939"/>
      <c r="CV67" s="940"/>
      <c r="CW67" s="938"/>
      <c r="CX67" s="939"/>
      <c r="CY67" s="939"/>
      <c r="CZ67" s="939"/>
      <c r="DA67" s="940"/>
      <c r="DB67" s="938"/>
      <c r="DC67" s="939"/>
      <c r="DD67" s="939"/>
      <c r="DE67" s="939"/>
      <c r="DF67" s="940"/>
      <c r="DG67" s="938"/>
      <c r="DH67" s="939"/>
      <c r="DI67" s="939"/>
      <c r="DJ67" s="939"/>
      <c r="DK67" s="940"/>
      <c r="DL67" s="938"/>
      <c r="DM67" s="939"/>
      <c r="DN67" s="939"/>
      <c r="DO67" s="939"/>
      <c r="DP67" s="940"/>
      <c r="DQ67" s="938"/>
      <c r="DR67" s="939"/>
      <c r="DS67" s="939"/>
      <c r="DT67" s="939"/>
      <c r="DU67" s="940"/>
      <c r="DV67" s="932"/>
      <c r="DW67" s="933"/>
      <c r="DX67" s="933"/>
      <c r="DY67" s="933"/>
      <c r="DZ67" s="934"/>
      <c r="EA67" s="246"/>
    </row>
    <row r="68" spans="1:131" s="247" customFormat="1" ht="26.25" customHeight="1" thickTop="1">
      <c r="A68" s="258">
        <v>1</v>
      </c>
      <c r="B68" s="804" t="s">
        <v>579</v>
      </c>
      <c r="C68" s="805"/>
      <c r="D68" s="805"/>
      <c r="E68" s="805"/>
      <c r="F68" s="805"/>
      <c r="G68" s="805"/>
      <c r="H68" s="805"/>
      <c r="I68" s="805"/>
      <c r="J68" s="805"/>
      <c r="K68" s="805"/>
      <c r="L68" s="805"/>
      <c r="M68" s="805"/>
      <c r="N68" s="805"/>
      <c r="O68" s="805"/>
      <c r="P68" s="806"/>
      <c r="Q68" s="941">
        <v>3673</v>
      </c>
      <c r="R68" s="942"/>
      <c r="S68" s="942"/>
      <c r="T68" s="942"/>
      <c r="U68" s="942"/>
      <c r="V68" s="942">
        <v>3618</v>
      </c>
      <c r="W68" s="942"/>
      <c r="X68" s="942"/>
      <c r="Y68" s="942"/>
      <c r="Z68" s="942"/>
      <c r="AA68" s="942">
        <v>55</v>
      </c>
      <c r="AB68" s="942"/>
      <c r="AC68" s="942"/>
      <c r="AD68" s="942"/>
      <c r="AE68" s="942"/>
      <c r="AF68" s="942">
        <v>47</v>
      </c>
      <c r="AG68" s="942"/>
      <c r="AH68" s="942"/>
      <c r="AI68" s="942"/>
      <c r="AJ68" s="942"/>
      <c r="AK68" s="942">
        <v>119</v>
      </c>
      <c r="AL68" s="942"/>
      <c r="AM68" s="942"/>
      <c r="AN68" s="942"/>
      <c r="AO68" s="942"/>
      <c r="AP68" s="942">
        <v>80</v>
      </c>
      <c r="AQ68" s="942"/>
      <c r="AR68" s="942"/>
      <c r="AS68" s="942"/>
      <c r="AT68" s="942"/>
      <c r="AU68" s="942">
        <v>22</v>
      </c>
      <c r="AV68" s="942"/>
      <c r="AW68" s="942"/>
      <c r="AX68" s="942"/>
      <c r="AY68" s="942"/>
      <c r="AZ68" s="950"/>
      <c r="BA68" s="950"/>
      <c r="BB68" s="950"/>
      <c r="BC68" s="950"/>
      <c r="BD68" s="951"/>
      <c r="BE68" s="265"/>
      <c r="BF68" s="265"/>
      <c r="BG68" s="265"/>
      <c r="BH68" s="265"/>
      <c r="BI68" s="265"/>
      <c r="BJ68" s="265"/>
      <c r="BK68" s="265"/>
      <c r="BL68" s="265"/>
      <c r="BM68" s="265"/>
      <c r="BN68" s="265"/>
      <c r="BO68" s="265"/>
      <c r="BP68" s="265"/>
      <c r="BQ68" s="262">
        <v>62</v>
      </c>
      <c r="BR68" s="267"/>
      <c r="BS68" s="935"/>
      <c r="BT68" s="936"/>
      <c r="BU68" s="936"/>
      <c r="BV68" s="936"/>
      <c r="BW68" s="936"/>
      <c r="BX68" s="936"/>
      <c r="BY68" s="936"/>
      <c r="BZ68" s="936"/>
      <c r="CA68" s="936"/>
      <c r="CB68" s="936"/>
      <c r="CC68" s="936"/>
      <c r="CD68" s="936"/>
      <c r="CE68" s="936"/>
      <c r="CF68" s="936"/>
      <c r="CG68" s="937"/>
      <c r="CH68" s="938"/>
      <c r="CI68" s="939"/>
      <c r="CJ68" s="939"/>
      <c r="CK68" s="939"/>
      <c r="CL68" s="940"/>
      <c r="CM68" s="938"/>
      <c r="CN68" s="939"/>
      <c r="CO68" s="939"/>
      <c r="CP68" s="939"/>
      <c r="CQ68" s="940"/>
      <c r="CR68" s="938"/>
      <c r="CS68" s="939"/>
      <c r="CT68" s="939"/>
      <c r="CU68" s="939"/>
      <c r="CV68" s="940"/>
      <c r="CW68" s="938"/>
      <c r="CX68" s="939"/>
      <c r="CY68" s="939"/>
      <c r="CZ68" s="939"/>
      <c r="DA68" s="940"/>
      <c r="DB68" s="938"/>
      <c r="DC68" s="939"/>
      <c r="DD68" s="939"/>
      <c r="DE68" s="939"/>
      <c r="DF68" s="940"/>
      <c r="DG68" s="938"/>
      <c r="DH68" s="939"/>
      <c r="DI68" s="939"/>
      <c r="DJ68" s="939"/>
      <c r="DK68" s="940"/>
      <c r="DL68" s="938"/>
      <c r="DM68" s="939"/>
      <c r="DN68" s="939"/>
      <c r="DO68" s="939"/>
      <c r="DP68" s="940"/>
      <c r="DQ68" s="938"/>
      <c r="DR68" s="939"/>
      <c r="DS68" s="939"/>
      <c r="DT68" s="939"/>
      <c r="DU68" s="940"/>
      <c r="DV68" s="932"/>
      <c r="DW68" s="933"/>
      <c r="DX68" s="933"/>
      <c r="DY68" s="933"/>
      <c r="DZ68" s="934"/>
      <c r="EA68" s="246"/>
    </row>
    <row r="69" spans="1:131" s="247" customFormat="1" ht="26.25" customHeight="1">
      <c r="A69" s="261">
        <v>2</v>
      </c>
      <c r="B69" s="801" t="s">
        <v>580</v>
      </c>
      <c r="C69" s="802"/>
      <c r="D69" s="802"/>
      <c r="E69" s="802"/>
      <c r="F69" s="802"/>
      <c r="G69" s="802"/>
      <c r="H69" s="802"/>
      <c r="I69" s="802"/>
      <c r="J69" s="802"/>
      <c r="K69" s="802"/>
      <c r="L69" s="802"/>
      <c r="M69" s="802"/>
      <c r="N69" s="802"/>
      <c r="O69" s="802"/>
      <c r="P69" s="803"/>
      <c r="Q69" s="952">
        <v>2234</v>
      </c>
      <c r="R69" s="899"/>
      <c r="S69" s="899"/>
      <c r="T69" s="899"/>
      <c r="U69" s="899"/>
      <c r="V69" s="899">
        <v>2050</v>
      </c>
      <c r="W69" s="899"/>
      <c r="X69" s="899"/>
      <c r="Y69" s="899"/>
      <c r="Z69" s="899"/>
      <c r="AA69" s="899">
        <v>184</v>
      </c>
      <c r="AB69" s="899"/>
      <c r="AC69" s="899"/>
      <c r="AD69" s="899"/>
      <c r="AE69" s="899"/>
      <c r="AF69" s="899">
        <v>184</v>
      </c>
      <c r="AG69" s="899"/>
      <c r="AH69" s="899"/>
      <c r="AI69" s="899"/>
      <c r="AJ69" s="899"/>
      <c r="AK69" s="899">
        <v>354</v>
      </c>
      <c r="AL69" s="899"/>
      <c r="AM69" s="899"/>
      <c r="AN69" s="899"/>
      <c r="AO69" s="899"/>
      <c r="AP69" s="899">
        <v>950</v>
      </c>
      <c r="AQ69" s="899"/>
      <c r="AR69" s="899"/>
      <c r="AS69" s="899"/>
      <c r="AT69" s="899"/>
      <c r="AU69" s="899">
        <v>145</v>
      </c>
      <c r="AV69" s="899"/>
      <c r="AW69" s="899"/>
      <c r="AX69" s="899"/>
      <c r="AY69" s="899"/>
      <c r="AZ69" s="948"/>
      <c r="BA69" s="948"/>
      <c r="BB69" s="948"/>
      <c r="BC69" s="948"/>
      <c r="BD69" s="949"/>
      <c r="BE69" s="265"/>
      <c r="BF69" s="265"/>
      <c r="BG69" s="265"/>
      <c r="BH69" s="265"/>
      <c r="BI69" s="265"/>
      <c r="BJ69" s="265"/>
      <c r="BK69" s="265"/>
      <c r="BL69" s="265"/>
      <c r="BM69" s="265"/>
      <c r="BN69" s="265"/>
      <c r="BO69" s="265"/>
      <c r="BP69" s="265"/>
      <c r="BQ69" s="262">
        <v>63</v>
      </c>
      <c r="BR69" s="267"/>
      <c r="BS69" s="935"/>
      <c r="BT69" s="936"/>
      <c r="BU69" s="936"/>
      <c r="BV69" s="936"/>
      <c r="BW69" s="936"/>
      <c r="BX69" s="936"/>
      <c r="BY69" s="936"/>
      <c r="BZ69" s="936"/>
      <c r="CA69" s="936"/>
      <c r="CB69" s="936"/>
      <c r="CC69" s="936"/>
      <c r="CD69" s="936"/>
      <c r="CE69" s="936"/>
      <c r="CF69" s="936"/>
      <c r="CG69" s="937"/>
      <c r="CH69" s="938"/>
      <c r="CI69" s="939"/>
      <c r="CJ69" s="939"/>
      <c r="CK69" s="939"/>
      <c r="CL69" s="940"/>
      <c r="CM69" s="938"/>
      <c r="CN69" s="939"/>
      <c r="CO69" s="939"/>
      <c r="CP69" s="939"/>
      <c r="CQ69" s="940"/>
      <c r="CR69" s="938"/>
      <c r="CS69" s="939"/>
      <c r="CT69" s="939"/>
      <c r="CU69" s="939"/>
      <c r="CV69" s="940"/>
      <c r="CW69" s="938"/>
      <c r="CX69" s="939"/>
      <c r="CY69" s="939"/>
      <c r="CZ69" s="939"/>
      <c r="DA69" s="940"/>
      <c r="DB69" s="938"/>
      <c r="DC69" s="939"/>
      <c r="DD69" s="939"/>
      <c r="DE69" s="939"/>
      <c r="DF69" s="940"/>
      <c r="DG69" s="938"/>
      <c r="DH69" s="939"/>
      <c r="DI69" s="939"/>
      <c r="DJ69" s="939"/>
      <c r="DK69" s="940"/>
      <c r="DL69" s="938"/>
      <c r="DM69" s="939"/>
      <c r="DN69" s="939"/>
      <c r="DO69" s="939"/>
      <c r="DP69" s="940"/>
      <c r="DQ69" s="938"/>
      <c r="DR69" s="939"/>
      <c r="DS69" s="939"/>
      <c r="DT69" s="939"/>
      <c r="DU69" s="940"/>
      <c r="DV69" s="932"/>
      <c r="DW69" s="933"/>
      <c r="DX69" s="933"/>
      <c r="DY69" s="933"/>
      <c r="DZ69" s="934"/>
      <c r="EA69" s="246"/>
    </row>
    <row r="70" spans="1:131" s="247" customFormat="1" ht="26.25" customHeight="1">
      <c r="A70" s="261">
        <v>3</v>
      </c>
      <c r="B70" s="801" t="s">
        <v>581</v>
      </c>
      <c r="C70" s="802"/>
      <c r="D70" s="802"/>
      <c r="E70" s="802"/>
      <c r="F70" s="802"/>
      <c r="G70" s="802"/>
      <c r="H70" s="802"/>
      <c r="I70" s="802"/>
      <c r="J70" s="802"/>
      <c r="K70" s="802"/>
      <c r="L70" s="802"/>
      <c r="M70" s="802"/>
      <c r="N70" s="802"/>
      <c r="O70" s="802"/>
      <c r="P70" s="803"/>
      <c r="Q70" s="952">
        <v>6983</v>
      </c>
      <c r="R70" s="899"/>
      <c r="S70" s="899"/>
      <c r="T70" s="899"/>
      <c r="U70" s="899"/>
      <c r="V70" s="899">
        <v>5867</v>
      </c>
      <c r="W70" s="899"/>
      <c r="X70" s="899"/>
      <c r="Y70" s="899"/>
      <c r="Z70" s="899"/>
      <c r="AA70" s="899">
        <v>1117</v>
      </c>
      <c r="AB70" s="899"/>
      <c r="AC70" s="899"/>
      <c r="AD70" s="899"/>
      <c r="AE70" s="899"/>
      <c r="AF70" s="899">
        <v>4637</v>
      </c>
      <c r="AG70" s="899"/>
      <c r="AH70" s="899"/>
      <c r="AI70" s="899"/>
      <c r="AJ70" s="899"/>
      <c r="AK70" s="899" t="s">
        <v>516</v>
      </c>
      <c r="AL70" s="899"/>
      <c r="AM70" s="899"/>
      <c r="AN70" s="899"/>
      <c r="AO70" s="899"/>
      <c r="AP70" s="899">
        <v>2142</v>
      </c>
      <c r="AQ70" s="899"/>
      <c r="AR70" s="899"/>
      <c r="AS70" s="899"/>
      <c r="AT70" s="899"/>
      <c r="AU70" s="899" t="s">
        <v>516</v>
      </c>
      <c r="AV70" s="899"/>
      <c r="AW70" s="899"/>
      <c r="AX70" s="899"/>
      <c r="AY70" s="899"/>
      <c r="AZ70" s="948"/>
      <c r="BA70" s="948"/>
      <c r="BB70" s="948"/>
      <c r="BC70" s="948"/>
      <c r="BD70" s="949"/>
      <c r="BE70" s="265"/>
      <c r="BF70" s="265"/>
      <c r="BG70" s="265"/>
      <c r="BH70" s="265"/>
      <c r="BI70" s="265"/>
      <c r="BJ70" s="265"/>
      <c r="BK70" s="265"/>
      <c r="BL70" s="265"/>
      <c r="BM70" s="265"/>
      <c r="BN70" s="265"/>
      <c r="BO70" s="265"/>
      <c r="BP70" s="265"/>
      <c r="BQ70" s="262">
        <v>64</v>
      </c>
      <c r="BR70" s="267"/>
      <c r="BS70" s="935"/>
      <c r="BT70" s="936"/>
      <c r="BU70" s="936"/>
      <c r="BV70" s="936"/>
      <c r="BW70" s="936"/>
      <c r="BX70" s="936"/>
      <c r="BY70" s="936"/>
      <c r="BZ70" s="936"/>
      <c r="CA70" s="936"/>
      <c r="CB70" s="936"/>
      <c r="CC70" s="936"/>
      <c r="CD70" s="936"/>
      <c r="CE70" s="936"/>
      <c r="CF70" s="936"/>
      <c r="CG70" s="937"/>
      <c r="CH70" s="938"/>
      <c r="CI70" s="939"/>
      <c r="CJ70" s="939"/>
      <c r="CK70" s="939"/>
      <c r="CL70" s="940"/>
      <c r="CM70" s="938"/>
      <c r="CN70" s="939"/>
      <c r="CO70" s="939"/>
      <c r="CP70" s="939"/>
      <c r="CQ70" s="940"/>
      <c r="CR70" s="938"/>
      <c r="CS70" s="939"/>
      <c r="CT70" s="939"/>
      <c r="CU70" s="939"/>
      <c r="CV70" s="940"/>
      <c r="CW70" s="938"/>
      <c r="CX70" s="939"/>
      <c r="CY70" s="939"/>
      <c r="CZ70" s="939"/>
      <c r="DA70" s="940"/>
      <c r="DB70" s="938"/>
      <c r="DC70" s="939"/>
      <c r="DD70" s="939"/>
      <c r="DE70" s="939"/>
      <c r="DF70" s="940"/>
      <c r="DG70" s="938"/>
      <c r="DH70" s="939"/>
      <c r="DI70" s="939"/>
      <c r="DJ70" s="939"/>
      <c r="DK70" s="940"/>
      <c r="DL70" s="938"/>
      <c r="DM70" s="939"/>
      <c r="DN70" s="939"/>
      <c r="DO70" s="939"/>
      <c r="DP70" s="940"/>
      <c r="DQ70" s="938"/>
      <c r="DR70" s="939"/>
      <c r="DS70" s="939"/>
      <c r="DT70" s="939"/>
      <c r="DU70" s="940"/>
      <c r="DV70" s="932"/>
      <c r="DW70" s="933"/>
      <c r="DX70" s="933"/>
      <c r="DY70" s="933"/>
      <c r="DZ70" s="934"/>
      <c r="EA70" s="246"/>
    </row>
    <row r="71" spans="1:131" s="247" customFormat="1" ht="26.25" customHeight="1">
      <c r="A71" s="261">
        <v>4</v>
      </c>
      <c r="B71" s="801" t="s">
        <v>582</v>
      </c>
      <c r="C71" s="802"/>
      <c r="D71" s="802"/>
      <c r="E71" s="802"/>
      <c r="F71" s="802"/>
      <c r="G71" s="802"/>
      <c r="H71" s="802"/>
      <c r="I71" s="802"/>
      <c r="J71" s="802"/>
      <c r="K71" s="802"/>
      <c r="L71" s="802"/>
      <c r="M71" s="802"/>
      <c r="N71" s="802"/>
      <c r="O71" s="802"/>
      <c r="P71" s="803"/>
      <c r="Q71" s="952">
        <v>8511</v>
      </c>
      <c r="R71" s="899"/>
      <c r="S71" s="899"/>
      <c r="T71" s="899"/>
      <c r="U71" s="899"/>
      <c r="V71" s="899">
        <v>8447</v>
      </c>
      <c r="W71" s="899"/>
      <c r="X71" s="899"/>
      <c r="Y71" s="899"/>
      <c r="Z71" s="899"/>
      <c r="AA71" s="899">
        <v>64</v>
      </c>
      <c r="AB71" s="899"/>
      <c r="AC71" s="899"/>
      <c r="AD71" s="899"/>
      <c r="AE71" s="899"/>
      <c r="AF71" s="899">
        <v>64</v>
      </c>
      <c r="AG71" s="899"/>
      <c r="AH71" s="899"/>
      <c r="AI71" s="899"/>
      <c r="AJ71" s="899"/>
      <c r="AK71" s="899">
        <v>1110</v>
      </c>
      <c r="AL71" s="899"/>
      <c r="AM71" s="899"/>
      <c r="AN71" s="899"/>
      <c r="AO71" s="899"/>
      <c r="AP71" s="899" t="s">
        <v>516</v>
      </c>
      <c r="AQ71" s="899"/>
      <c r="AR71" s="899"/>
      <c r="AS71" s="899"/>
      <c r="AT71" s="899"/>
      <c r="AU71" s="899" t="s">
        <v>516</v>
      </c>
      <c r="AV71" s="899"/>
      <c r="AW71" s="899"/>
      <c r="AX71" s="899"/>
      <c r="AY71" s="899"/>
      <c r="AZ71" s="948"/>
      <c r="BA71" s="948"/>
      <c r="BB71" s="948"/>
      <c r="BC71" s="948"/>
      <c r="BD71" s="949"/>
      <c r="BE71" s="265"/>
      <c r="BF71" s="265"/>
      <c r="BG71" s="265"/>
      <c r="BH71" s="265"/>
      <c r="BI71" s="265"/>
      <c r="BJ71" s="265"/>
      <c r="BK71" s="265"/>
      <c r="BL71" s="265"/>
      <c r="BM71" s="265"/>
      <c r="BN71" s="265"/>
      <c r="BO71" s="265"/>
      <c r="BP71" s="265"/>
      <c r="BQ71" s="262">
        <v>65</v>
      </c>
      <c r="BR71" s="267"/>
      <c r="BS71" s="935"/>
      <c r="BT71" s="936"/>
      <c r="BU71" s="936"/>
      <c r="BV71" s="936"/>
      <c r="BW71" s="936"/>
      <c r="BX71" s="936"/>
      <c r="BY71" s="936"/>
      <c r="BZ71" s="936"/>
      <c r="CA71" s="936"/>
      <c r="CB71" s="936"/>
      <c r="CC71" s="936"/>
      <c r="CD71" s="936"/>
      <c r="CE71" s="936"/>
      <c r="CF71" s="936"/>
      <c r="CG71" s="937"/>
      <c r="CH71" s="938"/>
      <c r="CI71" s="939"/>
      <c r="CJ71" s="939"/>
      <c r="CK71" s="939"/>
      <c r="CL71" s="940"/>
      <c r="CM71" s="938"/>
      <c r="CN71" s="939"/>
      <c r="CO71" s="939"/>
      <c r="CP71" s="939"/>
      <c r="CQ71" s="940"/>
      <c r="CR71" s="938"/>
      <c r="CS71" s="939"/>
      <c r="CT71" s="939"/>
      <c r="CU71" s="939"/>
      <c r="CV71" s="940"/>
      <c r="CW71" s="938"/>
      <c r="CX71" s="939"/>
      <c r="CY71" s="939"/>
      <c r="CZ71" s="939"/>
      <c r="DA71" s="940"/>
      <c r="DB71" s="938"/>
      <c r="DC71" s="939"/>
      <c r="DD71" s="939"/>
      <c r="DE71" s="939"/>
      <c r="DF71" s="940"/>
      <c r="DG71" s="938"/>
      <c r="DH71" s="939"/>
      <c r="DI71" s="939"/>
      <c r="DJ71" s="939"/>
      <c r="DK71" s="940"/>
      <c r="DL71" s="938"/>
      <c r="DM71" s="939"/>
      <c r="DN71" s="939"/>
      <c r="DO71" s="939"/>
      <c r="DP71" s="940"/>
      <c r="DQ71" s="938"/>
      <c r="DR71" s="939"/>
      <c r="DS71" s="939"/>
      <c r="DT71" s="939"/>
      <c r="DU71" s="940"/>
      <c r="DV71" s="932"/>
      <c r="DW71" s="933"/>
      <c r="DX71" s="933"/>
      <c r="DY71" s="933"/>
      <c r="DZ71" s="934"/>
      <c r="EA71" s="246"/>
    </row>
    <row r="72" spans="1:131" s="247" customFormat="1" ht="26.25" customHeight="1">
      <c r="A72" s="261">
        <v>5</v>
      </c>
      <c r="B72" s="801" t="s">
        <v>583</v>
      </c>
      <c r="C72" s="802"/>
      <c r="D72" s="802"/>
      <c r="E72" s="802"/>
      <c r="F72" s="802"/>
      <c r="G72" s="802"/>
      <c r="H72" s="802"/>
      <c r="I72" s="802"/>
      <c r="J72" s="802"/>
      <c r="K72" s="802"/>
      <c r="L72" s="802"/>
      <c r="M72" s="802"/>
      <c r="N72" s="802"/>
      <c r="O72" s="802"/>
      <c r="P72" s="803"/>
      <c r="Q72" s="952">
        <v>2074</v>
      </c>
      <c r="R72" s="899"/>
      <c r="S72" s="899"/>
      <c r="T72" s="899"/>
      <c r="U72" s="899"/>
      <c r="V72" s="899">
        <v>1850</v>
      </c>
      <c r="W72" s="899"/>
      <c r="X72" s="899"/>
      <c r="Y72" s="899"/>
      <c r="Z72" s="899"/>
      <c r="AA72" s="899">
        <v>224</v>
      </c>
      <c r="AB72" s="899"/>
      <c r="AC72" s="899"/>
      <c r="AD72" s="899"/>
      <c r="AE72" s="899"/>
      <c r="AF72" s="899">
        <v>224</v>
      </c>
      <c r="AG72" s="899"/>
      <c r="AH72" s="899"/>
      <c r="AI72" s="899"/>
      <c r="AJ72" s="899"/>
      <c r="AK72" s="899" t="s">
        <v>516</v>
      </c>
      <c r="AL72" s="899"/>
      <c r="AM72" s="899"/>
      <c r="AN72" s="899"/>
      <c r="AO72" s="899"/>
      <c r="AP72" s="899" t="s">
        <v>516</v>
      </c>
      <c r="AQ72" s="899"/>
      <c r="AR72" s="899"/>
      <c r="AS72" s="899"/>
      <c r="AT72" s="899"/>
      <c r="AU72" s="899" t="s">
        <v>516</v>
      </c>
      <c r="AV72" s="899"/>
      <c r="AW72" s="899"/>
      <c r="AX72" s="899"/>
      <c r="AY72" s="899"/>
      <c r="AZ72" s="948"/>
      <c r="BA72" s="948"/>
      <c r="BB72" s="948"/>
      <c r="BC72" s="948"/>
      <c r="BD72" s="949"/>
      <c r="BE72" s="265"/>
      <c r="BF72" s="265"/>
      <c r="BG72" s="265"/>
      <c r="BH72" s="265"/>
      <c r="BI72" s="265"/>
      <c r="BJ72" s="265"/>
      <c r="BK72" s="265"/>
      <c r="BL72" s="265"/>
      <c r="BM72" s="265"/>
      <c r="BN72" s="265"/>
      <c r="BO72" s="265"/>
      <c r="BP72" s="265"/>
      <c r="BQ72" s="262">
        <v>66</v>
      </c>
      <c r="BR72" s="267"/>
      <c r="BS72" s="935"/>
      <c r="BT72" s="936"/>
      <c r="BU72" s="936"/>
      <c r="BV72" s="936"/>
      <c r="BW72" s="936"/>
      <c r="BX72" s="936"/>
      <c r="BY72" s="936"/>
      <c r="BZ72" s="936"/>
      <c r="CA72" s="936"/>
      <c r="CB72" s="936"/>
      <c r="CC72" s="936"/>
      <c r="CD72" s="936"/>
      <c r="CE72" s="936"/>
      <c r="CF72" s="936"/>
      <c r="CG72" s="937"/>
      <c r="CH72" s="938"/>
      <c r="CI72" s="939"/>
      <c r="CJ72" s="939"/>
      <c r="CK72" s="939"/>
      <c r="CL72" s="940"/>
      <c r="CM72" s="938"/>
      <c r="CN72" s="939"/>
      <c r="CO72" s="939"/>
      <c r="CP72" s="939"/>
      <c r="CQ72" s="940"/>
      <c r="CR72" s="938"/>
      <c r="CS72" s="939"/>
      <c r="CT72" s="939"/>
      <c r="CU72" s="939"/>
      <c r="CV72" s="940"/>
      <c r="CW72" s="938"/>
      <c r="CX72" s="939"/>
      <c r="CY72" s="939"/>
      <c r="CZ72" s="939"/>
      <c r="DA72" s="940"/>
      <c r="DB72" s="938"/>
      <c r="DC72" s="939"/>
      <c r="DD72" s="939"/>
      <c r="DE72" s="939"/>
      <c r="DF72" s="940"/>
      <c r="DG72" s="938"/>
      <c r="DH72" s="939"/>
      <c r="DI72" s="939"/>
      <c r="DJ72" s="939"/>
      <c r="DK72" s="940"/>
      <c r="DL72" s="938"/>
      <c r="DM72" s="939"/>
      <c r="DN72" s="939"/>
      <c r="DO72" s="939"/>
      <c r="DP72" s="940"/>
      <c r="DQ72" s="938"/>
      <c r="DR72" s="939"/>
      <c r="DS72" s="939"/>
      <c r="DT72" s="939"/>
      <c r="DU72" s="940"/>
      <c r="DV72" s="932"/>
      <c r="DW72" s="933"/>
      <c r="DX72" s="933"/>
      <c r="DY72" s="933"/>
      <c r="DZ72" s="934"/>
      <c r="EA72" s="246"/>
    </row>
    <row r="73" spans="1:131" s="247" customFormat="1" ht="26.25" customHeight="1">
      <c r="A73" s="261">
        <v>6</v>
      </c>
      <c r="B73" s="801" t="s">
        <v>584</v>
      </c>
      <c r="C73" s="802"/>
      <c r="D73" s="802"/>
      <c r="E73" s="802"/>
      <c r="F73" s="802"/>
      <c r="G73" s="802"/>
      <c r="H73" s="802"/>
      <c r="I73" s="802"/>
      <c r="J73" s="802"/>
      <c r="K73" s="802"/>
      <c r="L73" s="802"/>
      <c r="M73" s="802"/>
      <c r="N73" s="802"/>
      <c r="O73" s="802"/>
      <c r="P73" s="803"/>
      <c r="Q73" s="952">
        <v>848493</v>
      </c>
      <c r="R73" s="899"/>
      <c r="S73" s="899"/>
      <c r="T73" s="899"/>
      <c r="U73" s="899"/>
      <c r="V73" s="899">
        <v>821243</v>
      </c>
      <c r="W73" s="899"/>
      <c r="X73" s="899"/>
      <c r="Y73" s="899"/>
      <c r="Z73" s="899"/>
      <c r="AA73" s="899">
        <v>27250</v>
      </c>
      <c r="AB73" s="899"/>
      <c r="AC73" s="899"/>
      <c r="AD73" s="899"/>
      <c r="AE73" s="899"/>
      <c r="AF73" s="899">
        <v>27250</v>
      </c>
      <c r="AG73" s="899"/>
      <c r="AH73" s="899"/>
      <c r="AI73" s="899"/>
      <c r="AJ73" s="899"/>
      <c r="AK73" s="899">
        <v>2</v>
      </c>
      <c r="AL73" s="899"/>
      <c r="AM73" s="899"/>
      <c r="AN73" s="899"/>
      <c r="AO73" s="899"/>
      <c r="AP73" s="899" t="s">
        <v>516</v>
      </c>
      <c r="AQ73" s="899"/>
      <c r="AR73" s="899"/>
      <c r="AS73" s="899"/>
      <c r="AT73" s="899"/>
      <c r="AU73" s="899" t="s">
        <v>516</v>
      </c>
      <c r="AV73" s="899"/>
      <c r="AW73" s="899"/>
      <c r="AX73" s="899"/>
      <c r="AY73" s="899"/>
      <c r="AZ73" s="948"/>
      <c r="BA73" s="948"/>
      <c r="BB73" s="948"/>
      <c r="BC73" s="948"/>
      <c r="BD73" s="949"/>
      <c r="BE73" s="265"/>
      <c r="BF73" s="265"/>
      <c r="BG73" s="265"/>
      <c r="BH73" s="265"/>
      <c r="BI73" s="265"/>
      <c r="BJ73" s="265"/>
      <c r="BK73" s="265"/>
      <c r="BL73" s="265"/>
      <c r="BM73" s="265"/>
      <c r="BN73" s="265"/>
      <c r="BO73" s="265"/>
      <c r="BP73" s="265"/>
      <c r="BQ73" s="262">
        <v>67</v>
      </c>
      <c r="BR73" s="267"/>
      <c r="BS73" s="935"/>
      <c r="BT73" s="936"/>
      <c r="BU73" s="936"/>
      <c r="BV73" s="936"/>
      <c r="BW73" s="936"/>
      <c r="BX73" s="936"/>
      <c r="BY73" s="936"/>
      <c r="BZ73" s="936"/>
      <c r="CA73" s="936"/>
      <c r="CB73" s="936"/>
      <c r="CC73" s="936"/>
      <c r="CD73" s="936"/>
      <c r="CE73" s="936"/>
      <c r="CF73" s="936"/>
      <c r="CG73" s="937"/>
      <c r="CH73" s="938"/>
      <c r="CI73" s="939"/>
      <c r="CJ73" s="939"/>
      <c r="CK73" s="939"/>
      <c r="CL73" s="940"/>
      <c r="CM73" s="938"/>
      <c r="CN73" s="939"/>
      <c r="CO73" s="939"/>
      <c r="CP73" s="939"/>
      <c r="CQ73" s="940"/>
      <c r="CR73" s="938"/>
      <c r="CS73" s="939"/>
      <c r="CT73" s="939"/>
      <c r="CU73" s="939"/>
      <c r="CV73" s="940"/>
      <c r="CW73" s="938"/>
      <c r="CX73" s="939"/>
      <c r="CY73" s="939"/>
      <c r="CZ73" s="939"/>
      <c r="DA73" s="940"/>
      <c r="DB73" s="938"/>
      <c r="DC73" s="939"/>
      <c r="DD73" s="939"/>
      <c r="DE73" s="939"/>
      <c r="DF73" s="940"/>
      <c r="DG73" s="938"/>
      <c r="DH73" s="939"/>
      <c r="DI73" s="939"/>
      <c r="DJ73" s="939"/>
      <c r="DK73" s="940"/>
      <c r="DL73" s="938"/>
      <c r="DM73" s="939"/>
      <c r="DN73" s="939"/>
      <c r="DO73" s="939"/>
      <c r="DP73" s="940"/>
      <c r="DQ73" s="938"/>
      <c r="DR73" s="939"/>
      <c r="DS73" s="939"/>
      <c r="DT73" s="939"/>
      <c r="DU73" s="940"/>
      <c r="DV73" s="932"/>
      <c r="DW73" s="933"/>
      <c r="DX73" s="933"/>
      <c r="DY73" s="933"/>
      <c r="DZ73" s="934"/>
      <c r="EA73" s="246"/>
    </row>
    <row r="74" spans="1:131" s="247" customFormat="1" ht="26.25" customHeight="1">
      <c r="A74" s="261">
        <v>7</v>
      </c>
      <c r="B74" s="801" t="s">
        <v>585</v>
      </c>
      <c r="C74" s="802"/>
      <c r="D74" s="802"/>
      <c r="E74" s="802"/>
      <c r="F74" s="802"/>
      <c r="G74" s="802"/>
      <c r="H74" s="802"/>
      <c r="I74" s="802"/>
      <c r="J74" s="802"/>
      <c r="K74" s="802"/>
      <c r="L74" s="802"/>
      <c r="M74" s="802"/>
      <c r="N74" s="802"/>
      <c r="O74" s="802"/>
      <c r="P74" s="803"/>
      <c r="Q74" s="952" t="s">
        <v>516</v>
      </c>
      <c r="R74" s="899"/>
      <c r="S74" s="899"/>
      <c r="T74" s="899"/>
      <c r="U74" s="899"/>
      <c r="V74" s="899" t="s">
        <v>516</v>
      </c>
      <c r="W74" s="899"/>
      <c r="X74" s="899"/>
      <c r="Y74" s="899"/>
      <c r="Z74" s="899"/>
      <c r="AA74" s="899" t="s">
        <v>516</v>
      </c>
      <c r="AB74" s="899"/>
      <c r="AC74" s="899"/>
      <c r="AD74" s="899"/>
      <c r="AE74" s="899"/>
      <c r="AF74" s="899" t="s">
        <v>516</v>
      </c>
      <c r="AG74" s="899"/>
      <c r="AH74" s="899"/>
      <c r="AI74" s="899"/>
      <c r="AJ74" s="899"/>
      <c r="AK74" s="899" t="s">
        <v>516</v>
      </c>
      <c r="AL74" s="899"/>
      <c r="AM74" s="899"/>
      <c r="AN74" s="899"/>
      <c r="AO74" s="899"/>
      <c r="AP74" s="899">
        <v>656</v>
      </c>
      <c r="AQ74" s="899"/>
      <c r="AR74" s="899"/>
      <c r="AS74" s="899"/>
      <c r="AT74" s="899"/>
      <c r="AU74" s="899">
        <v>74</v>
      </c>
      <c r="AV74" s="899"/>
      <c r="AW74" s="899"/>
      <c r="AX74" s="899"/>
      <c r="AY74" s="899"/>
      <c r="AZ74" s="948"/>
      <c r="BA74" s="948"/>
      <c r="BB74" s="948"/>
      <c r="BC74" s="948"/>
      <c r="BD74" s="949"/>
      <c r="BE74" s="265"/>
      <c r="BF74" s="265"/>
      <c r="BG74" s="265"/>
      <c r="BH74" s="265"/>
      <c r="BI74" s="265"/>
      <c r="BJ74" s="265"/>
      <c r="BK74" s="265"/>
      <c r="BL74" s="265"/>
      <c r="BM74" s="265"/>
      <c r="BN74" s="265"/>
      <c r="BO74" s="265"/>
      <c r="BP74" s="265"/>
      <c r="BQ74" s="262">
        <v>68</v>
      </c>
      <c r="BR74" s="267"/>
      <c r="BS74" s="935"/>
      <c r="BT74" s="936"/>
      <c r="BU74" s="936"/>
      <c r="BV74" s="936"/>
      <c r="BW74" s="936"/>
      <c r="BX74" s="936"/>
      <c r="BY74" s="936"/>
      <c r="BZ74" s="936"/>
      <c r="CA74" s="936"/>
      <c r="CB74" s="936"/>
      <c r="CC74" s="936"/>
      <c r="CD74" s="936"/>
      <c r="CE74" s="936"/>
      <c r="CF74" s="936"/>
      <c r="CG74" s="937"/>
      <c r="CH74" s="938"/>
      <c r="CI74" s="939"/>
      <c r="CJ74" s="939"/>
      <c r="CK74" s="939"/>
      <c r="CL74" s="940"/>
      <c r="CM74" s="938"/>
      <c r="CN74" s="939"/>
      <c r="CO74" s="939"/>
      <c r="CP74" s="939"/>
      <c r="CQ74" s="940"/>
      <c r="CR74" s="938"/>
      <c r="CS74" s="939"/>
      <c r="CT74" s="939"/>
      <c r="CU74" s="939"/>
      <c r="CV74" s="940"/>
      <c r="CW74" s="938"/>
      <c r="CX74" s="939"/>
      <c r="CY74" s="939"/>
      <c r="CZ74" s="939"/>
      <c r="DA74" s="940"/>
      <c r="DB74" s="938"/>
      <c r="DC74" s="939"/>
      <c r="DD74" s="939"/>
      <c r="DE74" s="939"/>
      <c r="DF74" s="940"/>
      <c r="DG74" s="938"/>
      <c r="DH74" s="939"/>
      <c r="DI74" s="939"/>
      <c r="DJ74" s="939"/>
      <c r="DK74" s="940"/>
      <c r="DL74" s="938"/>
      <c r="DM74" s="939"/>
      <c r="DN74" s="939"/>
      <c r="DO74" s="939"/>
      <c r="DP74" s="940"/>
      <c r="DQ74" s="938"/>
      <c r="DR74" s="939"/>
      <c r="DS74" s="939"/>
      <c r="DT74" s="939"/>
      <c r="DU74" s="940"/>
      <c r="DV74" s="932"/>
      <c r="DW74" s="933"/>
      <c r="DX74" s="933"/>
      <c r="DY74" s="933"/>
      <c r="DZ74" s="934"/>
      <c r="EA74" s="246"/>
    </row>
    <row r="75" spans="1:131" s="247" customFormat="1" ht="26.25" customHeight="1">
      <c r="A75" s="261">
        <v>8</v>
      </c>
      <c r="B75" s="955"/>
      <c r="C75" s="956"/>
      <c r="D75" s="956"/>
      <c r="E75" s="956"/>
      <c r="F75" s="956"/>
      <c r="G75" s="956"/>
      <c r="H75" s="956"/>
      <c r="I75" s="956"/>
      <c r="J75" s="956"/>
      <c r="K75" s="956"/>
      <c r="L75" s="956"/>
      <c r="M75" s="956"/>
      <c r="N75" s="956"/>
      <c r="O75" s="956"/>
      <c r="P75" s="957"/>
      <c r="Q75" s="958"/>
      <c r="R75" s="954"/>
      <c r="S75" s="954"/>
      <c r="T75" s="954"/>
      <c r="U75" s="911"/>
      <c r="V75" s="953"/>
      <c r="W75" s="954"/>
      <c r="X75" s="954"/>
      <c r="Y75" s="954"/>
      <c r="Z75" s="911"/>
      <c r="AA75" s="953"/>
      <c r="AB75" s="954"/>
      <c r="AC75" s="954"/>
      <c r="AD75" s="954"/>
      <c r="AE75" s="911"/>
      <c r="AF75" s="953"/>
      <c r="AG75" s="954"/>
      <c r="AH75" s="954"/>
      <c r="AI75" s="954"/>
      <c r="AJ75" s="911"/>
      <c r="AK75" s="953"/>
      <c r="AL75" s="954"/>
      <c r="AM75" s="954"/>
      <c r="AN75" s="954"/>
      <c r="AO75" s="911"/>
      <c r="AP75" s="953"/>
      <c r="AQ75" s="954"/>
      <c r="AR75" s="954"/>
      <c r="AS75" s="954"/>
      <c r="AT75" s="911"/>
      <c r="AU75" s="953"/>
      <c r="AV75" s="954"/>
      <c r="AW75" s="954"/>
      <c r="AX75" s="954"/>
      <c r="AY75" s="911"/>
      <c r="AZ75" s="948"/>
      <c r="BA75" s="948"/>
      <c r="BB75" s="948"/>
      <c r="BC75" s="948"/>
      <c r="BD75" s="949"/>
      <c r="BE75" s="265"/>
      <c r="BF75" s="265"/>
      <c r="BG75" s="265"/>
      <c r="BH75" s="265"/>
      <c r="BI75" s="265"/>
      <c r="BJ75" s="265"/>
      <c r="BK75" s="265"/>
      <c r="BL75" s="265"/>
      <c r="BM75" s="265"/>
      <c r="BN75" s="265"/>
      <c r="BO75" s="265"/>
      <c r="BP75" s="265"/>
      <c r="BQ75" s="262">
        <v>69</v>
      </c>
      <c r="BR75" s="267"/>
      <c r="BS75" s="935"/>
      <c r="BT75" s="936"/>
      <c r="BU75" s="936"/>
      <c r="BV75" s="936"/>
      <c r="BW75" s="936"/>
      <c r="BX75" s="936"/>
      <c r="BY75" s="936"/>
      <c r="BZ75" s="936"/>
      <c r="CA75" s="936"/>
      <c r="CB75" s="936"/>
      <c r="CC75" s="936"/>
      <c r="CD75" s="936"/>
      <c r="CE75" s="936"/>
      <c r="CF75" s="936"/>
      <c r="CG75" s="937"/>
      <c r="CH75" s="938"/>
      <c r="CI75" s="939"/>
      <c r="CJ75" s="939"/>
      <c r="CK75" s="939"/>
      <c r="CL75" s="940"/>
      <c r="CM75" s="938"/>
      <c r="CN75" s="939"/>
      <c r="CO75" s="939"/>
      <c r="CP75" s="939"/>
      <c r="CQ75" s="940"/>
      <c r="CR75" s="938"/>
      <c r="CS75" s="939"/>
      <c r="CT75" s="939"/>
      <c r="CU75" s="939"/>
      <c r="CV75" s="940"/>
      <c r="CW75" s="938"/>
      <c r="CX75" s="939"/>
      <c r="CY75" s="939"/>
      <c r="CZ75" s="939"/>
      <c r="DA75" s="940"/>
      <c r="DB75" s="938"/>
      <c r="DC75" s="939"/>
      <c r="DD75" s="939"/>
      <c r="DE75" s="939"/>
      <c r="DF75" s="940"/>
      <c r="DG75" s="938"/>
      <c r="DH75" s="939"/>
      <c r="DI75" s="939"/>
      <c r="DJ75" s="939"/>
      <c r="DK75" s="940"/>
      <c r="DL75" s="938"/>
      <c r="DM75" s="939"/>
      <c r="DN75" s="939"/>
      <c r="DO75" s="939"/>
      <c r="DP75" s="940"/>
      <c r="DQ75" s="938"/>
      <c r="DR75" s="939"/>
      <c r="DS75" s="939"/>
      <c r="DT75" s="939"/>
      <c r="DU75" s="940"/>
      <c r="DV75" s="932"/>
      <c r="DW75" s="933"/>
      <c r="DX75" s="933"/>
      <c r="DY75" s="933"/>
      <c r="DZ75" s="934"/>
      <c r="EA75" s="246"/>
    </row>
    <row r="76" spans="1:131" s="247" customFormat="1" ht="26.25" customHeight="1">
      <c r="A76" s="261">
        <v>9</v>
      </c>
      <c r="B76" s="955"/>
      <c r="C76" s="956"/>
      <c r="D76" s="956"/>
      <c r="E76" s="956"/>
      <c r="F76" s="956"/>
      <c r="G76" s="956"/>
      <c r="H76" s="956"/>
      <c r="I76" s="956"/>
      <c r="J76" s="956"/>
      <c r="K76" s="956"/>
      <c r="L76" s="956"/>
      <c r="M76" s="956"/>
      <c r="N76" s="956"/>
      <c r="O76" s="956"/>
      <c r="P76" s="957"/>
      <c r="Q76" s="958"/>
      <c r="R76" s="954"/>
      <c r="S76" s="954"/>
      <c r="T76" s="954"/>
      <c r="U76" s="911"/>
      <c r="V76" s="953"/>
      <c r="W76" s="954"/>
      <c r="X76" s="954"/>
      <c r="Y76" s="954"/>
      <c r="Z76" s="911"/>
      <c r="AA76" s="953"/>
      <c r="AB76" s="954"/>
      <c r="AC76" s="954"/>
      <c r="AD76" s="954"/>
      <c r="AE76" s="911"/>
      <c r="AF76" s="953"/>
      <c r="AG76" s="954"/>
      <c r="AH76" s="954"/>
      <c r="AI76" s="954"/>
      <c r="AJ76" s="911"/>
      <c r="AK76" s="953"/>
      <c r="AL76" s="954"/>
      <c r="AM76" s="954"/>
      <c r="AN76" s="954"/>
      <c r="AO76" s="911"/>
      <c r="AP76" s="953"/>
      <c r="AQ76" s="954"/>
      <c r="AR76" s="954"/>
      <c r="AS76" s="954"/>
      <c r="AT76" s="911"/>
      <c r="AU76" s="953"/>
      <c r="AV76" s="954"/>
      <c r="AW76" s="954"/>
      <c r="AX76" s="954"/>
      <c r="AY76" s="911"/>
      <c r="AZ76" s="948"/>
      <c r="BA76" s="948"/>
      <c r="BB76" s="948"/>
      <c r="BC76" s="948"/>
      <c r="BD76" s="949"/>
      <c r="BE76" s="265"/>
      <c r="BF76" s="265"/>
      <c r="BG76" s="265"/>
      <c r="BH76" s="265"/>
      <c r="BI76" s="265"/>
      <c r="BJ76" s="265"/>
      <c r="BK76" s="265"/>
      <c r="BL76" s="265"/>
      <c r="BM76" s="265"/>
      <c r="BN76" s="265"/>
      <c r="BO76" s="265"/>
      <c r="BP76" s="265"/>
      <c r="BQ76" s="262">
        <v>70</v>
      </c>
      <c r="BR76" s="267"/>
      <c r="BS76" s="935"/>
      <c r="BT76" s="936"/>
      <c r="BU76" s="936"/>
      <c r="BV76" s="936"/>
      <c r="BW76" s="936"/>
      <c r="BX76" s="936"/>
      <c r="BY76" s="936"/>
      <c r="BZ76" s="936"/>
      <c r="CA76" s="936"/>
      <c r="CB76" s="936"/>
      <c r="CC76" s="936"/>
      <c r="CD76" s="936"/>
      <c r="CE76" s="936"/>
      <c r="CF76" s="936"/>
      <c r="CG76" s="937"/>
      <c r="CH76" s="938"/>
      <c r="CI76" s="939"/>
      <c r="CJ76" s="939"/>
      <c r="CK76" s="939"/>
      <c r="CL76" s="940"/>
      <c r="CM76" s="938"/>
      <c r="CN76" s="939"/>
      <c r="CO76" s="939"/>
      <c r="CP76" s="939"/>
      <c r="CQ76" s="940"/>
      <c r="CR76" s="938"/>
      <c r="CS76" s="939"/>
      <c r="CT76" s="939"/>
      <c r="CU76" s="939"/>
      <c r="CV76" s="940"/>
      <c r="CW76" s="938"/>
      <c r="CX76" s="939"/>
      <c r="CY76" s="939"/>
      <c r="CZ76" s="939"/>
      <c r="DA76" s="940"/>
      <c r="DB76" s="938"/>
      <c r="DC76" s="939"/>
      <c r="DD76" s="939"/>
      <c r="DE76" s="939"/>
      <c r="DF76" s="940"/>
      <c r="DG76" s="938"/>
      <c r="DH76" s="939"/>
      <c r="DI76" s="939"/>
      <c r="DJ76" s="939"/>
      <c r="DK76" s="940"/>
      <c r="DL76" s="938"/>
      <c r="DM76" s="939"/>
      <c r="DN76" s="939"/>
      <c r="DO76" s="939"/>
      <c r="DP76" s="940"/>
      <c r="DQ76" s="938"/>
      <c r="DR76" s="939"/>
      <c r="DS76" s="939"/>
      <c r="DT76" s="939"/>
      <c r="DU76" s="940"/>
      <c r="DV76" s="932"/>
      <c r="DW76" s="933"/>
      <c r="DX76" s="933"/>
      <c r="DY76" s="933"/>
      <c r="DZ76" s="934"/>
      <c r="EA76" s="246"/>
    </row>
    <row r="77" spans="1:131" s="247" customFormat="1" ht="26.25" customHeight="1">
      <c r="A77" s="261">
        <v>10</v>
      </c>
      <c r="B77" s="955"/>
      <c r="C77" s="956"/>
      <c r="D77" s="956"/>
      <c r="E77" s="956"/>
      <c r="F77" s="956"/>
      <c r="G77" s="956"/>
      <c r="H77" s="956"/>
      <c r="I77" s="956"/>
      <c r="J77" s="956"/>
      <c r="K77" s="956"/>
      <c r="L77" s="956"/>
      <c r="M77" s="956"/>
      <c r="N77" s="956"/>
      <c r="O77" s="956"/>
      <c r="P77" s="957"/>
      <c r="Q77" s="958"/>
      <c r="R77" s="954"/>
      <c r="S77" s="954"/>
      <c r="T77" s="954"/>
      <c r="U77" s="911"/>
      <c r="V77" s="953"/>
      <c r="W77" s="954"/>
      <c r="X77" s="954"/>
      <c r="Y77" s="954"/>
      <c r="Z77" s="911"/>
      <c r="AA77" s="953"/>
      <c r="AB77" s="954"/>
      <c r="AC77" s="954"/>
      <c r="AD77" s="954"/>
      <c r="AE77" s="911"/>
      <c r="AF77" s="953"/>
      <c r="AG77" s="954"/>
      <c r="AH77" s="954"/>
      <c r="AI77" s="954"/>
      <c r="AJ77" s="911"/>
      <c r="AK77" s="953"/>
      <c r="AL77" s="954"/>
      <c r="AM77" s="954"/>
      <c r="AN77" s="954"/>
      <c r="AO77" s="911"/>
      <c r="AP77" s="953"/>
      <c r="AQ77" s="954"/>
      <c r="AR77" s="954"/>
      <c r="AS77" s="954"/>
      <c r="AT77" s="911"/>
      <c r="AU77" s="953"/>
      <c r="AV77" s="954"/>
      <c r="AW77" s="954"/>
      <c r="AX77" s="954"/>
      <c r="AY77" s="911"/>
      <c r="AZ77" s="948"/>
      <c r="BA77" s="948"/>
      <c r="BB77" s="948"/>
      <c r="BC77" s="948"/>
      <c r="BD77" s="949"/>
      <c r="BE77" s="265"/>
      <c r="BF77" s="265"/>
      <c r="BG77" s="265"/>
      <c r="BH77" s="265"/>
      <c r="BI77" s="265"/>
      <c r="BJ77" s="265"/>
      <c r="BK77" s="265"/>
      <c r="BL77" s="265"/>
      <c r="BM77" s="265"/>
      <c r="BN77" s="265"/>
      <c r="BO77" s="265"/>
      <c r="BP77" s="265"/>
      <c r="BQ77" s="262">
        <v>71</v>
      </c>
      <c r="BR77" s="267"/>
      <c r="BS77" s="935"/>
      <c r="BT77" s="936"/>
      <c r="BU77" s="936"/>
      <c r="BV77" s="936"/>
      <c r="BW77" s="936"/>
      <c r="BX77" s="936"/>
      <c r="BY77" s="936"/>
      <c r="BZ77" s="936"/>
      <c r="CA77" s="936"/>
      <c r="CB77" s="936"/>
      <c r="CC77" s="936"/>
      <c r="CD77" s="936"/>
      <c r="CE77" s="936"/>
      <c r="CF77" s="936"/>
      <c r="CG77" s="937"/>
      <c r="CH77" s="938"/>
      <c r="CI77" s="939"/>
      <c r="CJ77" s="939"/>
      <c r="CK77" s="939"/>
      <c r="CL77" s="940"/>
      <c r="CM77" s="938"/>
      <c r="CN77" s="939"/>
      <c r="CO77" s="939"/>
      <c r="CP77" s="939"/>
      <c r="CQ77" s="940"/>
      <c r="CR77" s="938"/>
      <c r="CS77" s="939"/>
      <c r="CT77" s="939"/>
      <c r="CU77" s="939"/>
      <c r="CV77" s="940"/>
      <c r="CW77" s="938"/>
      <c r="CX77" s="939"/>
      <c r="CY77" s="939"/>
      <c r="CZ77" s="939"/>
      <c r="DA77" s="940"/>
      <c r="DB77" s="938"/>
      <c r="DC77" s="939"/>
      <c r="DD77" s="939"/>
      <c r="DE77" s="939"/>
      <c r="DF77" s="940"/>
      <c r="DG77" s="938"/>
      <c r="DH77" s="939"/>
      <c r="DI77" s="939"/>
      <c r="DJ77" s="939"/>
      <c r="DK77" s="940"/>
      <c r="DL77" s="938"/>
      <c r="DM77" s="939"/>
      <c r="DN77" s="939"/>
      <c r="DO77" s="939"/>
      <c r="DP77" s="940"/>
      <c r="DQ77" s="938"/>
      <c r="DR77" s="939"/>
      <c r="DS77" s="939"/>
      <c r="DT77" s="939"/>
      <c r="DU77" s="940"/>
      <c r="DV77" s="932"/>
      <c r="DW77" s="933"/>
      <c r="DX77" s="933"/>
      <c r="DY77" s="933"/>
      <c r="DZ77" s="934"/>
      <c r="EA77" s="246"/>
    </row>
    <row r="78" spans="1:131" s="247" customFormat="1" ht="26.25" customHeight="1">
      <c r="A78" s="261">
        <v>11</v>
      </c>
      <c r="B78" s="955"/>
      <c r="C78" s="956"/>
      <c r="D78" s="956"/>
      <c r="E78" s="956"/>
      <c r="F78" s="956"/>
      <c r="G78" s="956"/>
      <c r="H78" s="956"/>
      <c r="I78" s="956"/>
      <c r="J78" s="956"/>
      <c r="K78" s="956"/>
      <c r="L78" s="956"/>
      <c r="M78" s="956"/>
      <c r="N78" s="956"/>
      <c r="O78" s="956"/>
      <c r="P78" s="957"/>
      <c r="Q78" s="952"/>
      <c r="R78" s="899"/>
      <c r="S78" s="899"/>
      <c r="T78" s="899"/>
      <c r="U78" s="899"/>
      <c r="V78" s="899"/>
      <c r="W78" s="899"/>
      <c r="X78" s="899"/>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899"/>
      <c r="AY78" s="899"/>
      <c r="AZ78" s="948"/>
      <c r="BA78" s="948"/>
      <c r="BB78" s="948"/>
      <c r="BC78" s="948"/>
      <c r="BD78" s="949"/>
      <c r="BE78" s="265"/>
      <c r="BF78" s="265"/>
      <c r="BG78" s="265"/>
      <c r="BH78" s="265"/>
      <c r="BI78" s="265"/>
      <c r="BJ78" s="268"/>
      <c r="BK78" s="268"/>
      <c r="BL78" s="268"/>
      <c r="BM78" s="268"/>
      <c r="BN78" s="268"/>
      <c r="BO78" s="265"/>
      <c r="BP78" s="265"/>
      <c r="BQ78" s="262">
        <v>72</v>
      </c>
      <c r="BR78" s="267"/>
      <c r="BS78" s="935"/>
      <c r="BT78" s="936"/>
      <c r="BU78" s="936"/>
      <c r="BV78" s="936"/>
      <c r="BW78" s="936"/>
      <c r="BX78" s="936"/>
      <c r="BY78" s="936"/>
      <c r="BZ78" s="936"/>
      <c r="CA78" s="936"/>
      <c r="CB78" s="936"/>
      <c r="CC78" s="936"/>
      <c r="CD78" s="936"/>
      <c r="CE78" s="936"/>
      <c r="CF78" s="936"/>
      <c r="CG78" s="937"/>
      <c r="CH78" s="938"/>
      <c r="CI78" s="939"/>
      <c r="CJ78" s="939"/>
      <c r="CK78" s="939"/>
      <c r="CL78" s="940"/>
      <c r="CM78" s="938"/>
      <c r="CN78" s="939"/>
      <c r="CO78" s="939"/>
      <c r="CP78" s="939"/>
      <c r="CQ78" s="940"/>
      <c r="CR78" s="938"/>
      <c r="CS78" s="939"/>
      <c r="CT78" s="939"/>
      <c r="CU78" s="939"/>
      <c r="CV78" s="940"/>
      <c r="CW78" s="938"/>
      <c r="CX78" s="939"/>
      <c r="CY78" s="939"/>
      <c r="CZ78" s="939"/>
      <c r="DA78" s="940"/>
      <c r="DB78" s="938"/>
      <c r="DC78" s="939"/>
      <c r="DD78" s="939"/>
      <c r="DE78" s="939"/>
      <c r="DF78" s="940"/>
      <c r="DG78" s="938"/>
      <c r="DH78" s="939"/>
      <c r="DI78" s="939"/>
      <c r="DJ78" s="939"/>
      <c r="DK78" s="940"/>
      <c r="DL78" s="938"/>
      <c r="DM78" s="939"/>
      <c r="DN78" s="939"/>
      <c r="DO78" s="939"/>
      <c r="DP78" s="940"/>
      <c r="DQ78" s="938"/>
      <c r="DR78" s="939"/>
      <c r="DS78" s="939"/>
      <c r="DT78" s="939"/>
      <c r="DU78" s="940"/>
      <c r="DV78" s="932"/>
      <c r="DW78" s="933"/>
      <c r="DX78" s="933"/>
      <c r="DY78" s="933"/>
      <c r="DZ78" s="934"/>
      <c r="EA78" s="246"/>
    </row>
    <row r="79" spans="1:131" s="247" customFormat="1" ht="26.25" customHeight="1">
      <c r="A79" s="261">
        <v>12</v>
      </c>
      <c r="B79" s="955"/>
      <c r="C79" s="956"/>
      <c r="D79" s="956"/>
      <c r="E79" s="956"/>
      <c r="F79" s="956"/>
      <c r="G79" s="956"/>
      <c r="H79" s="956"/>
      <c r="I79" s="956"/>
      <c r="J79" s="956"/>
      <c r="K79" s="956"/>
      <c r="L79" s="956"/>
      <c r="M79" s="956"/>
      <c r="N79" s="956"/>
      <c r="O79" s="956"/>
      <c r="P79" s="957"/>
      <c r="Q79" s="952"/>
      <c r="R79" s="899"/>
      <c r="S79" s="899"/>
      <c r="T79" s="899"/>
      <c r="U79" s="899"/>
      <c r="V79" s="899"/>
      <c r="W79" s="899"/>
      <c r="X79" s="899"/>
      <c r="Y79" s="899"/>
      <c r="Z79" s="899"/>
      <c r="AA79" s="899"/>
      <c r="AB79" s="899"/>
      <c r="AC79" s="899"/>
      <c r="AD79" s="899"/>
      <c r="AE79" s="899"/>
      <c r="AF79" s="899"/>
      <c r="AG79" s="899"/>
      <c r="AH79" s="899"/>
      <c r="AI79" s="899"/>
      <c r="AJ79" s="899"/>
      <c r="AK79" s="899"/>
      <c r="AL79" s="899"/>
      <c r="AM79" s="899"/>
      <c r="AN79" s="899"/>
      <c r="AO79" s="899"/>
      <c r="AP79" s="899"/>
      <c r="AQ79" s="899"/>
      <c r="AR79" s="899"/>
      <c r="AS79" s="899"/>
      <c r="AT79" s="899"/>
      <c r="AU79" s="899"/>
      <c r="AV79" s="899"/>
      <c r="AW79" s="899"/>
      <c r="AX79" s="899"/>
      <c r="AY79" s="899"/>
      <c r="AZ79" s="948"/>
      <c r="BA79" s="948"/>
      <c r="BB79" s="948"/>
      <c r="BC79" s="948"/>
      <c r="BD79" s="949"/>
      <c r="BE79" s="265"/>
      <c r="BF79" s="265"/>
      <c r="BG79" s="265"/>
      <c r="BH79" s="265"/>
      <c r="BI79" s="265"/>
      <c r="BJ79" s="268"/>
      <c r="BK79" s="268"/>
      <c r="BL79" s="268"/>
      <c r="BM79" s="268"/>
      <c r="BN79" s="268"/>
      <c r="BO79" s="265"/>
      <c r="BP79" s="265"/>
      <c r="BQ79" s="262">
        <v>73</v>
      </c>
      <c r="BR79" s="267"/>
      <c r="BS79" s="935"/>
      <c r="BT79" s="936"/>
      <c r="BU79" s="936"/>
      <c r="BV79" s="936"/>
      <c r="BW79" s="936"/>
      <c r="BX79" s="936"/>
      <c r="BY79" s="936"/>
      <c r="BZ79" s="936"/>
      <c r="CA79" s="936"/>
      <c r="CB79" s="936"/>
      <c r="CC79" s="936"/>
      <c r="CD79" s="936"/>
      <c r="CE79" s="936"/>
      <c r="CF79" s="936"/>
      <c r="CG79" s="937"/>
      <c r="CH79" s="938"/>
      <c r="CI79" s="939"/>
      <c r="CJ79" s="939"/>
      <c r="CK79" s="939"/>
      <c r="CL79" s="940"/>
      <c r="CM79" s="938"/>
      <c r="CN79" s="939"/>
      <c r="CO79" s="939"/>
      <c r="CP79" s="939"/>
      <c r="CQ79" s="940"/>
      <c r="CR79" s="938"/>
      <c r="CS79" s="939"/>
      <c r="CT79" s="939"/>
      <c r="CU79" s="939"/>
      <c r="CV79" s="940"/>
      <c r="CW79" s="938"/>
      <c r="CX79" s="939"/>
      <c r="CY79" s="939"/>
      <c r="CZ79" s="939"/>
      <c r="DA79" s="940"/>
      <c r="DB79" s="938"/>
      <c r="DC79" s="939"/>
      <c r="DD79" s="939"/>
      <c r="DE79" s="939"/>
      <c r="DF79" s="940"/>
      <c r="DG79" s="938"/>
      <c r="DH79" s="939"/>
      <c r="DI79" s="939"/>
      <c r="DJ79" s="939"/>
      <c r="DK79" s="940"/>
      <c r="DL79" s="938"/>
      <c r="DM79" s="939"/>
      <c r="DN79" s="939"/>
      <c r="DO79" s="939"/>
      <c r="DP79" s="940"/>
      <c r="DQ79" s="938"/>
      <c r="DR79" s="939"/>
      <c r="DS79" s="939"/>
      <c r="DT79" s="939"/>
      <c r="DU79" s="940"/>
      <c r="DV79" s="932"/>
      <c r="DW79" s="933"/>
      <c r="DX79" s="933"/>
      <c r="DY79" s="933"/>
      <c r="DZ79" s="934"/>
      <c r="EA79" s="246"/>
    </row>
    <row r="80" spans="1:131" s="247" customFormat="1" ht="26.25" customHeight="1">
      <c r="A80" s="261">
        <v>13</v>
      </c>
      <c r="B80" s="955"/>
      <c r="C80" s="956"/>
      <c r="D80" s="956"/>
      <c r="E80" s="956"/>
      <c r="F80" s="956"/>
      <c r="G80" s="956"/>
      <c r="H80" s="956"/>
      <c r="I80" s="956"/>
      <c r="J80" s="956"/>
      <c r="K80" s="956"/>
      <c r="L80" s="956"/>
      <c r="M80" s="956"/>
      <c r="N80" s="956"/>
      <c r="O80" s="956"/>
      <c r="P80" s="957"/>
      <c r="Q80" s="952"/>
      <c r="R80" s="899"/>
      <c r="S80" s="899"/>
      <c r="T80" s="899"/>
      <c r="U80" s="899"/>
      <c r="V80" s="899"/>
      <c r="W80" s="899"/>
      <c r="X80" s="899"/>
      <c r="Y80" s="899"/>
      <c r="Z80" s="899"/>
      <c r="AA80" s="899"/>
      <c r="AB80" s="899"/>
      <c r="AC80" s="899"/>
      <c r="AD80" s="899"/>
      <c r="AE80" s="899"/>
      <c r="AF80" s="899"/>
      <c r="AG80" s="899"/>
      <c r="AH80" s="899"/>
      <c r="AI80" s="899"/>
      <c r="AJ80" s="899"/>
      <c r="AK80" s="899"/>
      <c r="AL80" s="899"/>
      <c r="AM80" s="899"/>
      <c r="AN80" s="899"/>
      <c r="AO80" s="899"/>
      <c r="AP80" s="899"/>
      <c r="AQ80" s="899"/>
      <c r="AR80" s="899"/>
      <c r="AS80" s="899"/>
      <c r="AT80" s="899"/>
      <c r="AU80" s="899"/>
      <c r="AV80" s="899"/>
      <c r="AW80" s="899"/>
      <c r="AX80" s="899"/>
      <c r="AY80" s="899"/>
      <c r="AZ80" s="948"/>
      <c r="BA80" s="948"/>
      <c r="BB80" s="948"/>
      <c r="BC80" s="948"/>
      <c r="BD80" s="949"/>
      <c r="BE80" s="265"/>
      <c r="BF80" s="265"/>
      <c r="BG80" s="265"/>
      <c r="BH80" s="265"/>
      <c r="BI80" s="265"/>
      <c r="BJ80" s="265"/>
      <c r="BK80" s="265"/>
      <c r="BL80" s="265"/>
      <c r="BM80" s="265"/>
      <c r="BN80" s="265"/>
      <c r="BO80" s="265"/>
      <c r="BP80" s="265"/>
      <c r="BQ80" s="262">
        <v>74</v>
      </c>
      <c r="BR80" s="267"/>
      <c r="BS80" s="935"/>
      <c r="BT80" s="936"/>
      <c r="BU80" s="936"/>
      <c r="BV80" s="936"/>
      <c r="BW80" s="936"/>
      <c r="BX80" s="936"/>
      <c r="BY80" s="936"/>
      <c r="BZ80" s="936"/>
      <c r="CA80" s="936"/>
      <c r="CB80" s="936"/>
      <c r="CC80" s="936"/>
      <c r="CD80" s="936"/>
      <c r="CE80" s="936"/>
      <c r="CF80" s="936"/>
      <c r="CG80" s="937"/>
      <c r="CH80" s="938"/>
      <c r="CI80" s="939"/>
      <c r="CJ80" s="939"/>
      <c r="CK80" s="939"/>
      <c r="CL80" s="940"/>
      <c r="CM80" s="938"/>
      <c r="CN80" s="939"/>
      <c r="CO80" s="939"/>
      <c r="CP80" s="939"/>
      <c r="CQ80" s="940"/>
      <c r="CR80" s="938"/>
      <c r="CS80" s="939"/>
      <c r="CT80" s="939"/>
      <c r="CU80" s="939"/>
      <c r="CV80" s="940"/>
      <c r="CW80" s="938"/>
      <c r="CX80" s="939"/>
      <c r="CY80" s="939"/>
      <c r="CZ80" s="939"/>
      <c r="DA80" s="940"/>
      <c r="DB80" s="938"/>
      <c r="DC80" s="939"/>
      <c r="DD80" s="939"/>
      <c r="DE80" s="939"/>
      <c r="DF80" s="940"/>
      <c r="DG80" s="938"/>
      <c r="DH80" s="939"/>
      <c r="DI80" s="939"/>
      <c r="DJ80" s="939"/>
      <c r="DK80" s="940"/>
      <c r="DL80" s="938"/>
      <c r="DM80" s="939"/>
      <c r="DN80" s="939"/>
      <c r="DO80" s="939"/>
      <c r="DP80" s="940"/>
      <c r="DQ80" s="938"/>
      <c r="DR80" s="939"/>
      <c r="DS80" s="939"/>
      <c r="DT80" s="939"/>
      <c r="DU80" s="940"/>
      <c r="DV80" s="932"/>
      <c r="DW80" s="933"/>
      <c r="DX80" s="933"/>
      <c r="DY80" s="933"/>
      <c r="DZ80" s="934"/>
      <c r="EA80" s="246"/>
    </row>
    <row r="81" spans="1:131" s="247" customFormat="1" ht="26.25" customHeight="1">
      <c r="A81" s="261">
        <v>14</v>
      </c>
      <c r="B81" s="955"/>
      <c r="C81" s="956"/>
      <c r="D81" s="956"/>
      <c r="E81" s="956"/>
      <c r="F81" s="956"/>
      <c r="G81" s="956"/>
      <c r="H81" s="956"/>
      <c r="I81" s="956"/>
      <c r="J81" s="956"/>
      <c r="K81" s="956"/>
      <c r="L81" s="956"/>
      <c r="M81" s="956"/>
      <c r="N81" s="956"/>
      <c r="O81" s="956"/>
      <c r="P81" s="957"/>
      <c r="Q81" s="952"/>
      <c r="R81" s="899"/>
      <c r="S81" s="899"/>
      <c r="T81" s="899"/>
      <c r="U81" s="899"/>
      <c r="V81" s="899"/>
      <c r="W81" s="899"/>
      <c r="X81" s="899"/>
      <c r="Y81" s="899"/>
      <c r="Z81" s="899"/>
      <c r="AA81" s="899"/>
      <c r="AB81" s="899"/>
      <c r="AC81" s="899"/>
      <c r="AD81" s="899"/>
      <c r="AE81" s="899"/>
      <c r="AF81" s="899"/>
      <c r="AG81" s="899"/>
      <c r="AH81" s="899"/>
      <c r="AI81" s="899"/>
      <c r="AJ81" s="899"/>
      <c r="AK81" s="899"/>
      <c r="AL81" s="899"/>
      <c r="AM81" s="899"/>
      <c r="AN81" s="899"/>
      <c r="AO81" s="899"/>
      <c r="AP81" s="899"/>
      <c r="AQ81" s="899"/>
      <c r="AR81" s="899"/>
      <c r="AS81" s="899"/>
      <c r="AT81" s="899"/>
      <c r="AU81" s="899"/>
      <c r="AV81" s="899"/>
      <c r="AW81" s="899"/>
      <c r="AX81" s="899"/>
      <c r="AY81" s="899"/>
      <c r="AZ81" s="948"/>
      <c r="BA81" s="948"/>
      <c r="BB81" s="948"/>
      <c r="BC81" s="948"/>
      <c r="BD81" s="949"/>
      <c r="BE81" s="265"/>
      <c r="BF81" s="265"/>
      <c r="BG81" s="265"/>
      <c r="BH81" s="265"/>
      <c r="BI81" s="265"/>
      <c r="BJ81" s="265"/>
      <c r="BK81" s="265"/>
      <c r="BL81" s="265"/>
      <c r="BM81" s="265"/>
      <c r="BN81" s="265"/>
      <c r="BO81" s="265"/>
      <c r="BP81" s="265"/>
      <c r="BQ81" s="262">
        <v>75</v>
      </c>
      <c r="BR81" s="267"/>
      <c r="BS81" s="935"/>
      <c r="BT81" s="936"/>
      <c r="BU81" s="936"/>
      <c r="BV81" s="936"/>
      <c r="BW81" s="936"/>
      <c r="BX81" s="936"/>
      <c r="BY81" s="936"/>
      <c r="BZ81" s="936"/>
      <c r="CA81" s="936"/>
      <c r="CB81" s="936"/>
      <c r="CC81" s="936"/>
      <c r="CD81" s="936"/>
      <c r="CE81" s="936"/>
      <c r="CF81" s="936"/>
      <c r="CG81" s="937"/>
      <c r="CH81" s="938"/>
      <c r="CI81" s="939"/>
      <c r="CJ81" s="939"/>
      <c r="CK81" s="939"/>
      <c r="CL81" s="940"/>
      <c r="CM81" s="938"/>
      <c r="CN81" s="939"/>
      <c r="CO81" s="939"/>
      <c r="CP81" s="939"/>
      <c r="CQ81" s="940"/>
      <c r="CR81" s="938"/>
      <c r="CS81" s="939"/>
      <c r="CT81" s="939"/>
      <c r="CU81" s="939"/>
      <c r="CV81" s="940"/>
      <c r="CW81" s="938"/>
      <c r="CX81" s="939"/>
      <c r="CY81" s="939"/>
      <c r="CZ81" s="939"/>
      <c r="DA81" s="940"/>
      <c r="DB81" s="938"/>
      <c r="DC81" s="939"/>
      <c r="DD81" s="939"/>
      <c r="DE81" s="939"/>
      <c r="DF81" s="940"/>
      <c r="DG81" s="938"/>
      <c r="DH81" s="939"/>
      <c r="DI81" s="939"/>
      <c r="DJ81" s="939"/>
      <c r="DK81" s="940"/>
      <c r="DL81" s="938"/>
      <c r="DM81" s="939"/>
      <c r="DN81" s="939"/>
      <c r="DO81" s="939"/>
      <c r="DP81" s="940"/>
      <c r="DQ81" s="938"/>
      <c r="DR81" s="939"/>
      <c r="DS81" s="939"/>
      <c r="DT81" s="939"/>
      <c r="DU81" s="940"/>
      <c r="DV81" s="932"/>
      <c r="DW81" s="933"/>
      <c r="DX81" s="933"/>
      <c r="DY81" s="933"/>
      <c r="DZ81" s="934"/>
      <c r="EA81" s="246"/>
    </row>
    <row r="82" spans="1:131" s="247" customFormat="1" ht="26.25" customHeight="1">
      <c r="A82" s="261">
        <v>15</v>
      </c>
      <c r="B82" s="955"/>
      <c r="C82" s="956"/>
      <c r="D82" s="956"/>
      <c r="E82" s="956"/>
      <c r="F82" s="956"/>
      <c r="G82" s="956"/>
      <c r="H82" s="956"/>
      <c r="I82" s="956"/>
      <c r="J82" s="956"/>
      <c r="K82" s="956"/>
      <c r="L82" s="956"/>
      <c r="M82" s="956"/>
      <c r="N82" s="956"/>
      <c r="O82" s="956"/>
      <c r="P82" s="957"/>
      <c r="Q82" s="952"/>
      <c r="R82" s="899"/>
      <c r="S82" s="899"/>
      <c r="T82" s="899"/>
      <c r="U82" s="899"/>
      <c r="V82" s="899"/>
      <c r="W82" s="899"/>
      <c r="X82" s="899"/>
      <c r="Y82" s="899"/>
      <c r="Z82" s="899"/>
      <c r="AA82" s="899"/>
      <c r="AB82" s="899"/>
      <c r="AC82" s="899"/>
      <c r="AD82" s="899"/>
      <c r="AE82" s="899"/>
      <c r="AF82" s="899"/>
      <c r="AG82" s="899"/>
      <c r="AH82" s="899"/>
      <c r="AI82" s="899"/>
      <c r="AJ82" s="899"/>
      <c r="AK82" s="899"/>
      <c r="AL82" s="899"/>
      <c r="AM82" s="899"/>
      <c r="AN82" s="899"/>
      <c r="AO82" s="899"/>
      <c r="AP82" s="899"/>
      <c r="AQ82" s="899"/>
      <c r="AR82" s="899"/>
      <c r="AS82" s="899"/>
      <c r="AT82" s="899"/>
      <c r="AU82" s="899"/>
      <c r="AV82" s="899"/>
      <c r="AW82" s="899"/>
      <c r="AX82" s="899"/>
      <c r="AY82" s="899"/>
      <c r="AZ82" s="948"/>
      <c r="BA82" s="948"/>
      <c r="BB82" s="948"/>
      <c r="BC82" s="948"/>
      <c r="BD82" s="949"/>
      <c r="BE82" s="265"/>
      <c r="BF82" s="265"/>
      <c r="BG82" s="265"/>
      <c r="BH82" s="265"/>
      <c r="BI82" s="265"/>
      <c r="BJ82" s="265"/>
      <c r="BK82" s="265"/>
      <c r="BL82" s="265"/>
      <c r="BM82" s="265"/>
      <c r="BN82" s="265"/>
      <c r="BO82" s="265"/>
      <c r="BP82" s="265"/>
      <c r="BQ82" s="262">
        <v>76</v>
      </c>
      <c r="BR82" s="267"/>
      <c r="BS82" s="935"/>
      <c r="BT82" s="936"/>
      <c r="BU82" s="936"/>
      <c r="BV82" s="936"/>
      <c r="BW82" s="936"/>
      <c r="BX82" s="936"/>
      <c r="BY82" s="936"/>
      <c r="BZ82" s="936"/>
      <c r="CA82" s="936"/>
      <c r="CB82" s="936"/>
      <c r="CC82" s="936"/>
      <c r="CD82" s="936"/>
      <c r="CE82" s="936"/>
      <c r="CF82" s="936"/>
      <c r="CG82" s="937"/>
      <c r="CH82" s="938"/>
      <c r="CI82" s="939"/>
      <c r="CJ82" s="939"/>
      <c r="CK82" s="939"/>
      <c r="CL82" s="940"/>
      <c r="CM82" s="938"/>
      <c r="CN82" s="939"/>
      <c r="CO82" s="939"/>
      <c r="CP82" s="939"/>
      <c r="CQ82" s="940"/>
      <c r="CR82" s="938"/>
      <c r="CS82" s="939"/>
      <c r="CT82" s="939"/>
      <c r="CU82" s="939"/>
      <c r="CV82" s="940"/>
      <c r="CW82" s="938"/>
      <c r="CX82" s="939"/>
      <c r="CY82" s="939"/>
      <c r="CZ82" s="939"/>
      <c r="DA82" s="940"/>
      <c r="DB82" s="938"/>
      <c r="DC82" s="939"/>
      <c r="DD82" s="939"/>
      <c r="DE82" s="939"/>
      <c r="DF82" s="940"/>
      <c r="DG82" s="938"/>
      <c r="DH82" s="939"/>
      <c r="DI82" s="939"/>
      <c r="DJ82" s="939"/>
      <c r="DK82" s="940"/>
      <c r="DL82" s="938"/>
      <c r="DM82" s="939"/>
      <c r="DN82" s="939"/>
      <c r="DO82" s="939"/>
      <c r="DP82" s="940"/>
      <c r="DQ82" s="938"/>
      <c r="DR82" s="939"/>
      <c r="DS82" s="939"/>
      <c r="DT82" s="939"/>
      <c r="DU82" s="940"/>
      <c r="DV82" s="932"/>
      <c r="DW82" s="933"/>
      <c r="DX82" s="933"/>
      <c r="DY82" s="933"/>
      <c r="DZ82" s="934"/>
      <c r="EA82" s="246"/>
    </row>
    <row r="83" spans="1:131" s="247" customFormat="1" ht="26.25" customHeight="1">
      <c r="A83" s="261">
        <v>16</v>
      </c>
      <c r="B83" s="955"/>
      <c r="C83" s="956"/>
      <c r="D83" s="956"/>
      <c r="E83" s="956"/>
      <c r="F83" s="956"/>
      <c r="G83" s="956"/>
      <c r="H83" s="956"/>
      <c r="I83" s="956"/>
      <c r="J83" s="956"/>
      <c r="K83" s="956"/>
      <c r="L83" s="956"/>
      <c r="M83" s="956"/>
      <c r="N83" s="956"/>
      <c r="O83" s="956"/>
      <c r="P83" s="957"/>
      <c r="Q83" s="952"/>
      <c r="R83" s="899"/>
      <c r="S83" s="899"/>
      <c r="T83" s="899"/>
      <c r="U83" s="899"/>
      <c r="V83" s="899"/>
      <c r="W83" s="899"/>
      <c r="X83" s="899"/>
      <c r="Y83" s="899"/>
      <c r="Z83" s="899"/>
      <c r="AA83" s="899"/>
      <c r="AB83" s="899"/>
      <c r="AC83" s="899"/>
      <c r="AD83" s="899"/>
      <c r="AE83" s="899"/>
      <c r="AF83" s="899"/>
      <c r="AG83" s="899"/>
      <c r="AH83" s="899"/>
      <c r="AI83" s="899"/>
      <c r="AJ83" s="899"/>
      <c r="AK83" s="899"/>
      <c r="AL83" s="899"/>
      <c r="AM83" s="899"/>
      <c r="AN83" s="899"/>
      <c r="AO83" s="899"/>
      <c r="AP83" s="899"/>
      <c r="AQ83" s="899"/>
      <c r="AR83" s="899"/>
      <c r="AS83" s="899"/>
      <c r="AT83" s="899"/>
      <c r="AU83" s="899"/>
      <c r="AV83" s="899"/>
      <c r="AW83" s="899"/>
      <c r="AX83" s="899"/>
      <c r="AY83" s="899"/>
      <c r="AZ83" s="948"/>
      <c r="BA83" s="948"/>
      <c r="BB83" s="948"/>
      <c r="BC83" s="948"/>
      <c r="BD83" s="949"/>
      <c r="BE83" s="265"/>
      <c r="BF83" s="265"/>
      <c r="BG83" s="265"/>
      <c r="BH83" s="265"/>
      <c r="BI83" s="265"/>
      <c r="BJ83" s="265"/>
      <c r="BK83" s="265"/>
      <c r="BL83" s="265"/>
      <c r="BM83" s="265"/>
      <c r="BN83" s="265"/>
      <c r="BO83" s="265"/>
      <c r="BP83" s="265"/>
      <c r="BQ83" s="262">
        <v>77</v>
      </c>
      <c r="BR83" s="267"/>
      <c r="BS83" s="935"/>
      <c r="BT83" s="936"/>
      <c r="BU83" s="936"/>
      <c r="BV83" s="936"/>
      <c r="BW83" s="936"/>
      <c r="BX83" s="936"/>
      <c r="BY83" s="936"/>
      <c r="BZ83" s="936"/>
      <c r="CA83" s="936"/>
      <c r="CB83" s="936"/>
      <c r="CC83" s="936"/>
      <c r="CD83" s="936"/>
      <c r="CE83" s="936"/>
      <c r="CF83" s="936"/>
      <c r="CG83" s="937"/>
      <c r="CH83" s="938"/>
      <c r="CI83" s="939"/>
      <c r="CJ83" s="939"/>
      <c r="CK83" s="939"/>
      <c r="CL83" s="940"/>
      <c r="CM83" s="938"/>
      <c r="CN83" s="939"/>
      <c r="CO83" s="939"/>
      <c r="CP83" s="939"/>
      <c r="CQ83" s="940"/>
      <c r="CR83" s="938"/>
      <c r="CS83" s="939"/>
      <c r="CT83" s="939"/>
      <c r="CU83" s="939"/>
      <c r="CV83" s="940"/>
      <c r="CW83" s="938"/>
      <c r="CX83" s="939"/>
      <c r="CY83" s="939"/>
      <c r="CZ83" s="939"/>
      <c r="DA83" s="940"/>
      <c r="DB83" s="938"/>
      <c r="DC83" s="939"/>
      <c r="DD83" s="939"/>
      <c r="DE83" s="939"/>
      <c r="DF83" s="940"/>
      <c r="DG83" s="938"/>
      <c r="DH83" s="939"/>
      <c r="DI83" s="939"/>
      <c r="DJ83" s="939"/>
      <c r="DK83" s="940"/>
      <c r="DL83" s="938"/>
      <c r="DM83" s="939"/>
      <c r="DN83" s="939"/>
      <c r="DO83" s="939"/>
      <c r="DP83" s="940"/>
      <c r="DQ83" s="938"/>
      <c r="DR83" s="939"/>
      <c r="DS83" s="939"/>
      <c r="DT83" s="939"/>
      <c r="DU83" s="940"/>
      <c r="DV83" s="932"/>
      <c r="DW83" s="933"/>
      <c r="DX83" s="933"/>
      <c r="DY83" s="933"/>
      <c r="DZ83" s="934"/>
      <c r="EA83" s="246"/>
    </row>
    <row r="84" spans="1:131" s="247" customFormat="1" ht="26.25" customHeight="1">
      <c r="A84" s="261">
        <v>17</v>
      </c>
      <c r="B84" s="955"/>
      <c r="C84" s="956"/>
      <c r="D84" s="956"/>
      <c r="E84" s="956"/>
      <c r="F84" s="956"/>
      <c r="G84" s="956"/>
      <c r="H84" s="956"/>
      <c r="I84" s="956"/>
      <c r="J84" s="956"/>
      <c r="K84" s="956"/>
      <c r="L84" s="956"/>
      <c r="M84" s="956"/>
      <c r="N84" s="956"/>
      <c r="O84" s="956"/>
      <c r="P84" s="957"/>
      <c r="Q84" s="952"/>
      <c r="R84" s="899"/>
      <c r="S84" s="899"/>
      <c r="T84" s="899"/>
      <c r="U84" s="899"/>
      <c r="V84" s="899"/>
      <c r="W84" s="899"/>
      <c r="X84" s="899"/>
      <c r="Y84" s="899"/>
      <c r="Z84" s="899"/>
      <c r="AA84" s="899"/>
      <c r="AB84" s="899"/>
      <c r="AC84" s="899"/>
      <c r="AD84" s="899"/>
      <c r="AE84" s="899"/>
      <c r="AF84" s="899"/>
      <c r="AG84" s="899"/>
      <c r="AH84" s="899"/>
      <c r="AI84" s="899"/>
      <c r="AJ84" s="899"/>
      <c r="AK84" s="899"/>
      <c r="AL84" s="899"/>
      <c r="AM84" s="899"/>
      <c r="AN84" s="899"/>
      <c r="AO84" s="899"/>
      <c r="AP84" s="899"/>
      <c r="AQ84" s="899"/>
      <c r="AR84" s="899"/>
      <c r="AS84" s="899"/>
      <c r="AT84" s="899"/>
      <c r="AU84" s="899"/>
      <c r="AV84" s="899"/>
      <c r="AW84" s="899"/>
      <c r="AX84" s="899"/>
      <c r="AY84" s="899"/>
      <c r="AZ84" s="948"/>
      <c r="BA84" s="948"/>
      <c r="BB84" s="948"/>
      <c r="BC84" s="948"/>
      <c r="BD84" s="949"/>
      <c r="BE84" s="265"/>
      <c r="BF84" s="265"/>
      <c r="BG84" s="265"/>
      <c r="BH84" s="265"/>
      <c r="BI84" s="265"/>
      <c r="BJ84" s="265"/>
      <c r="BK84" s="265"/>
      <c r="BL84" s="265"/>
      <c r="BM84" s="265"/>
      <c r="BN84" s="265"/>
      <c r="BO84" s="265"/>
      <c r="BP84" s="265"/>
      <c r="BQ84" s="262">
        <v>78</v>
      </c>
      <c r="BR84" s="267"/>
      <c r="BS84" s="935"/>
      <c r="BT84" s="936"/>
      <c r="BU84" s="936"/>
      <c r="BV84" s="936"/>
      <c r="BW84" s="936"/>
      <c r="BX84" s="936"/>
      <c r="BY84" s="936"/>
      <c r="BZ84" s="936"/>
      <c r="CA84" s="936"/>
      <c r="CB84" s="936"/>
      <c r="CC84" s="936"/>
      <c r="CD84" s="936"/>
      <c r="CE84" s="936"/>
      <c r="CF84" s="936"/>
      <c r="CG84" s="937"/>
      <c r="CH84" s="938"/>
      <c r="CI84" s="939"/>
      <c r="CJ84" s="939"/>
      <c r="CK84" s="939"/>
      <c r="CL84" s="940"/>
      <c r="CM84" s="938"/>
      <c r="CN84" s="939"/>
      <c r="CO84" s="939"/>
      <c r="CP84" s="939"/>
      <c r="CQ84" s="940"/>
      <c r="CR84" s="938"/>
      <c r="CS84" s="939"/>
      <c r="CT84" s="939"/>
      <c r="CU84" s="939"/>
      <c r="CV84" s="940"/>
      <c r="CW84" s="938"/>
      <c r="CX84" s="939"/>
      <c r="CY84" s="939"/>
      <c r="CZ84" s="939"/>
      <c r="DA84" s="940"/>
      <c r="DB84" s="938"/>
      <c r="DC84" s="939"/>
      <c r="DD84" s="939"/>
      <c r="DE84" s="939"/>
      <c r="DF84" s="940"/>
      <c r="DG84" s="938"/>
      <c r="DH84" s="939"/>
      <c r="DI84" s="939"/>
      <c r="DJ84" s="939"/>
      <c r="DK84" s="940"/>
      <c r="DL84" s="938"/>
      <c r="DM84" s="939"/>
      <c r="DN84" s="939"/>
      <c r="DO84" s="939"/>
      <c r="DP84" s="940"/>
      <c r="DQ84" s="938"/>
      <c r="DR84" s="939"/>
      <c r="DS84" s="939"/>
      <c r="DT84" s="939"/>
      <c r="DU84" s="940"/>
      <c r="DV84" s="932"/>
      <c r="DW84" s="933"/>
      <c r="DX84" s="933"/>
      <c r="DY84" s="933"/>
      <c r="DZ84" s="934"/>
      <c r="EA84" s="246"/>
    </row>
    <row r="85" spans="1:131" s="247" customFormat="1" ht="26.25" customHeight="1">
      <c r="A85" s="261">
        <v>18</v>
      </c>
      <c r="B85" s="955"/>
      <c r="C85" s="956"/>
      <c r="D85" s="956"/>
      <c r="E85" s="956"/>
      <c r="F85" s="956"/>
      <c r="G85" s="956"/>
      <c r="H85" s="956"/>
      <c r="I85" s="956"/>
      <c r="J85" s="956"/>
      <c r="K85" s="956"/>
      <c r="L85" s="956"/>
      <c r="M85" s="956"/>
      <c r="N85" s="956"/>
      <c r="O85" s="956"/>
      <c r="P85" s="957"/>
      <c r="Q85" s="952"/>
      <c r="R85" s="899"/>
      <c r="S85" s="899"/>
      <c r="T85" s="899"/>
      <c r="U85" s="899"/>
      <c r="V85" s="899"/>
      <c r="W85" s="899"/>
      <c r="X85" s="899"/>
      <c r="Y85" s="899"/>
      <c r="Z85" s="899"/>
      <c r="AA85" s="899"/>
      <c r="AB85" s="899"/>
      <c r="AC85" s="899"/>
      <c r="AD85" s="899"/>
      <c r="AE85" s="899"/>
      <c r="AF85" s="899"/>
      <c r="AG85" s="899"/>
      <c r="AH85" s="899"/>
      <c r="AI85" s="899"/>
      <c r="AJ85" s="899"/>
      <c r="AK85" s="899"/>
      <c r="AL85" s="899"/>
      <c r="AM85" s="899"/>
      <c r="AN85" s="899"/>
      <c r="AO85" s="899"/>
      <c r="AP85" s="899"/>
      <c r="AQ85" s="899"/>
      <c r="AR85" s="899"/>
      <c r="AS85" s="899"/>
      <c r="AT85" s="899"/>
      <c r="AU85" s="899"/>
      <c r="AV85" s="899"/>
      <c r="AW85" s="899"/>
      <c r="AX85" s="899"/>
      <c r="AY85" s="899"/>
      <c r="AZ85" s="948"/>
      <c r="BA85" s="948"/>
      <c r="BB85" s="948"/>
      <c r="BC85" s="948"/>
      <c r="BD85" s="949"/>
      <c r="BE85" s="265"/>
      <c r="BF85" s="265"/>
      <c r="BG85" s="265"/>
      <c r="BH85" s="265"/>
      <c r="BI85" s="265"/>
      <c r="BJ85" s="265"/>
      <c r="BK85" s="265"/>
      <c r="BL85" s="265"/>
      <c r="BM85" s="265"/>
      <c r="BN85" s="265"/>
      <c r="BO85" s="265"/>
      <c r="BP85" s="265"/>
      <c r="BQ85" s="262">
        <v>79</v>
      </c>
      <c r="BR85" s="267"/>
      <c r="BS85" s="935"/>
      <c r="BT85" s="936"/>
      <c r="BU85" s="936"/>
      <c r="BV85" s="936"/>
      <c r="BW85" s="936"/>
      <c r="BX85" s="936"/>
      <c r="BY85" s="936"/>
      <c r="BZ85" s="936"/>
      <c r="CA85" s="936"/>
      <c r="CB85" s="936"/>
      <c r="CC85" s="936"/>
      <c r="CD85" s="936"/>
      <c r="CE85" s="936"/>
      <c r="CF85" s="936"/>
      <c r="CG85" s="937"/>
      <c r="CH85" s="938"/>
      <c r="CI85" s="939"/>
      <c r="CJ85" s="939"/>
      <c r="CK85" s="939"/>
      <c r="CL85" s="940"/>
      <c r="CM85" s="938"/>
      <c r="CN85" s="939"/>
      <c r="CO85" s="939"/>
      <c r="CP85" s="939"/>
      <c r="CQ85" s="940"/>
      <c r="CR85" s="938"/>
      <c r="CS85" s="939"/>
      <c r="CT85" s="939"/>
      <c r="CU85" s="939"/>
      <c r="CV85" s="940"/>
      <c r="CW85" s="938"/>
      <c r="CX85" s="939"/>
      <c r="CY85" s="939"/>
      <c r="CZ85" s="939"/>
      <c r="DA85" s="940"/>
      <c r="DB85" s="938"/>
      <c r="DC85" s="939"/>
      <c r="DD85" s="939"/>
      <c r="DE85" s="939"/>
      <c r="DF85" s="940"/>
      <c r="DG85" s="938"/>
      <c r="DH85" s="939"/>
      <c r="DI85" s="939"/>
      <c r="DJ85" s="939"/>
      <c r="DK85" s="940"/>
      <c r="DL85" s="938"/>
      <c r="DM85" s="939"/>
      <c r="DN85" s="939"/>
      <c r="DO85" s="939"/>
      <c r="DP85" s="940"/>
      <c r="DQ85" s="938"/>
      <c r="DR85" s="939"/>
      <c r="DS85" s="939"/>
      <c r="DT85" s="939"/>
      <c r="DU85" s="940"/>
      <c r="DV85" s="932"/>
      <c r="DW85" s="933"/>
      <c r="DX85" s="933"/>
      <c r="DY85" s="933"/>
      <c r="DZ85" s="934"/>
      <c r="EA85" s="246"/>
    </row>
    <row r="86" spans="1:131" s="247" customFormat="1" ht="26.25" customHeight="1">
      <c r="A86" s="261">
        <v>19</v>
      </c>
      <c r="B86" s="955"/>
      <c r="C86" s="956"/>
      <c r="D86" s="956"/>
      <c r="E86" s="956"/>
      <c r="F86" s="956"/>
      <c r="G86" s="956"/>
      <c r="H86" s="956"/>
      <c r="I86" s="956"/>
      <c r="J86" s="956"/>
      <c r="K86" s="956"/>
      <c r="L86" s="956"/>
      <c r="M86" s="956"/>
      <c r="N86" s="956"/>
      <c r="O86" s="956"/>
      <c r="P86" s="957"/>
      <c r="Q86" s="952"/>
      <c r="R86" s="899"/>
      <c r="S86" s="899"/>
      <c r="T86" s="899"/>
      <c r="U86" s="899"/>
      <c r="V86" s="899"/>
      <c r="W86" s="899"/>
      <c r="X86" s="899"/>
      <c r="Y86" s="899"/>
      <c r="Z86" s="899"/>
      <c r="AA86" s="899"/>
      <c r="AB86" s="899"/>
      <c r="AC86" s="899"/>
      <c r="AD86" s="899"/>
      <c r="AE86" s="899"/>
      <c r="AF86" s="899"/>
      <c r="AG86" s="899"/>
      <c r="AH86" s="899"/>
      <c r="AI86" s="899"/>
      <c r="AJ86" s="899"/>
      <c r="AK86" s="899"/>
      <c r="AL86" s="899"/>
      <c r="AM86" s="899"/>
      <c r="AN86" s="899"/>
      <c r="AO86" s="899"/>
      <c r="AP86" s="899"/>
      <c r="AQ86" s="899"/>
      <c r="AR86" s="899"/>
      <c r="AS86" s="899"/>
      <c r="AT86" s="899"/>
      <c r="AU86" s="899"/>
      <c r="AV86" s="899"/>
      <c r="AW86" s="899"/>
      <c r="AX86" s="899"/>
      <c r="AY86" s="899"/>
      <c r="AZ86" s="948"/>
      <c r="BA86" s="948"/>
      <c r="BB86" s="948"/>
      <c r="BC86" s="948"/>
      <c r="BD86" s="949"/>
      <c r="BE86" s="265"/>
      <c r="BF86" s="265"/>
      <c r="BG86" s="265"/>
      <c r="BH86" s="265"/>
      <c r="BI86" s="265"/>
      <c r="BJ86" s="265"/>
      <c r="BK86" s="265"/>
      <c r="BL86" s="265"/>
      <c r="BM86" s="265"/>
      <c r="BN86" s="265"/>
      <c r="BO86" s="265"/>
      <c r="BP86" s="265"/>
      <c r="BQ86" s="262">
        <v>80</v>
      </c>
      <c r="BR86" s="267"/>
      <c r="BS86" s="935"/>
      <c r="BT86" s="936"/>
      <c r="BU86" s="936"/>
      <c r="BV86" s="936"/>
      <c r="BW86" s="936"/>
      <c r="BX86" s="936"/>
      <c r="BY86" s="936"/>
      <c r="BZ86" s="936"/>
      <c r="CA86" s="936"/>
      <c r="CB86" s="936"/>
      <c r="CC86" s="936"/>
      <c r="CD86" s="936"/>
      <c r="CE86" s="936"/>
      <c r="CF86" s="936"/>
      <c r="CG86" s="937"/>
      <c r="CH86" s="938"/>
      <c r="CI86" s="939"/>
      <c r="CJ86" s="939"/>
      <c r="CK86" s="939"/>
      <c r="CL86" s="940"/>
      <c r="CM86" s="938"/>
      <c r="CN86" s="939"/>
      <c r="CO86" s="939"/>
      <c r="CP86" s="939"/>
      <c r="CQ86" s="940"/>
      <c r="CR86" s="938"/>
      <c r="CS86" s="939"/>
      <c r="CT86" s="939"/>
      <c r="CU86" s="939"/>
      <c r="CV86" s="940"/>
      <c r="CW86" s="938"/>
      <c r="CX86" s="939"/>
      <c r="CY86" s="939"/>
      <c r="CZ86" s="939"/>
      <c r="DA86" s="940"/>
      <c r="DB86" s="938"/>
      <c r="DC86" s="939"/>
      <c r="DD86" s="939"/>
      <c r="DE86" s="939"/>
      <c r="DF86" s="940"/>
      <c r="DG86" s="938"/>
      <c r="DH86" s="939"/>
      <c r="DI86" s="939"/>
      <c r="DJ86" s="939"/>
      <c r="DK86" s="940"/>
      <c r="DL86" s="938"/>
      <c r="DM86" s="939"/>
      <c r="DN86" s="939"/>
      <c r="DO86" s="939"/>
      <c r="DP86" s="940"/>
      <c r="DQ86" s="938"/>
      <c r="DR86" s="939"/>
      <c r="DS86" s="939"/>
      <c r="DT86" s="939"/>
      <c r="DU86" s="940"/>
      <c r="DV86" s="932"/>
      <c r="DW86" s="933"/>
      <c r="DX86" s="933"/>
      <c r="DY86" s="933"/>
      <c r="DZ86" s="934"/>
      <c r="EA86" s="246"/>
    </row>
    <row r="87" spans="1:131" s="247" customFormat="1" ht="26.25" customHeight="1">
      <c r="A87" s="269">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265"/>
      <c r="BF87" s="265"/>
      <c r="BG87" s="265"/>
      <c r="BH87" s="265"/>
      <c r="BI87" s="265"/>
      <c r="BJ87" s="265"/>
      <c r="BK87" s="265"/>
      <c r="BL87" s="265"/>
      <c r="BM87" s="265"/>
      <c r="BN87" s="265"/>
      <c r="BO87" s="265"/>
      <c r="BP87" s="265"/>
      <c r="BQ87" s="262">
        <v>81</v>
      </c>
      <c r="BR87" s="267"/>
      <c r="BS87" s="935"/>
      <c r="BT87" s="936"/>
      <c r="BU87" s="936"/>
      <c r="BV87" s="936"/>
      <c r="BW87" s="936"/>
      <c r="BX87" s="936"/>
      <c r="BY87" s="936"/>
      <c r="BZ87" s="936"/>
      <c r="CA87" s="936"/>
      <c r="CB87" s="936"/>
      <c r="CC87" s="936"/>
      <c r="CD87" s="936"/>
      <c r="CE87" s="936"/>
      <c r="CF87" s="936"/>
      <c r="CG87" s="937"/>
      <c r="CH87" s="938"/>
      <c r="CI87" s="939"/>
      <c r="CJ87" s="939"/>
      <c r="CK87" s="939"/>
      <c r="CL87" s="940"/>
      <c r="CM87" s="938"/>
      <c r="CN87" s="939"/>
      <c r="CO87" s="939"/>
      <c r="CP87" s="939"/>
      <c r="CQ87" s="940"/>
      <c r="CR87" s="938"/>
      <c r="CS87" s="939"/>
      <c r="CT87" s="939"/>
      <c r="CU87" s="939"/>
      <c r="CV87" s="940"/>
      <c r="CW87" s="938"/>
      <c r="CX87" s="939"/>
      <c r="CY87" s="939"/>
      <c r="CZ87" s="939"/>
      <c r="DA87" s="940"/>
      <c r="DB87" s="938"/>
      <c r="DC87" s="939"/>
      <c r="DD87" s="939"/>
      <c r="DE87" s="939"/>
      <c r="DF87" s="940"/>
      <c r="DG87" s="938"/>
      <c r="DH87" s="939"/>
      <c r="DI87" s="939"/>
      <c r="DJ87" s="939"/>
      <c r="DK87" s="940"/>
      <c r="DL87" s="938"/>
      <c r="DM87" s="939"/>
      <c r="DN87" s="939"/>
      <c r="DO87" s="939"/>
      <c r="DP87" s="940"/>
      <c r="DQ87" s="938"/>
      <c r="DR87" s="939"/>
      <c r="DS87" s="939"/>
      <c r="DT87" s="939"/>
      <c r="DU87" s="940"/>
      <c r="DV87" s="932"/>
      <c r="DW87" s="933"/>
      <c r="DX87" s="933"/>
      <c r="DY87" s="933"/>
      <c r="DZ87" s="934"/>
      <c r="EA87" s="246"/>
    </row>
    <row r="88" spans="1:131" s="247" customFormat="1" ht="26.25" customHeight="1" thickBot="1">
      <c r="A88" s="264" t="s">
        <v>390</v>
      </c>
      <c r="B88" s="871" t="s">
        <v>423</v>
      </c>
      <c r="C88" s="872"/>
      <c r="D88" s="872"/>
      <c r="E88" s="872"/>
      <c r="F88" s="872"/>
      <c r="G88" s="872"/>
      <c r="H88" s="872"/>
      <c r="I88" s="872"/>
      <c r="J88" s="872"/>
      <c r="K88" s="872"/>
      <c r="L88" s="872"/>
      <c r="M88" s="872"/>
      <c r="N88" s="872"/>
      <c r="O88" s="872"/>
      <c r="P88" s="873"/>
      <c r="Q88" s="925"/>
      <c r="R88" s="926"/>
      <c r="S88" s="926"/>
      <c r="T88" s="926"/>
      <c r="U88" s="926"/>
      <c r="V88" s="926"/>
      <c r="W88" s="926"/>
      <c r="X88" s="926"/>
      <c r="Y88" s="926"/>
      <c r="Z88" s="926"/>
      <c r="AA88" s="926"/>
      <c r="AB88" s="926"/>
      <c r="AC88" s="926"/>
      <c r="AD88" s="926"/>
      <c r="AE88" s="926"/>
      <c r="AF88" s="918">
        <v>32406</v>
      </c>
      <c r="AG88" s="918"/>
      <c r="AH88" s="918"/>
      <c r="AI88" s="918"/>
      <c r="AJ88" s="918"/>
      <c r="AK88" s="926"/>
      <c r="AL88" s="926"/>
      <c r="AM88" s="926"/>
      <c r="AN88" s="926"/>
      <c r="AO88" s="926"/>
      <c r="AP88" s="918">
        <v>3828</v>
      </c>
      <c r="AQ88" s="918"/>
      <c r="AR88" s="918"/>
      <c r="AS88" s="918"/>
      <c r="AT88" s="918"/>
      <c r="AU88" s="918">
        <v>241</v>
      </c>
      <c r="AV88" s="918"/>
      <c r="AW88" s="918"/>
      <c r="AX88" s="918"/>
      <c r="AY88" s="918"/>
      <c r="AZ88" s="920"/>
      <c r="BA88" s="920"/>
      <c r="BB88" s="920"/>
      <c r="BC88" s="920"/>
      <c r="BD88" s="921"/>
      <c r="BE88" s="265"/>
      <c r="BF88" s="265"/>
      <c r="BG88" s="265"/>
      <c r="BH88" s="265"/>
      <c r="BI88" s="265"/>
      <c r="BJ88" s="265"/>
      <c r="BK88" s="265"/>
      <c r="BL88" s="265"/>
      <c r="BM88" s="265"/>
      <c r="BN88" s="265"/>
      <c r="BO88" s="265"/>
      <c r="BP88" s="265"/>
      <c r="BQ88" s="262">
        <v>82</v>
      </c>
      <c r="BR88" s="267"/>
      <c r="BS88" s="935"/>
      <c r="BT88" s="936"/>
      <c r="BU88" s="936"/>
      <c r="BV88" s="936"/>
      <c r="BW88" s="936"/>
      <c r="BX88" s="936"/>
      <c r="BY88" s="936"/>
      <c r="BZ88" s="936"/>
      <c r="CA88" s="936"/>
      <c r="CB88" s="936"/>
      <c r="CC88" s="936"/>
      <c r="CD88" s="936"/>
      <c r="CE88" s="936"/>
      <c r="CF88" s="936"/>
      <c r="CG88" s="937"/>
      <c r="CH88" s="938"/>
      <c r="CI88" s="939"/>
      <c r="CJ88" s="939"/>
      <c r="CK88" s="939"/>
      <c r="CL88" s="940"/>
      <c r="CM88" s="938"/>
      <c r="CN88" s="939"/>
      <c r="CO88" s="939"/>
      <c r="CP88" s="939"/>
      <c r="CQ88" s="940"/>
      <c r="CR88" s="938"/>
      <c r="CS88" s="939"/>
      <c r="CT88" s="939"/>
      <c r="CU88" s="939"/>
      <c r="CV88" s="940"/>
      <c r="CW88" s="938"/>
      <c r="CX88" s="939"/>
      <c r="CY88" s="939"/>
      <c r="CZ88" s="939"/>
      <c r="DA88" s="940"/>
      <c r="DB88" s="938"/>
      <c r="DC88" s="939"/>
      <c r="DD88" s="939"/>
      <c r="DE88" s="939"/>
      <c r="DF88" s="940"/>
      <c r="DG88" s="938"/>
      <c r="DH88" s="939"/>
      <c r="DI88" s="939"/>
      <c r="DJ88" s="939"/>
      <c r="DK88" s="940"/>
      <c r="DL88" s="938"/>
      <c r="DM88" s="939"/>
      <c r="DN88" s="939"/>
      <c r="DO88" s="939"/>
      <c r="DP88" s="940"/>
      <c r="DQ88" s="938"/>
      <c r="DR88" s="939"/>
      <c r="DS88" s="939"/>
      <c r="DT88" s="939"/>
      <c r="DU88" s="940"/>
      <c r="DV88" s="932"/>
      <c r="DW88" s="933"/>
      <c r="DX88" s="933"/>
      <c r="DY88" s="933"/>
      <c r="DZ88" s="93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35"/>
      <c r="BT89" s="936"/>
      <c r="BU89" s="936"/>
      <c r="BV89" s="936"/>
      <c r="BW89" s="936"/>
      <c r="BX89" s="936"/>
      <c r="BY89" s="936"/>
      <c r="BZ89" s="936"/>
      <c r="CA89" s="936"/>
      <c r="CB89" s="936"/>
      <c r="CC89" s="936"/>
      <c r="CD89" s="936"/>
      <c r="CE89" s="936"/>
      <c r="CF89" s="936"/>
      <c r="CG89" s="937"/>
      <c r="CH89" s="938"/>
      <c r="CI89" s="939"/>
      <c r="CJ89" s="939"/>
      <c r="CK89" s="939"/>
      <c r="CL89" s="940"/>
      <c r="CM89" s="938"/>
      <c r="CN89" s="939"/>
      <c r="CO89" s="939"/>
      <c r="CP89" s="939"/>
      <c r="CQ89" s="940"/>
      <c r="CR89" s="938"/>
      <c r="CS89" s="939"/>
      <c r="CT89" s="939"/>
      <c r="CU89" s="939"/>
      <c r="CV89" s="940"/>
      <c r="CW89" s="938"/>
      <c r="CX89" s="939"/>
      <c r="CY89" s="939"/>
      <c r="CZ89" s="939"/>
      <c r="DA89" s="940"/>
      <c r="DB89" s="938"/>
      <c r="DC89" s="939"/>
      <c r="DD89" s="939"/>
      <c r="DE89" s="939"/>
      <c r="DF89" s="940"/>
      <c r="DG89" s="938"/>
      <c r="DH89" s="939"/>
      <c r="DI89" s="939"/>
      <c r="DJ89" s="939"/>
      <c r="DK89" s="940"/>
      <c r="DL89" s="938"/>
      <c r="DM89" s="939"/>
      <c r="DN89" s="939"/>
      <c r="DO89" s="939"/>
      <c r="DP89" s="940"/>
      <c r="DQ89" s="938"/>
      <c r="DR89" s="939"/>
      <c r="DS89" s="939"/>
      <c r="DT89" s="939"/>
      <c r="DU89" s="940"/>
      <c r="DV89" s="932"/>
      <c r="DW89" s="933"/>
      <c r="DX89" s="933"/>
      <c r="DY89" s="933"/>
      <c r="DZ89" s="93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35"/>
      <c r="BT90" s="936"/>
      <c r="BU90" s="936"/>
      <c r="BV90" s="936"/>
      <c r="BW90" s="936"/>
      <c r="BX90" s="936"/>
      <c r="BY90" s="936"/>
      <c r="BZ90" s="936"/>
      <c r="CA90" s="936"/>
      <c r="CB90" s="936"/>
      <c r="CC90" s="936"/>
      <c r="CD90" s="936"/>
      <c r="CE90" s="936"/>
      <c r="CF90" s="936"/>
      <c r="CG90" s="937"/>
      <c r="CH90" s="938"/>
      <c r="CI90" s="939"/>
      <c r="CJ90" s="939"/>
      <c r="CK90" s="939"/>
      <c r="CL90" s="940"/>
      <c r="CM90" s="938"/>
      <c r="CN90" s="939"/>
      <c r="CO90" s="939"/>
      <c r="CP90" s="939"/>
      <c r="CQ90" s="940"/>
      <c r="CR90" s="938"/>
      <c r="CS90" s="939"/>
      <c r="CT90" s="939"/>
      <c r="CU90" s="939"/>
      <c r="CV90" s="940"/>
      <c r="CW90" s="938"/>
      <c r="CX90" s="939"/>
      <c r="CY90" s="939"/>
      <c r="CZ90" s="939"/>
      <c r="DA90" s="940"/>
      <c r="DB90" s="938"/>
      <c r="DC90" s="939"/>
      <c r="DD90" s="939"/>
      <c r="DE90" s="939"/>
      <c r="DF90" s="940"/>
      <c r="DG90" s="938"/>
      <c r="DH90" s="939"/>
      <c r="DI90" s="939"/>
      <c r="DJ90" s="939"/>
      <c r="DK90" s="940"/>
      <c r="DL90" s="938"/>
      <c r="DM90" s="939"/>
      <c r="DN90" s="939"/>
      <c r="DO90" s="939"/>
      <c r="DP90" s="940"/>
      <c r="DQ90" s="938"/>
      <c r="DR90" s="939"/>
      <c r="DS90" s="939"/>
      <c r="DT90" s="939"/>
      <c r="DU90" s="940"/>
      <c r="DV90" s="932"/>
      <c r="DW90" s="933"/>
      <c r="DX90" s="933"/>
      <c r="DY90" s="933"/>
      <c r="DZ90" s="93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35"/>
      <c r="BT91" s="936"/>
      <c r="BU91" s="936"/>
      <c r="BV91" s="936"/>
      <c r="BW91" s="936"/>
      <c r="BX91" s="936"/>
      <c r="BY91" s="936"/>
      <c r="BZ91" s="936"/>
      <c r="CA91" s="936"/>
      <c r="CB91" s="936"/>
      <c r="CC91" s="936"/>
      <c r="CD91" s="936"/>
      <c r="CE91" s="936"/>
      <c r="CF91" s="936"/>
      <c r="CG91" s="937"/>
      <c r="CH91" s="938"/>
      <c r="CI91" s="939"/>
      <c r="CJ91" s="939"/>
      <c r="CK91" s="939"/>
      <c r="CL91" s="940"/>
      <c r="CM91" s="938"/>
      <c r="CN91" s="939"/>
      <c r="CO91" s="939"/>
      <c r="CP91" s="939"/>
      <c r="CQ91" s="940"/>
      <c r="CR91" s="938"/>
      <c r="CS91" s="939"/>
      <c r="CT91" s="939"/>
      <c r="CU91" s="939"/>
      <c r="CV91" s="940"/>
      <c r="CW91" s="938"/>
      <c r="CX91" s="939"/>
      <c r="CY91" s="939"/>
      <c r="CZ91" s="939"/>
      <c r="DA91" s="940"/>
      <c r="DB91" s="938"/>
      <c r="DC91" s="939"/>
      <c r="DD91" s="939"/>
      <c r="DE91" s="939"/>
      <c r="DF91" s="940"/>
      <c r="DG91" s="938"/>
      <c r="DH91" s="939"/>
      <c r="DI91" s="939"/>
      <c r="DJ91" s="939"/>
      <c r="DK91" s="940"/>
      <c r="DL91" s="938"/>
      <c r="DM91" s="939"/>
      <c r="DN91" s="939"/>
      <c r="DO91" s="939"/>
      <c r="DP91" s="940"/>
      <c r="DQ91" s="938"/>
      <c r="DR91" s="939"/>
      <c r="DS91" s="939"/>
      <c r="DT91" s="939"/>
      <c r="DU91" s="940"/>
      <c r="DV91" s="932"/>
      <c r="DW91" s="933"/>
      <c r="DX91" s="933"/>
      <c r="DY91" s="933"/>
      <c r="DZ91" s="93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35"/>
      <c r="BT92" s="936"/>
      <c r="BU92" s="936"/>
      <c r="BV92" s="936"/>
      <c r="BW92" s="936"/>
      <c r="BX92" s="936"/>
      <c r="BY92" s="936"/>
      <c r="BZ92" s="936"/>
      <c r="CA92" s="936"/>
      <c r="CB92" s="936"/>
      <c r="CC92" s="936"/>
      <c r="CD92" s="936"/>
      <c r="CE92" s="936"/>
      <c r="CF92" s="936"/>
      <c r="CG92" s="937"/>
      <c r="CH92" s="938"/>
      <c r="CI92" s="939"/>
      <c r="CJ92" s="939"/>
      <c r="CK92" s="939"/>
      <c r="CL92" s="940"/>
      <c r="CM92" s="938"/>
      <c r="CN92" s="939"/>
      <c r="CO92" s="939"/>
      <c r="CP92" s="939"/>
      <c r="CQ92" s="940"/>
      <c r="CR92" s="938"/>
      <c r="CS92" s="939"/>
      <c r="CT92" s="939"/>
      <c r="CU92" s="939"/>
      <c r="CV92" s="940"/>
      <c r="CW92" s="938"/>
      <c r="CX92" s="939"/>
      <c r="CY92" s="939"/>
      <c r="CZ92" s="939"/>
      <c r="DA92" s="940"/>
      <c r="DB92" s="938"/>
      <c r="DC92" s="939"/>
      <c r="DD92" s="939"/>
      <c r="DE92" s="939"/>
      <c r="DF92" s="940"/>
      <c r="DG92" s="938"/>
      <c r="DH92" s="939"/>
      <c r="DI92" s="939"/>
      <c r="DJ92" s="939"/>
      <c r="DK92" s="940"/>
      <c r="DL92" s="938"/>
      <c r="DM92" s="939"/>
      <c r="DN92" s="939"/>
      <c r="DO92" s="939"/>
      <c r="DP92" s="940"/>
      <c r="DQ92" s="938"/>
      <c r="DR92" s="939"/>
      <c r="DS92" s="939"/>
      <c r="DT92" s="939"/>
      <c r="DU92" s="940"/>
      <c r="DV92" s="932"/>
      <c r="DW92" s="933"/>
      <c r="DX92" s="933"/>
      <c r="DY92" s="933"/>
      <c r="DZ92" s="93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35"/>
      <c r="BT93" s="936"/>
      <c r="BU93" s="936"/>
      <c r="BV93" s="936"/>
      <c r="BW93" s="936"/>
      <c r="BX93" s="936"/>
      <c r="BY93" s="936"/>
      <c r="BZ93" s="936"/>
      <c r="CA93" s="936"/>
      <c r="CB93" s="936"/>
      <c r="CC93" s="936"/>
      <c r="CD93" s="936"/>
      <c r="CE93" s="936"/>
      <c r="CF93" s="936"/>
      <c r="CG93" s="937"/>
      <c r="CH93" s="938"/>
      <c r="CI93" s="939"/>
      <c r="CJ93" s="939"/>
      <c r="CK93" s="939"/>
      <c r="CL93" s="940"/>
      <c r="CM93" s="938"/>
      <c r="CN93" s="939"/>
      <c r="CO93" s="939"/>
      <c r="CP93" s="939"/>
      <c r="CQ93" s="940"/>
      <c r="CR93" s="938"/>
      <c r="CS93" s="939"/>
      <c r="CT93" s="939"/>
      <c r="CU93" s="939"/>
      <c r="CV93" s="940"/>
      <c r="CW93" s="938"/>
      <c r="CX93" s="939"/>
      <c r="CY93" s="939"/>
      <c r="CZ93" s="939"/>
      <c r="DA93" s="940"/>
      <c r="DB93" s="938"/>
      <c r="DC93" s="939"/>
      <c r="DD93" s="939"/>
      <c r="DE93" s="939"/>
      <c r="DF93" s="940"/>
      <c r="DG93" s="938"/>
      <c r="DH93" s="939"/>
      <c r="DI93" s="939"/>
      <c r="DJ93" s="939"/>
      <c r="DK93" s="940"/>
      <c r="DL93" s="938"/>
      <c r="DM93" s="939"/>
      <c r="DN93" s="939"/>
      <c r="DO93" s="939"/>
      <c r="DP93" s="940"/>
      <c r="DQ93" s="938"/>
      <c r="DR93" s="939"/>
      <c r="DS93" s="939"/>
      <c r="DT93" s="939"/>
      <c r="DU93" s="940"/>
      <c r="DV93" s="932"/>
      <c r="DW93" s="933"/>
      <c r="DX93" s="933"/>
      <c r="DY93" s="933"/>
      <c r="DZ93" s="93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35"/>
      <c r="BT94" s="936"/>
      <c r="BU94" s="936"/>
      <c r="BV94" s="936"/>
      <c r="BW94" s="936"/>
      <c r="BX94" s="936"/>
      <c r="BY94" s="936"/>
      <c r="BZ94" s="936"/>
      <c r="CA94" s="936"/>
      <c r="CB94" s="936"/>
      <c r="CC94" s="936"/>
      <c r="CD94" s="936"/>
      <c r="CE94" s="936"/>
      <c r="CF94" s="936"/>
      <c r="CG94" s="937"/>
      <c r="CH94" s="938"/>
      <c r="CI94" s="939"/>
      <c r="CJ94" s="939"/>
      <c r="CK94" s="939"/>
      <c r="CL94" s="940"/>
      <c r="CM94" s="938"/>
      <c r="CN94" s="939"/>
      <c r="CO94" s="939"/>
      <c r="CP94" s="939"/>
      <c r="CQ94" s="940"/>
      <c r="CR94" s="938"/>
      <c r="CS94" s="939"/>
      <c r="CT94" s="939"/>
      <c r="CU94" s="939"/>
      <c r="CV94" s="940"/>
      <c r="CW94" s="938"/>
      <c r="CX94" s="939"/>
      <c r="CY94" s="939"/>
      <c r="CZ94" s="939"/>
      <c r="DA94" s="940"/>
      <c r="DB94" s="938"/>
      <c r="DC94" s="939"/>
      <c r="DD94" s="939"/>
      <c r="DE94" s="939"/>
      <c r="DF94" s="940"/>
      <c r="DG94" s="938"/>
      <c r="DH94" s="939"/>
      <c r="DI94" s="939"/>
      <c r="DJ94" s="939"/>
      <c r="DK94" s="940"/>
      <c r="DL94" s="938"/>
      <c r="DM94" s="939"/>
      <c r="DN94" s="939"/>
      <c r="DO94" s="939"/>
      <c r="DP94" s="940"/>
      <c r="DQ94" s="938"/>
      <c r="DR94" s="939"/>
      <c r="DS94" s="939"/>
      <c r="DT94" s="939"/>
      <c r="DU94" s="940"/>
      <c r="DV94" s="932"/>
      <c r="DW94" s="933"/>
      <c r="DX94" s="933"/>
      <c r="DY94" s="933"/>
      <c r="DZ94" s="93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35"/>
      <c r="BT95" s="936"/>
      <c r="BU95" s="936"/>
      <c r="BV95" s="936"/>
      <c r="BW95" s="936"/>
      <c r="BX95" s="936"/>
      <c r="BY95" s="936"/>
      <c r="BZ95" s="936"/>
      <c r="CA95" s="936"/>
      <c r="CB95" s="936"/>
      <c r="CC95" s="936"/>
      <c r="CD95" s="936"/>
      <c r="CE95" s="936"/>
      <c r="CF95" s="936"/>
      <c r="CG95" s="937"/>
      <c r="CH95" s="938"/>
      <c r="CI95" s="939"/>
      <c r="CJ95" s="939"/>
      <c r="CK95" s="939"/>
      <c r="CL95" s="940"/>
      <c r="CM95" s="938"/>
      <c r="CN95" s="939"/>
      <c r="CO95" s="939"/>
      <c r="CP95" s="939"/>
      <c r="CQ95" s="940"/>
      <c r="CR95" s="938"/>
      <c r="CS95" s="939"/>
      <c r="CT95" s="939"/>
      <c r="CU95" s="939"/>
      <c r="CV95" s="940"/>
      <c r="CW95" s="938"/>
      <c r="CX95" s="939"/>
      <c r="CY95" s="939"/>
      <c r="CZ95" s="939"/>
      <c r="DA95" s="940"/>
      <c r="DB95" s="938"/>
      <c r="DC95" s="939"/>
      <c r="DD95" s="939"/>
      <c r="DE95" s="939"/>
      <c r="DF95" s="940"/>
      <c r="DG95" s="938"/>
      <c r="DH95" s="939"/>
      <c r="DI95" s="939"/>
      <c r="DJ95" s="939"/>
      <c r="DK95" s="940"/>
      <c r="DL95" s="938"/>
      <c r="DM95" s="939"/>
      <c r="DN95" s="939"/>
      <c r="DO95" s="939"/>
      <c r="DP95" s="940"/>
      <c r="DQ95" s="938"/>
      <c r="DR95" s="939"/>
      <c r="DS95" s="939"/>
      <c r="DT95" s="939"/>
      <c r="DU95" s="940"/>
      <c r="DV95" s="932"/>
      <c r="DW95" s="933"/>
      <c r="DX95" s="933"/>
      <c r="DY95" s="933"/>
      <c r="DZ95" s="93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35"/>
      <c r="BT96" s="936"/>
      <c r="BU96" s="936"/>
      <c r="BV96" s="936"/>
      <c r="BW96" s="936"/>
      <c r="BX96" s="936"/>
      <c r="BY96" s="936"/>
      <c r="BZ96" s="936"/>
      <c r="CA96" s="936"/>
      <c r="CB96" s="936"/>
      <c r="CC96" s="936"/>
      <c r="CD96" s="936"/>
      <c r="CE96" s="936"/>
      <c r="CF96" s="936"/>
      <c r="CG96" s="937"/>
      <c r="CH96" s="938"/>
      <c r="CI96" s="939"/>
      <c r="CJ96" s="939"/>
      <c r="CK96" s="939"/>
      <c r="CL96" s="940"/>
      <c r="CM96" s="938"/>
      <c r="CN96" s="939"/>
      <c r="CO96" s="939"/>
      <c r="CP96" s="939"/>
      <c r="CQ96" s="940"/>
      <c r="CR96" s="938"/>
      <c r="CS96" s="939"/>
      <c r="CT96" s="939"/>
      <c r="CU96" s="939"/>
      <c r="CV96" s="940"/>
      <c r="CW96" s="938"/>
      <c r="CX96" s="939"/>
      <c r="CY96" s="939"/>
      <c r="CZ96" s="939"/>
      <c r="DA96" s="940"/>
      <c r="DB96" s="938"/>
      <c r="DC96" s="939"/>
      <c r="DD96" s="939"/>
      <c r="DE96" s="939"/>
      <c r="DF96" s="940"/>
      <c r="DG96" s="938"/>
      <c r="DH96" s="939"/>
      <c r="DI96" s="939"/>
      <c r="DJ96" s="939"/>
      <c r="DK96" s="940"/>
      <c r="DL96" s="938"/>
      <c r="DM96" s="939"/>
      <c r="DN96" s="939"/>
      <c r="DO96" s="939"/>
      <c r="DP96" s="940"/>
      <c r="DQ96" s="938"/>
      <c r="DR96" s="939"/>
      <c r="DS96" s="939"/>
      <c r="DT96" s="939"/>
      <c r="DU96" s="940"/>
      <c r="DV96" s="932"/>
      <c r="DW96" s="933"/>
      <c r="DX96" s="933"/>
      <c r="DY96" s="933"/>
      <c r="DZ96" s="93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35"/>
      <c r="BT97" s="936"/>
      <c r="BU97" s="936"/>
      <c r="BV97" s="936"/>
      <c r="BW97" s="936"/>
      <c r="BX97" s="936"/>
      <c r="BY97" s="936"/>
      <c r="BZ97" s="936"/>
      <c r="CA97" s="936"/>
      <c r="CB97" s="936"/>
      <c r="CC97" s="936"/>
      <c r="CD97" s="936"/>
      <c r="CE97" s="936"/>
      <c r="CF97" s="936"/>
      <c r="CG97" s="937"/>
      <c r="CH97" s="938"/>
      <c r="CI97" s="939"/>
      <c r="CJ97" s="939"/>
      <c r="CK97" s="939"/>
      <c r="CL97" s="940"/>
      <c r="CM97" s="938"/>
      <c r="CN97" s="939"/>
      <c r="CO97" s="939"/>
      <c r="CP97" s="939"/>
      <c r="CQ97" s="940"/>
      <c r="CR97" s="938"/>
      <c r="CS97" s="939"/>
      <c r="CT97" s="939"/>
      <c r="CU97" s="939"/>
      <c r="CV97" s="940"/>
      <c r="CW97" s="938"/>
      <c r="CX97" s="939"/>
      <c r="CY97" s="939"/>
      <c r="CZ97" s="939"/>
      <c r="DA97" s="940"/>
      <c r="DB97" s="938"/>
      <c r="DC97" s="939"/>
      <c r="DD97" s="939"/>
      <c r="DE97" s="939"/>
      <c r="DF97" s="940"/>
      <c r="DG97" s="938"/>
      <c r="DH97" s="939"/>
      <c r="DI97" s="939"/>
      <c r="DJ97" s="939"/>
      <c r="DK97" s="940"/>
      <c r="DL97" s="938"/>
      <c r="DM97" s="939"/>
      <c r="DN97" s="939"/>
      <c r="DO97" s="939"/>
      <c r="DP97" s="940"/>
      <c r="DQ97" s="938"/>
      <c r="DR97" s="939"/>
      <c r="DS97" s="939"/>
      <c r="DT97" s="939"/>
      <c r="DU97" s="940"/>
      <c r="DV97" s="932"/>
      <c r="DW97" s="933"/>
      <c r="DX97" s="933"/>
      <c r="DY97" s="933"/>
      <c r="DZ97" s="93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35"/>
      <c r="BT98" s="936"/>
      <c r="BU98" s="936"/>
      <c r="BV98" s="936"/>
      <c r="BW98" s="936"/>
      <c r="BX98" s="936"/>
      <c r="BY98" s="936"/>
      <c r="BZ98" s="936"/>
      <c r="CA98" s="936"/>
      <c r="CB98" s="936"/>
      <c r="CC98" s="936"/>
      <c r="CD98" s="936"/>
      <c r="CE98" s="936"/>
      <c r="CF98" s="936"/>
      <c r="CG98" s="937"/>
      <c r="CH98" s="938"/>
      <c r="CI98" s="939"/>
      <c r="CJ98" s="939"/>
      <c r="CK98" s="939"/>
      <c r="CL98" s="940"/>
      <c r="CM98" s="938"/>
      <c r="CN98" s="939"/>
      <c r="CO98" s="939"/>
      <c r="CP98" s="939"/>
      <c r="CQ98" s="940"/>
      <c r="CR98" s="938"/>
      <c r="CS98" s="939"/>
      <c r="CT98" s="939"/>
      <c r="CU98" s="939"/>
      <c r="CV98" s="940"/>
      <c r="CW98" s="938"/>
      <c r="CX98" s="939"/>
      <c r="CY98" s="939"/>
      <c r="CZ98" s="939"/>
      <c r="DA98" s="940"/>
      <c r="DB98" s="938"/>
      <c r="DC98" s="939"/>
      <c r="DD98" s="939"/>
      <c r="DE98" s="939"/>
      <c r="DF98" s="940"/>
      <c r="DG98" s="938"/>
      <c r="DH98" s="939"/>
      <c r="DI98" s="939"/>
      <c r="DJ98" s="939"/>
      <c r="DK98" s="940"/>
      <c r="DL98" s="938"/>
      <c r="DM98" s="939"/>
      <c r="DN98" s="939"/>
      <c r="DO98" s="939"/>
      <c r="DP98" s="940"/>
      <c r="DQ98" s="938"/>
      <c r="DR98" s="939"/>
      <c r="DS98" s="939"/>
      <c r="DT98" s="939"/>
      <c r="DU98" s="940"/>
      <c r="DV98" s="932"/>
      <c r="DW98" s="933"/>
      <c r="DX98" s="933"/>
      <c r="DY98" s="933"/>
      <c r="DZ98" s="93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35"/>
      <c r="BT99" s="936"/>
      <c r="BU99" s="936"/>
      <c r="BV99" s="936"/>
      <c r="BW99" s="936"/>
      <c r="BX99" s="936"/>
      <c r="BY99" s="936"/>
      <c r="BZ99" s="936"/>
      <c r="CA99" s="936"/>
      <c r="CB99" s="936"/>
      <c r="CC99" s="936"/>
      <c r="CD99" s="936"/>
      <c r="CE99" s="936"/>
      <c r="CF99" s="936"/>
      <c r="CG99" s="937"/>
      <c r="CH99" s="938"/>
      <c r="CI99" s="939"/>
      <c r="CJ99" s="939"/>
      <c r="CK99" s="939"/>
      <c r="CL99" s="940"/>
      <c r="CM99" s="938"/>
      <c r="CN99" s="939"/>
      <c r="CO99" s="939"/>
      <c r="CP99" s="939"/>
      <c r="CQ99" s="940"/>
      <c r="CR99" s="938"/>
      <c r="CS99" s="939"/>
      <c r="CT99" s="939"/>
      <c r="CU99" s="939"/>
      <c r="CV99" s="940"/>
      <c r="CW99" s="938"/>
      <c r="CX99" s="939"/>
      <c r="CY99" s="939"/>
      <c r="CZ99" s="939"/>
      <c r="DA99" s="940"/>
      <c r="DB99" s="938"/>
      <c r="DC99" s="939"/>
      <c r="DD99" s="939"/>
      <c r="DE99" s="939"/>
      <c r="DF99" s="940"/>
      <c r="DG99" s="938"/>
      <c r="DH99" s="939"/>
      <c r="DI99" s="939"/>
      <c r="DJ99" s="939"/>
      <c r="DK99" s="940"/>
      <c r="DL99" s="938"/>
      <c r="DM99" s="939"/>
      <c r="DN99" s="939"/>
      <c r="DO99" s="939"/>
      <c r="DP99" s="940"/>
      <c r="DQ99" s="938"/>
      <c r="DR99" s="939"/>
      <c r="DS99" s="939"/>
      <c r="DT99" s="939"/>
      <c r="DU99" s="940"/>
      <c r="DV99" s="932"/>
      <c r="DW99" s="933"/>
      <c r="DX99" s="933"/>
      <c r="DY99" s="933"/>
      <c r="DZ99" s="93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35"/>
      <c r="BT100" s="936"/>
      <c r="BU100" s="936"/>
      <c r="BV100" s="936"/>
      <c r="BW100" s="936"/>
      <c r="BX100" s="936"/>
      <c r="BY100" s="936"/>
      <c r="BZ100" s="936"/>
      <c r="CA100" s="936"/>
      <c r="CB100" s="936"/>
      <c r="CC100" s="936"/>
      <c r="CD100" s="936"/>
      <c r="CE100" s="936"/>
      <c r="CF100" s="936"/>
      <c r="CG100" s="937"/>
      <c r="CH100" s="938"/>
      <c r="CI100" s="939"/>
      <c r="CJ100" s="939"/>
      <c r="CK100" s="939"/>
      <c r="CL100" s="940"/>
      <c r="CM100" s="938"/>
      <c r="CN100" s="939"/>
      <c r="CO100" s="939"/>
      <c r="CP100" s="939"/>
      <c r="CQ100" s="940"/>
      <c r="CR100" s="938"/>
      <c r="CS100" s="939"/>
      <c r="CT100" s="939"/>
      <c r="CU100" s="939"/>
      <c r="CV100" s="940"/>
      <c r="CW100" s="938"/>
      <c r="CX100" s="939"/>
      <c r="CY100" s="939"/>
      <c r="CZ100" s="939"/>
      <c r="DA100" s="940"/>
      <c r="DB100" s="938"/>
      <c r="DC100" s="939"/>
      <c r="DD100" s="939"/>
      <c r="DE100" s="939"/>
      <c r="DF100" s="940"/>
      <c r="DG100" s="938"/>
      <c r="DH100" s="939"/>
      <c r="DI100" s="939"/>
      <c r="DJ100" s="939"/>
      <c r="DK100" s="940"/>
      <c r="DL100" s="938"/>
      <c r="DM100" s="939"/>
      <c r="DN100" s="939"/>
      <c r="DO100" s="939"/>
      <c r="DP100" s="940"/>
      <c r="DQ100" s="938"/>
      <c r="DR100" s="939"/>
      <c r="DS100" s="939"/>
      <c r="DT100" s="939"/>
      <c r="DU100" s="940"/>
      <c r="DV100" s="932"/>
      <c r="DW100" s="933"/>
      <c r="DX100" s="933"/>
      <c r="DY100" s="933"/>
      <c r="DZ100" s="93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35"/>
      <c r="BT101" s="936"/>
      <c r="BU101" s="936"/>
      <c r="BV101" s="936"/>
      <c r="BW101" s="936"/>
      <c r="BX101" s="936"/>
      <c r="BY101" s="936"/>
      <c r="BZ101" s="936"/>
      <c r="CA101" s="936"/>
      <c r="CB101" s="936"/>
      <c r="CC101" s="936"/>
      <c r="CD101" s="936"/>
      <c r="CE101" s="936"/>
      <c r="CF101" s="936"/>
      <c r="CG101" s="937"/>
      <c r="CH101" s="938"/>
      <c r="CI101" s="939"/>
      <c r="CJ101" s="939"/>
      <c r="CK101" s="939"/>
      <c r="CL101" s="940"/>
      <c r="CM101" s="938"/>
      <c r="CN101" s="939"/>
      <c r="CO101" s="939"/>
      <c r="CP101" s="939"/>
      <c r="CQ101" s="940"/>
      <c r="CR101" s="938"/>
      <c r="CS101" s="939"/>
      <c r="CT101" s="939"/>
      <c r="CU101" s="939"/>
      <c r="CV101" s="940"/>
      <c r="CW101" s="938"/>
      <c r="CX101" s="939"/>
      <c r="CY101" s="939"/>
      <c r="CZ101" s="939"/>
      <c r="DA101" s="940"/>
      <c r="DB101" s="938"/>
      <c r="DC101" s="939"/>
      <c r="DD101" s="939"/>
      <c r="DE101" s="939"/>
      <c r="DF101" s="940"/>
      <c r="DG101" s="938"/>
      <c r="DH101" s="939"/>
      <c r="DI101" s="939"/>
      <c r="DJ101" s="939"/>
      <c r="DK101" s="940"/>
      <c r="DL101" s="938"/>
      <c r="DM101" s="939"/>
      <c r="DN101" s="939"/>
      <c r="DO101" s="939"/>
      <c r="DP101" s="940"/>
      <c r="DQ101" s="938"/>
      <c r="DR101" s="939"/>
      <c r="DS101" s="939"/>
      <c r="DT101" s="939"/>
      <c r="DU101" s="940"/>
      <c r="DV101" s="932"/>
      <c r="DW101" s="933"/>
      <c r="DX101" s="933"/>
      <c r="DY101" s="933"/>
      <c r="DZ101" s="93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71" t="s">
        <v>424</v>
      </c>
      <c r="BS102" s="872"/>
      <c r="BT102" s="872"/>
      <c r="BU102" s="872"/>
      <c r="BV102" s="872"/>
      <c r="BW102" s="872"/>
      <c r="BX102" s="872"/>
      <c r="BY102" s="872"/>
      <c r="BZ102" s="872"/>
      <c r="CA102" s="872"/>
      <c r="CB102" s="872"/>
      <c r="CC102" s="872"/>
      <c r="CD102" s="872"/>
      <c r="CE102" s="872"/>
      <c r="CF102" s="872"/>
      <c r="CG102" s="873"/>
      <c r="CH102" s="966"/>
      <c r="CI102" s="967"/>
      <c r="CJ102" s="967"/>
      <c r="CK102" s="967"/>
      <c r="CL102" s="968"/>
      <c r="CM102" s="966"/>
      <c r="CN102" s="967"/>
      <c r="CO102" s="967"/>
      <c r="CP102" s="967"/>
      <c r="CQ102" s="968"/>
      <c r="CR102" s="969">
        <v>6</v>
      </c>
      <c r="CS102" s="923"/>
      <c r="CT102" s="923"/>
      <c r="CU102" s="923"/>
      <c r="CV102" s="970"/>
      <c r="CW102" s="969" t="s">
        <v>516</v>
      </c>
      <c r="CX102" s="923"/>
      <c r="CY102" s="923"/>
      <c r="CZ102" s="923"/>
      <c r="DA102" s="970"/>
      <c r="DB102" s="969">
        <v>473</v>
      </c>
      <c r="DC102" s="923"/>
      <c r="DD102" s="923"/>
      <c r="DE102" s="923"/>
      <c r="DF102" s="970"/>
      <c r="DG102" s="969" t="s">
        <v>516</v>
      </c>
      <c r="DH102" s="923"/>
      <c r="DI102" s="923"/>
      <c r="DJ102" s="923"/>
      <c r="DK102" s="970"/>
      <c r="DL102" s="969" t="s">
        <v>516</v>
      </c>
      <c r="DM102" s="923"/>
      <c r="DN102" s="923"/>
      <c r="DO102" s="923"/>
      <c r="DP102" s="970"/>
      <c r="DQ102" s="969" t="s">
        <v>516</v>
      </c>
      <c r="DR102" s="923"/>
      <c r="DS102" s="923"/>
      <c r="DT102" s="923"/>
      <c r="DU102" s="970"/>
      <c r="DV102" s="993"/>
      <c r="DW102" s="994"/>
      <c r="DX102" s="994"/>
      <c r="DY102" s="994"/>
      <c r="DZ102" s="995"/>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6" t="s">
        <v>425</v>
      </c>
      <c r="BR103" s="996"/>
      <c r="BS103" s="996"/>
      <c r="BT103" s="996"/>
      <c r="BU103" s="996"/>
      <c r="BV103" s="996"/>
      <c r="BW103" s="996"/>
      <c r="BX103" s="996"/>
      <c r="BY103" s="996"/>
      <c r="BZ103" s="996"/>
      <c r="CA103" s="996"/>
      <c r="CB103" s="996"/>
      <c r="CC103" s="996"/>
      <c r="CD103" s="996"/>
      <c r="CE103" s="996"/>
      <c r="CF103" s="996"/>
      <c r="CG103" s="996"/>
      <c r="CH103" s="996"/>
      <c r="CI103" s="996"/>
      <c r="CJ103" s="996"/>
      <c r="CK103" s="996"/>
      <c r="CL103" s="996"/>
      <c r="CM103" s="996"/>
      <c r="CN103" s="996"/>
      <c r="CO103" s="996"/>
      <c r="CP103" s="996"/>
      <c r="CQ103" s="996"/>
      <c r="CR103" s="996"/>
      <c r="CS103" s="996"/>
      <c r="CT103" s="996"/>
      <c r="CU103" s="996"/>
      <c r="CV103" s="996"/>
      <c r="CW103" s="996"/>
      <c r="CX103" s="996"/>
      <c r="CY103" s="996"/>
      <c r="CZ103" s="996"/>
      <c r="DA103" s="996"/>
      <c r="DB103" s="996"/>
      <c r="DC103" s="996"/>
      <c r="DD103" s="996"/>
      <c r="DE103" s="996"/>
      <c r="DF103" s="996"/>
      <c r="DG103" s="996"/>
      <c r="DH103" s="996"/>
      <c r="DI103" s="996"/>
      <c r="DJ103" s="996"/>
      <c r="DK103" s="996"/>
      <c r="DL103" s="996"/>
      <c r="DM103" s="996"/>
      <c r="DN103" s="996"/>
      <c r="DO103" s="996"/>
      <c r="DP103" s="996"/>
      <c r="DQ103" s="996"/>
      <c r="DR103" s="996"/>
      <c r="DS103" s="996"/>
      <c r="DT103" s="996"/>
      <c r="DU103" s="996"/>
      <c r="DV103" s="996"/>
      <c r="DW103" s="996"/>
      <c r="DX103" s="996"/>
      <c r="DY103" s="996"/>
      <c r="DZ103" s="996"/>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7" t="s">
        <v>426</v>
      </c>
      <c r="BR104" s="997"/>
      <c r="BS104" s="997"/>
      <c r="BT104" s="997"/>
      <c r="BU104" s="997"/>
      <c r="BV104" s="997"/>
      <c r="BW104" s="997"/>
      <c r="BX104" s="997"/>
      <c r="BY104" s="997"/>
      <c r="BZ104" s="997"/>
      <c r="CA104" s="997"/>
      <c r="CB104" s="997"/>
      <c r="CC104" s="997"/>
      <c r="CD104" s="997"/>
      <c r="CE104" s="997"/>
      <c r="CF104" s="997"/>
      <c r="CG104" s="997"/>
      <c r="CH104" s="997"/>
      <c r="CI104" s="997"/>
      <c r="CJ104" s="997"/>
      <c r="CK104" s="997"/>
      <c r="CL104" s="997"/>
      <c r="CM104" s="997"/>
      <c r="CN104" s="997"/>
      <c r="CO104" s="997"/>
      <c r="CP104" s="997"/>
      <c r="CQ104" s="997"/>
      <c r="CR104" s="997"/>
      <c r="CS104" s="997"/>
      <c r="CT104" s="997"/>
      <c r="CU104" s="997"/>
      <c r="CV104" s="997"/>
      <c r="CW104" s="997"/>
      <c r="CX104" s="997"/>
      <c r="CY104" s="997"/>
      <c r="CZ104" s="997"/>
      <c r="DA104" s="997"/>
      <c r="DB104" s="997"/>
      <c r="DC104" s="997"/>
      <c r="DD104" s="997"/>
      <c r="DE104" s="997"/>
      <c r="DF104" s="997"/>
      <c r="DG104" s="997"/>
      <c r="DH104" s="997"/>
      <c r="DI104" s="997"/>
      <c r="DJ104" s="997"/>
      <c r="DK104" s="997"/>
      <c r="DL104" s="997"/>
      <c r="DM104" s="997"/>
      <c r="DN104" s="997"/>
      <c r="DO104" s="997"/>
      <c r="DP104" s="997"/>
      <c r="DQ104" s="997"/>
      <c r="DR104" s="997"/>
      <c r="DS104" s="997"/>
      <c r="DT104" s="997"/>
      <c r="DU104" s="997"/>
      <c r="DV104" s="997"/>
      <c r="DW104" s="997"/>
      <c r="DX104" s="997"/>
      <c r="DY104" s="997"/>
      <c r="DZ104" s="997"/>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98" t="s">
        <v>429</v>
      </c>
      <c r="B108" s="999"/>
      <c r="C108" s="999"/>
      <c r="D108" s="999"/>
      <c r="E108" s="999"/>
      <c r="F108" s="999"/>
      <c r="G108" s="999"/>
      <c r="H108" s="999"/>
      <c r="I108" s="999"/>
      <c r="J108" s="999"/>
      <c r="K108" s="999"/>
      <c r="L108" s="999"/>
      <c r="M108" s="999"/>
      <c r="N108" s="999"/>
      <c r="O108" s="999"/>
      <c r="P108" s="999"/>
      <c r="Q108" s="999"/>
      <c r="R108" s="999"/>
      <c r="S108" s="999"/>
      <c r="T108" s="999"/>
      <c r="U108" s="999"/>
      <c r="V108" s="999"/>
      <c r="W108" s="999"/>
      <c r="X108" s="999"/>
      <c r="Y108" s="999"/>
      <c r="Z108" s="999"/>
      <c r="AA108" s="999"/>
      <c r="AB108" s="999"/>
      <c r="AC108" s="999"/>
      <c r="AD108" s="999"/>
      <c r="AE108" s="999"/>
      <c r="AF108" s="999"/>
      <c r="AG108" s="999"/>
      <c r="AH108" s="999"/>
      <c r="AI108" s="999"/>
      <c r="AJ108" s="999"/>
      <c r="AK108" s="999"/>
      <c r="AL108" s="999"/>
      <c r="AM108" s="999"/>
      <c r="AN108" s="999"/>
      <c r="AO108" s="999"/>
      <c r="AP108" s="999"/>
      <c r="AQ108" s="999"/>
      <c r="AR108" s="999"/>
      <c r="AS108" s="999"/>
      <c r="AT108" s="1000"/>
      <c r="AU108" s="998" t="s">
        <v>430</v>
      </c>
      <c r="AV108" s="999"/>
      <c r="AW108" s="999"/>
      <c r="AX108" s="999"/>
      <c r="AY108" s="999"/>
      <c r="AZ108" s="999"/>
      <c r="BA108" s="999"/>
      <c r="BB108" s="999"/>
      <c r="BC108" s="999"/>
      <c r="BD108" s="999"/>
      <c r="BE108" s="999"/>
      <c r="BF108" s="999"/>
      <c r="BG108" s="999"/>
      <c r="BH108" s="999"/>
      <c r="BI108" s="999"/>
      <c r="BJ108" s="999"/>
      <c r="BK108" s="999"/>
      <c r="BL108" s="999"/>
      <c r="BM108" s="999"/>
      <c r="BN108" s="999"/>
      <c r="BO108" s="999"/>
      <c r="BP108" s="999"/>
      <c r="BQ108" s="999"/>
      <c r="BR108" s="999"/>
      <c r="BS108" s="999"/>
      <c r="BT108" s="999"/>
      <c r="BU108" s="999"/>
      <c r="BV108" s="999"/>
      <c r="BW108" s="999"/>
      <c r="BX108" s="999"/>
      <c r="BY108" s="999"/>
      <c r="BZ108" s="999"/>
      <c r="CA108" s="999"/>
      <c r="CB108" s="999"/>
      <c r="CC108" s="999"/>
      <c r="CD108" s="999"/>
      <c r="CE108" s="999"/>
      <c r="CF108" s="999"/>
      <c r="CG108" s="999"/>
      <c r="CH108" s="999"/>
      <c r="CI108" s="999"/>
      <c r="CJ108" s="999"/>
      <c r="CK108" s="999"/>
      <c r="CL108" s="999"/>
      <c r="CM108" s="999"/>
      <c r="CN108" s="999"/>
      <c r="CO108" s="999"/>
      <c r="CP108" s="999"/>
      <c r="CQ108" s="999"/>
      <c r="CR108" s="999"/>
      <c r="CS108" s="999"/>
      <c r="CT108" s="999"/>
      <c r="CU108" s="999"/>
      <c r="CV108" s="999"/>
      <c r="CW108" s="999"/>
      <c r="CX108" s="999"/>
      <c r="CY108" s="999"/>
      <c r="CZ108" s="999"/>
      <c r="DA108" s="999"/>
      <c r="DB108" s="999"/>
      <c r="DC108" s="999"/>
      <c r="DD108" s="999"/>
      <c r="DE108" s="999"/>
      <c r="DF108" s="999"/>
      <c r="DG108" s="999"/>
      <c r="DH108" s="999"/>
      <c r="DI108" s="999"/>
      <c r="DJ108" s="999"/>
      <c r="DK108" s="999"/>
      <c r="DL108" s="999"/>
      <c r="DM108" s="999"/>
      <c r="DN108" s="999"/>
      <c r="DO108" s="999"/>
      <c r="DP108" s="999"/>
      <c r="DQ108" s="999"/>
      <c r="DR108" s="999"/>
      <c r="DS108" s="999"/>
      <c r="DT108" s="999"/>
      <c r="DU108" s="999"/>
      <c r="DV108" s="999"/>
      <c r="DW108" s="999"/>
      <c r="DX108" s="999"/>
      <c r="DY108" s="999"/>
      <c r="DZ108" s="1000"/>
    </row>
    <row r="109" spans="1:131" s="246" customFormat="1" ht="26.25" customHeight="1">
      <c r="A109" s="991" t="s">
        <v>431</v>
      </c>
      <c r="B109" s="972"/>
      <c r="C109" s="972"/>
      <c r="D109" s="972"/>
      <c r="E109" s="972"/>
      <c r="F109" s="972"/>
      <c r="G109" s="972"/>
      <c r="H109" s="972"/>
      <c r="I109" s="972"/>
      <c r="J109" s="972"/>
      <c r="K109" s="972"/>
      <c r="L109" s="972"/>
      <c r="M109" s="972"/>
      <c r="N109" s="972"/>
      <c r="O109" s="972"/>
      <c r="P109" s="972"/>
      <c r="Q109" s="972"/>
      <c r="R109" s="972"/>
      <c r="S109" s="972"/>
      <c r="T109" s="972"/>
      <c r="U109" s="972"/>
      <c r="V109" s="972"/>
      <c r="W109" s="972"/>
      <c r="X109" s="972"/>
      <c r="Y109" s="972"/>
      <c r="Z109" s="973"/>
      <c r="AA109" s="971" t="s">
        <v>432</v>
      </c>
      <c r="AB109" s="972"/>
      <c r="AC109" s="972"/>
      <c r="AD109" s="972"/>
      <c r="AE109" s="973"/>
      <c r="AF109" s="971" t="s">
        <v>309</v>
      </c>
      <c r="AG109" s="972"/>
      <c r="AH109" s="972"/>
      <c r="AI109" s="972"/>
      <c r="AJ109" s="973"/>
      <c r="AK109" s="971" t="s">
        <v>308</v>
      </c>
      <c r="AL109" s="972"/>
      <c r="AM109" s="972"/>
      <c r="AN109" s="972"/>
      <c r="AO109" s="973"/>
      <c r="AP109" s="971" t="s">
        <v>433</v>
      </c>
      <c r="AQ109" s="972"/>
      <c r="AR109" s="972"/>
      <c r="AS109" s="972"/>
      <c r="AT109" s="974"/>
      <c r="AU109" s="991" t="s">
        <v>431</v>
      </c>
      <c r="AV109" s="972"/>
      <c r="AW109" s="972"/>
      <c r="AX109" s="972"/>
      <c r="AY109" s="972"/>
      <c r="AZ109" s="972"/>
      <c r="BA109" s="972"/>
      <c r="BB109" s="972"/>
      <c r="BC109" s="972"/>
      <c r="BD109" s="972"/>
      <c r="BE109" s="972"/>
      <c r="BF109" s="972"/>
      <c r="BG109" s="972"/>
      <c r="BH109" s="972"/>
      <c r="BI109" s="972"/>
      <c r="BJ109" s="972"/>
      <c r="BK109" s="972"/>
      <c r="BL109" s="972"/>
      <c r="BM109" s="972"/>
      <c r="BN109" s="972"/>
      <c r="BO109" s="972"/>
      <c r="BP109" s="973"/>
      <c r="BQ109" s="971" t="s">
        <v>432</v>
      </c>
      <c r="BR109" s="972"/>
      <c r="BS109" s="972"/>
      <c r="BT109" s="972"/>
      <c r="BU109" s="973"/>
      <c r="BV109" s="971" t="s">
        <v>309</v>
      </c>
      <c r="BW109" s="972"/>
      <c r="BX109" s="972"/>
      <c r="BY109" s="972"/>
      <c r="BZ109" s="973"/>
      <c r="CA109" s="971" t="s">
        <v>308</v>
      </c>
      <c r="CB109" s="972"/>
      <c r="CC109" s="972"/>
      <c r="CD109" s="972"/>
      <c r="CE109" s="973"/>
      <c r="CF109" s="992" t="s">
        <v>433</v>
      </c>
      <c r="CG109" s="992"/>
      <c r="CH109" s="992"/>
      <c r="CI109" s="992"/>
      <c r="CJ109" s="992"/>
      <c r="CK109" s="971" t="s">
        <v>434</v>
      </c>
      <c r="CL109" s="972"/>
      <c r="CM109" s="972"/>
      <c r="CN109" s="972"/>
      <c r="CO109" s="972"/>
      <c r="CP109" s="972"/>
      <c r="CQ109" s="972"/>
      <c r="CR109" s="972"/>
      <c r="CS109" s="972"/>
      <c r="CT109" s="972"/>
      <c r="CU109" s="972"/>
      <c r="CV109" s="972"/>
      <c r="CW109" s="972"/>
      <c r="CX109" s="972"/>
      <c r="CY109" s="972"/>
      <c r="CZ109" s="972"/>
      <c r="DA109" s="972"/>
      <c r="DB109" s="972"/>
      <c r="DC109" s="972"/>
      <c r="DD109" s="972"/>
      <c r="DE109" s="972"/>
      <c r="DF109" s="973"/>
      <c r="DG109" s="971" t="s">
        <v>432</v>
      </c>
      <c r="DH109" s="972"/>
      <c r="DI109" s="972"/>
      <c r="DJ109" s="972"/>
      <c r="DK109" s="973"/>
      <c r="DL109" s="971" t="s">
        <v>309</v>
      </c>
      <c r="DM109" s="972"/>
      <c r="DN109" s="972"/>
      <c r="DO109" s="972"/>
      <c r="DP109" s="973"/>
      <c r="DQ109" s="971" t="s">
        <v>308</v>
      </c>
      <c r="DR109" s="972"/>
      <c r="DS109" s="972"/>
      <c r="DT109" s="972"/>
      <c r="DU109" s="973"/>
      <c r="DV109" s="971" t="s">
        <v>433</v>
      </c>
      <c r="DW109" s="972"/>
      <c r="DX109" s="972"/>
      <c r="DY109" s="972"/>
      <c r="DZ109" s="974"/>
    </row>
    <row r="110" spans="1:131" s="246" customFormat="1" ht="26.25" customHeight="1">
      <c r="A110" s="975" t="s">
        <v>435</v>
      </c>
      <c r="B110" s="976"/>
      <c r="C110" s="976"/>
      <c r="D110" s="976"/>
      <c r="E110" s="976"/>
      <c r="F110" s="976"/>
      <c r="G110" s="976"/>
      <c r="H110" s="976"/>
      <c r="I110" s="976"/>
      <c r="J110" s="976"/>
      <c r="K110" s="976"/>
      <c r="L110" s="976"/>
      <c r="M110" s="976"/>
      <c r="N110" s="976"/>
      <c r="O110" s="976"/>
      <c r="P110" s="976"/>
      <c r="Q110" s="976"/>
      <c r="R110" s="976"/>
      <c r="S110" s="976"/>
      <c r="T110" s="976"/>
      <c r="U110" s="976"/>
      <c r="V110" s="976"/>
      <c r="W110" s="976"/>
      <c r="X110" s="976"/>
      <c r="Y110" s="976"/>
      <c r="Z110" s="977"/>
      <c r="AA110" s="978">
        <v>1194169</v>
      </c>
      <c r="AB110" s="979"/>
      <c r="AC110" s="979"/>
      <c r="AD110" s="979"/>
      <c r="AE110" s="980"/>
      <c r="AF110" s="981">
        <v>1189562</v>
      </c>
      <c r="AG110" s="979"/>
      <c r="AH110" s="979"/>
      <c r="AI110" s="979"/>
      <c r="AJ110" s="980"/>
      <c r="AK110" s="981">
        <v>1104705</v>
      </c>
      <c r="AL110" s="979"/>
      <c r="AM110" s="979"/>
      <c r="AN110" s="979"/>
      <c r="AO110" s="980"/>
      <c r="AP110" s="982">
        <v>8.1999999999999993</v>
      </c>
      <c r="AQ110" s="983"/>
      <c r="AR110" s="983"/>
      <c r="AS110" s="983"/>
      <c r="AT110" s="984"/>
      <c r="AU110" s="985" t="s">
        <v>72</v>
      </c>
      <c r="AV110" s="986"/>
      <c r="AW110" s="986"/>
      <c r="AX110" s="986"/>
      <c r="AY110" s="986"/>
      <c r="AZ110" s="1027" t="s">
        <v>436</v>
      </c>
      <c r="BA110" s="976"/>
      <c r="BB110" s="976"/>
      <c r="BC110" s="976"/>
      <c r="BD110" s="976"/>
      <c r="BE110" s="976"/>
      <c r="BF110" s="976"/>
      <c r="BG110" s="976"/>
      <c r="BH110" s="976"/>
      <c r="BI110" s="976"/>
      <c r="BJ110" s="976"/>
      <c r="BK110" s="976"/>
      <c r="BL110" s="976"/>
      <c r="BM110" s="976"/>
      <c r="BN110" s="976"/>
      <c r="BO110" s="976"/>
      <c r="BP110" s="977"/>
      <c r="BQ110" s="1013">
        <v>8451974</v>
      </c>
      <c r="BR110" s="1014"/>
      <c r="BS110" s="1014"/>
      <c r="BT110" s="1014"/>
      <c r="BU110" s="1014"/>
      <c r="BV110" s="1014">
        <v>7548250</v>
      </c>
      <c r="BW110" s="1014"/>
      <c r="BX110" s="1014"/>
      <c r="BY110" s="1014"/>
      <c r="BZ110" s="1014"/>
      <c r="CA110" s="1014">
        <v>6745954</v>
      </c>
      <c r="CB110" s="1014"/>
      <c r="CC110" s="1014"/>
      <c r="CD110" s="1014"/>
      <c r="CE110" s="1014"/>
      <c r="CF110" s="1028">
        <v>50.2</v>
      </c>
      <c r="CG110" s="1029"/>
      <c r="CH110" s="1029"/>
      <c r="CI110" s="1029"/>
      <c r="CJ110" s="1029"/>
      <c r="CK110" s="1030" t="s">
        <v>437</v>
      </c>
      <c r="CL110" s="1031"/>
      <c r="CM110" s="1010" t="s">
        <v>438</v>
      </c>
      <c r="CN110" s="1011"/>
      <c r="CO110" s="1011"/>
      <c r="CP110" s="1011"/>
      <c r="CQ110" s="1011"/>
      <c r="CR110" s="1011"/>
      <c r="CS110" s="1011"/>
      <c r="CT110" s="1011"/>
      <c r="CU110" s="1011"/>
      <c r="CV110" s="1011"/>
      <c r="CW110" s="1011"/>
      <c r="CX110" s="1011"/>
      <c r="CY110" s="1011"/>
      <c r="CZ110" s="1011"/>
      <c r="DA110" s="1011"/>
      <c r="DB110" s="1011"/>
      <c r="DC110" s="1011"/>
      <c r="DD110" s="1011"/>
      <c r="DE110" s="1011"/>
      <c r="DF110" s="1012"/>
      <c r="DG110" s="1013" t="s">
        <v>439</v>
      </c>
      <c r="DH110" s="1014"/>
      <c r="DI110" s="1014"/>
      <c r="DJ110" s="1014"/>
      <c r="DK110" s="1014"/>
      <c r="DL110" s="1014" t="s">
        <v>392</v>
      </c>
      <c r="DM110" s="1014"/>
      <c r="DN110" s="1014"/>
      <c r="DO110" s="1014"/>
      <c r="DP110" s="1014"/>
      <c r="DQ110" s="1014" t="s">
        <v>392</v>
      </c>
      <c r="DR110" s="1014"/>
      <c r="DS110" s="1014"/>
      <c r="DT110" s="1014"/>
      <c r="DU110" s="1014"/>
      <c r="DV110" s="1015" t="s">
        <v>439</v>
      </c>
      <c r="DW110" s="1015"/>
      <c r="DX110" s="1015"/>
      <c r="DY110" s="1015"/>
      <c r="DZ110" s="1016"/>
    </row>
    <row r="111" spans="1:131" s="246" customFormat="1" ht="26.25" customHeight="1">
      <c r="A111" s="1017" t="s">
        <v>440</v>
      </c>
      <c r="B111" s="1018"/>
      <c r="C111" s="1018"/>
      <c r="D111" s="1018"/>
      <c r="E111" s="1018"/>
      <c r="F111" s="1018"/>
      <c r="G111" s="1018"/>
      <c r="H111" s="1018"/>
      <c r="I111" s="1018"/>
      <c r="J111" s="1018"/>
      <c r="K111" s="1018"/>
      <c r="L111" s="1018"/>
      <c r="M111" s="1018"/>
      <c r="N111" s="1018"/>
      <c r="O111" s="1018"/>
      <c r="P111" s="1018"/>
      <c r="Q111" s="1018"/>
      <c r="R111" s="1018"/>
      <c r="S111" s="1018"/>
      <c r="T111" s="1018"/>
      <c r="U111" s="1018"/>
      <c r="V111" s="1018"/>
      <c r="W111" s="1018"/>
      <c r="X111" s="1018"/>
      <c r="Y111" s="1018"/>
      <c r="Z111" s="1019"/>
      <c r="AA111" s="1020" t="s">
        <v>392</v>
      </c>
      <c r="AB111" s="1021"/>
      <c r="AC111" s="1021"/>
      <c r="AD111" s="1021"/>
      <c r="AE111" s="1022"/>
      <c r="AF111" s="1023" t="s">
        <v>392</v>
      </c>
      <c r="AG111" s="1021"/>
      <c r="AH111" s="1021"/>
      <c r="AI111" s="1021"/>
      <c r="AJ111" s="1022"/>
      <c r="AK111" s="1023" t="s">
        <v>237</v>
      </c>
      <c r="AL111" s="1021"/>
      <c r="AM111" s="1021"/>
      <c r="AN111" s="1021"/>
      <c r="AO111" s="1022"/>
      <c r="AP111" s="1024" t="s">
        <v>441</v>
      </c>
      <c r="AQ111" s="1025"/>
      <c r="AR111" s="1025"/>
      <c r="AS111" s="1025"/>
      <c r="AT111" s="1026"/>
      <c r="AU111" s="987"/>
      <c r="AV111" s="988"/>
      <c r="AW111" s="988"/>
      <c r="AX111" s="988"/>
      <c r="AY111" s="988"/>
      <c r="AZ111" s="1036" t="s">
        <v>442</v>
      </c>
      <c r="BA111" s="1037"/>
      <c r="BB111" s="1037"/>
      <c r="BC111" s="1037"/>
      <c r="BD111" s="1037"/>
      <c r="BE111" s="1037"/>
      <c r="BF111" s="1037"/>
      <c r="BG111" s="1037"/>
      <c r="BH111" s="1037"/>
      <c r="BI111" s="1037"/>
      <c r="BJ111" s="1037"/>
      <c r="BK111" s="1037"/>
      <c r="BL111" s="1037"/>
      <c r="BM111" s="1037"/>
      <c r="BN111" s="1037"/>
      <c r="BO111" s="1037"/>
      <c r="BP111" s="1038"/>
      <c r="BQ111" s="1006">
        <v>1709911</v>
      </c>
      <c r="BR111" s="1007"/>
      <c r="BS111" s="1007"/>
      <c r="BT111" s="1007"/>
      <c r="BU111" s="1007"/>
      <c r="BV111" s="1007">
        <v>1746453</v>
      </c>
      <c r="BW111" s="1007"/>
      <c r="BX111" s="1007"/>
      <c r="BY111" s="1007"/>
      <c r="BZ111" s="1007"/>
      <c r="CA111" s="1007">
        <v>1687069</v>
      </c>
      <c r="CB111" s="1007"/>
      <c r="CC111" s="1007"/>
      <c r="CD111" s="1007"/>
      <c r="CE111" s="1007"/>
      <c r="CF111" s="1001">
        <v>12.6</v>
      </c>
      <c r="CG111" s="1002"/>
      <c r="CH111" s="1002"/>
      <c r="CI111" s="1002"/>
      <c r="CJ111" s="1002"/>
      <c r="CK111" s="1032"/>
      <c r="CL111" s="1033"/>
      <c r="CM111" s="1003" t="s">
        <v>443</v>
      </c>
      <c r="CN111" s="1004"/>
      <c r="CO111" s="1004"/>
      <c r="CP111" s="1004"/>
      <c r="CQ111" s="1004"/>
      <c r="CR111" s="1004"/>
      <c r="CS111" s="1004"/>
      <c r="CT111" s="1004"/>
      <c r="CU111" s="1004"/>
      <c r="CV111" s="1004"/>
      <c r="CW111" s="1004"/>
      <c r="CX111" s="1004"/>
      <c r="CY111" s="1004"/>
      <c r="CZ111" s="1004"/>
      <c r="DA111" s="1004"/>
      <c r="DB111" s="1004"/>
      <c r="DC111" s="1004"/>
      <c r="DD111" s="1004"/>
      <c r="DE111" s="1004"/>
      <c r="DF111" s="1005"/>
      <c r="DG111" s="1006">
        <v>266646</v>
      </c>
      <c r="DH111" s="1007"/>
      <c r="DI111" s="1007"/>
      <c r="DJ111" s="1007"/>
      <c r="DK111" s="1007"/>
      <c r="DL111" s="1007">
        <v>209860</v>
      </c>
      <c r="DM111" s="1007"/>
      <c r="DN111" s="1007"/>
      <c r="DO111" s="1007"/>
      <c r="DP111" s="1007"/>
      <c r="DQ111" s="1007">
        <v>153061</v>
      </c>
      <c r="DR111" s="1007"/>
      <c r="DS111" s="1007"/>
      <c r="DT111" s="1007"/>
      <c r="DU111" s="1007"/>
      <c r="DV111" s="1008">
        <v>1.1000000000000001</v>
      </c>
      <c r="DW111" s="1008"/>
      <c r="DX111" s="1008"/>
      <c r="DY111" s="1008"/>
      <c r="DZ111" s="1009"/>
    </row>
    <row r="112" spans="1:131" s="246" customFormat="1" ht="26.25" customHeight="1">
      <c r="A112" s="1039" t="s">
        <v>444</v>
      </c>
      <c r="B112" s="1040"/>
      <c r="C112" s="1037" t="s">
        <v>445</v>
      </c>
      <c r="D112" s="1037"/>
      <c r="E112" s="1037"/>
      <c r="F112" s="1037"/>
      <c r="G112" s="1037"/>
      <c r="H112" s="1037"/>
      <c r="I112" s="1037"/>
      <c r="J112" s="1037"/>
      <c r="K112" s="1037"/>
      <c r="L112" s="1037"/>
      <c r="M112" s="1037"/>
      <c r="N112" s="1037"/>
      <c r="O112" s="1037"/>
      <c r="P112" s="1037"/>
      <c r="Q112" s="1037"/>
      <c r="R112" s="1037"/>
      <c r="S112" s="1037"/>
      <c r="T112" s="1037"/>
      <c r="U112" s="1037"/>
      <c r="V112" s="1037"/>
      <c r="W112" s="1037"/>
      <c r="X112" s="1037"/>
      <c r="Y112" s="1037"/>
      <c r="Z112" s="1038"/>
      <c r="AA112" s="1045" t="s">
        <v>392</v>
      </c>
      <c r="AB112" s="1046"/>
      <c r="AC112" s="1046"/>
      <c r="AD112" s="1046"/>
      <c r="AE112" s="1047"/>
      <c r="AF112" s="1048" t="s">
        <v>392</v>
      </c>
      <c r="AG112" s="1046"/>
      <c r="AH112" s="1046"/>
      <c r="AI112" s="1046"/>
      <c r="AJ112" s="1047"/>
      <c r="AK112" s="1048" t="s">
        <v>392</v>
      </c>
      <c r="AL112" s="1046"/>
      <c r="AM112" s="1046"/>
      <c r="AN112" s="1046"/>
      <c r="AO112" s="1047"/>
      <c r="AP112" s="1049" t="s">
        <v>392</v>
      </c>
      <c r="AQ112" s="1050"/>
      <c r="AR112" s="1050"/>
      <c r="AS112" s="1050"/>
      <c r="AT112" s="1051"/>
      <c r="AU112" s="987"/>
      <c r="AV112" s="988"/>
      <c r="AW112" s="988"/>
      <c r="AX112" s="988"/>
      <c r="AY112" s="988"/>
      <c r="AZ112" s="1036" t="s">
        <v>446</v>
      </c>
      <c r="BA112" s="1037"/>
      <c r="BB112" s="1037"/>
      <c r="BC112" s="1037"/>
      <c r="BD112" s="1037"/>
      <c r="BE112" s="1037"/>
      <c r="BF112" s="1037"/>
      <c r="BG112" s="1037"/>
      <c r="BH112" s="1037"/>
      <c r="BI112" s="1037"/>
      <c r="BJ112" s="1037"/>
      <c r="BK112" s="1037"/>
      <c r="BL112" s="1037"/>
      <c r="BM112" s="1037"/>
      <c r="BN112" s="1037"/>
      <c r="BO112" s="1037"/>
      <c r="BP112" s="1038"/>
      <c r="BQ112" s="1006">
        <v>7363719</v>
      </c>
      <c r="BR112" s="1007"/>
      <c r="BS112" s="1007"/>
      <c r="BT112" s="1007"/>
      <c r="BU112" s="1007"/>
      <c r="BV112" s="1007">
        <v>7188434</v>
      </c>
      <c r="BW112" s="1007"/>
      <c r="BX112" s="1007"/>
      <c r="BY112" s="1007"/>
      <c r="BZ112" s="1007"/>
      <c r="CA112" s="1007">
        <v>1970735</v>
      </c>
      <c r="CB112" s="1007"/>
      <c r="CC112" s="1007"/>
      <c r="CD112" s="1007"/>
      <c r="CE112" s="1007"/>
      <c r="CF112" s="1001">
        <v>14.7</v>
      </c>
      <c r="CG112" s="1002"/>
      <c r="CH112" s="1002"/>
      <c r="CI112" s="1002"/>
      <c r="CJ112" s="1002"/>
      <c r="CK112" s="1032"/>
      <c r="CL112" s="1033"/>
      <c r="CM112" s="1003" t="s">
        <v>447</v>
      </c>
      <c r="CN112" s="1004"/>
      <c r="CO112" s="1004"/>
      <c r="CP112" s="1004"/>
      <c r="CQ112" s="1004"/>
      <c r="CR112" s="1004"/>
      <c r="CS112" s="1004"/>
      <c r="CT112" s="1004"/>
      <c r="CU112" s="1004"/>
      <c r="CV112" s="1004"/>
      <c r="CW112" s="1004"/>
      <c r="CX112" s="1004"/>
      <c r="CY112" s="1004"/>
      <c r="CZ112" s="1004"/>
      <c r="DA112" s="1004"/>
      <c r="DB112" s="1004"/>
      <c r="DC112" s="1004"/>
      <c r="DD112" s="1004"/>
      <c r="DE112" s="1004"/>
      <c r="DF112" s="1005"/>
      <c r="DG112" s="1006" t="s">
        <v>439</v>
      </c>
      <c r="DH112" s="1007"/>
      <c r="DI112" s="1007"/>
      <c r="DJ112" s="1007"/>
      <c r="DK112" s="1007"/>
      <c r="DL112" s="1007" t="s">
        <v>392</v>
      </c>
      <c r="DM112" s="1007"/>
      <c r="DN112" s="1007"/>
      <c r="DO112" s="1007"/>
      <c r="DP112" s="1007"/>
      <c r="DQ112" s="1007" t="s">
        <v>392</v>
      </c>
      <c r="DR112" s="1007"/>
      <c r="DS112" s="1007"/>
      <c r="DT112" s="1007"/>
      <c r="DU112" s="1007"/>
      <c r="DV112" s="1008" t="s">
        <v>237</v>
      </c>
      <c r="DW112" s="1008"/>
      <c r="DX112" s="1008"/>
      <c r="DY112" s="1008"/>
      <c r="DZ112" s="1009"/>
    </row>
    <row r="113" spans="1:130" s="246" customFormat="1" ht="26.25" customHeight="1">
      <c r="A113" s="1041"/>
      <c r="B113" s="1042"/>
      <c r="C113" s="1037" t="s">
        <v>448</v>
      </c>
      <c r="D113" s="1037"/>
      <c r="E113" s="1037"/>
      <c r="F113" s="1037"/>
      <c r="G113" s="1037"/>
      <c r="H113" s="1037"/>
      <c r="I113" s="1037"/>
      <c r="J113" s="1037"/>
      <c r="K113" s="1037"/>
      <c r="L113" s="1037"/>
      <c r="M113" s="1037"/>
      <c r="N113" s="1037"/>
      <c r="O113" s="1037"/>
      <c r="P113" s="1037"/>
      <c r="Q113" s="1037"/>
      <c r="R113" s="1037"/>
      <c r="S113" s="1037"/>
      <c r="T113" s="1037"/>
      <c r="U113" s="1037"/>
      <c r="V113" s="1037"/>
      <c r="W113" s="1037"/>
      <c r="X113" s="1037"/>
      <c r="Y113" s="1037"/>
      <c r="Z113" s="1038"/>
      <c r="AA113" s="1020">
        <v>684613</v>
      </c>
      <c r="AB113" s="1021"/>
      <c r="AC113" s="1021"/>
      <c r="AD113" s="1021"/>
      <c r="AE113" s="1022"/>
      <c r="AF113" s="1023">
        <v>750826</v>
      </c>
      <c r="AG113" s="1021"/>
      <c r="AH113" s="1021"/>
      <c r="AI113" s="1021"/>
      <c r="AJ113" s="1022"/>
      <c r="AK113" s="1023">
        <v>674928</v>
      </c>
      <c r="AL113" s="1021"/>
      <c r="AM113" s="1021"/>
      <c r="AN113" s="1021"/>
      <c r="AO113" s="1022"/>
      <c r="AP113" s="1024">
        <v>5</v>
      </c>
      <c r="AQ113" s="1025"/>
      <c r="AR113" s="1025"/>
      <c r="AS113" s="1025"/>
      <c r="AT113" s="1026"/>
      <c r="AU113" s="987"/>
      <c r="AV113" s="988"/>
      <c r="AW113" s="988"/>
      <c r="AX113" s="988"/>
      <c r="AY113" s="988"/>
      <c r="AZ113" s="1036" t="s">
        <v>449</v>
      </c>
      <c r="BA113" s="1037"/>
      <c r="BB113" s="1037"/>
      <c r="BC113" s="1037"/>
      <c r="BD113" s="1037"/>
      <c r="BE113" s="1037"/>
      <c r="BF113" s="1037"/>
      <c r="BG113" s="1037"/>
      <c r="BH113" s="1037"/>
      <c r="BI113" s="1037"/>
      <c r="BJ113" s="1037"/>
      <c r="BK113" s="1037"/>
      <c r="BL113" s="1037"/>
      <c r="BM113" s="1037"/>
      <c r="BN113" s="1037"/>
      <c r="BO113" s="1037"/>
      <c r="BP113" s="1038"/>
      <c r="BQ113" s="1006">
        <v>323208</v>
      </c>
      <c r="BR113" s="1007"/>
      <c r="BS113" s="1007"/>
      <c r="BT113" s="1007"/>
      <c r="BU113" s="1007"/>
      <c r="BV113" s="1007">
        <v>254909</v>
      </c>
      <c r="BW113" s="1007"/>
      <c r="BX113" s="1007"/>
      <c r="BY113" s="1007"/>
      <c r="BZ113" s="1007"/>
      <c r="CA113" s="1007">
        <v>241196</v>
      </c>
      <c r="CB113" s="1007"/>
      <c r="CC113" s="1007"/>
      <c r="CD113" s="1007"/>
      <c r="CE113" s="1007"/>
      <c r="CF113" s="1001">
        <v>1.8</v>
      </c>
      <c r="CG113" s="1002"/>
      <c r="CH113" s="1002"/>
      <c r="CI113" s="1002"/>
      <c r="CJ113" s="1002"/>
      <c r="CK113" s="1032"/>
      <c r="CL113" s="1033"/>
      <c r="CM113" s="1003" t="s">
        <v>450</v>
      </c>
      <c r="CN113" s="1004"/>
      <c r="CO113" s="1004"/>
      <c r="CP113" s="1004"/>
      <c r="CQ113" s="1004"/>
      <c r="CR113" s="1004"/>
      <c r="CS113" s="1004"/>
      <c r="CT113" s="1004"/>
      <c r="CU113" s="1004"/>
      <c r="CV113" s="1004"/>
      <c r="CW113" s="1004"/>
      <c r="CX113" s="1004"/>
      <c r="CY113" s="1004"/>
      <c r="CZ113" s="1004"/>
      <c r="DA113" s="1004"/>
      <c r="DB113" s="1004"/>
      <c r="DC113" s="1004"/>
      <c r="DD113" s="1004"/>
      <c r="DE113" s="1004"/>
      <c r="DF113" s="1005"/>
      <c r="DG113" s="1045" t="s">
        <v>392</v>
      </c>
      <c r="DH113" s="1046"/>
      <c r="DI113" s="1046"/>
      <c r="DJ113" s="1046"/>
      <c r="DK113" s="1047"/>
      <c r="DL113" s="1048" t="s">
        <v>392</v>
      </c>
      <c r="DM113" s="1046"/>
      <c r="DN113" s="1046"/>
      <c r="DO113" s="1046"/>
      <c r="DP113" s="1047"/>
      <c r="DQ113" s="1048" t="s">
        <v>439</v>
      </c>
      <c r="DR113" s="1046"/>
      <c r="DS113" s="1046"/>
      <c r="DT113" s="1046"/>
      <c r="DU113" s="1047"/>
      <c r="DV113" s="1049" t="s">
        <v>439</v>
      </c>
      <c r="DW113" s="1050"/>
      <c r="DX113" s="1050"/>
      <c r="DY113" s="1050"/>
      <c r="DZ113" s="1051"/>
    </row>
    <row r="114" spans="1:130" s="246" customFormat="1" ht="26.25" customHeight="1">
      <c r="A114" s="1041"/>
      <c r="B114" s="1042"/>
      <c r="C114" s="1037" t="s">
        <v>451</v>
      </c>
      <c r="D114" s="1037"/>
      <c r="E114" s="1037"/>
      <c r="F114" s="1037"/>
      <c r="G114" s="1037"/>
      <c r="H114" s="1037"/>
      <c r="I114" s="1037"/>
      <c r="J114" s="1037"/>
      <c r="K114" s="1037"/>
      <c r="L114" s="1037"/>
      <c r="M114" s="1037"/>
      <c r="N114" s="1037"/>
      <c r="O114" s="1037"/>
      <c r="P114" s="1037"/>
      <c r="Q114" s="1037"/>
      <c r="R114" s="1037"/>
      <c r="S114" s="1037"/>
      <c r="T114" s="1037"/>
      <c r="U114" s="1037"/>
      <c r="V114" s="1037"/>
      <c r="W114" s="1037"/>
      <c r="X114" s="1037"/>
      <c r="Y114" s="1037"/>
      <c r="Z114" s="1038"/>
      <c r="AA114" s="1045">
        <v>115942</v>
      </c>
      <c r="AB114" s="1046"/>
      <c r="AC114" s="1046"/>
      <c r="AD114" s="1046"/>
      <c r="AE114" s="1047"/>
      <c r="AF114" s="1048">
        <v>107285</v>
      </c>
      <c r="AG114" s="1046"/>
      <c r="AH114" s="1046"/>
      <c r="AI114" s="1046"/>
      <c r="AJ114" s="1047"/>
      <c r="AK114" s="1048">
        <v>100607</v>
      </c>
      <c r="AL114" s="1046"/>
      <c r="AM114" s="1046"/>
      <c r="AN114" s="1046"/>
      <c r="AO114" s="1047"/>
      <c r="AP114" s="1049">
        <v>0.7</v>
      </c>
      <c r="AQ114" s="1050"/>
      <c r="AR114" s="1050"/>
      <c r="AS114" s="1050"/>
      <c r="AT114" s="1051"/>
      <c r="AU114" s="987"/>
      <c r="AV114" s="988"/>
      <c r="AW114" s="988"/>
      <c r="AX114" s="988"/>
      <c r="AY114" s="988"/>
      <c r="AZ114" s="1036" t="s">
        <v>452</v>
      </c>
      <c r="BA114" s="1037"/>
      <c r="BB114" s="1037"/>
      <c r="BC114" s="1037"/>
      <c r="BD114" s="1037"/>
      <c r="BE114" s="1037"/>
      <c r="BF114" s="1037"/>
      <c r="BG114" s="1037"/>
      <c r="BH114" s="1037"/>
      <c r="BI114" s="1037"/>
      <c r="BJ114" s="1037"/>
      <c r="BK114" s="1037"/>
      <c r="BL114" s="1037"/>
      <c r="BM114" s="1037"/>
      <c r="BN114" s="1037"/>
      <c r="BO114" s="1037"/>
      <c r="BP114" s="1038"/>
      <c r="BQ114" s="1006">
        <v>626046</v>
      </c>
      <c r="BR114" s="1007"/>
      <c r="BS114" s="1007"/>
      <c r="BT114" s="1007"/>
      <c r="BU114" s="1007"/>
      <c r="BV114" s="1007">
        <v>741936</v>
      </c>
      <c r="BW114" s="1007"/>
      <c r="BX114" s="1007"/>
      <c r="BY114" s="1007"/>
      <c r="BZ114" s="1007"/>
      <c r="CA114" s="1007">
        <v>2095676</v>
      </c>
      <c r="CB114" s="1007"/>
      <c r="CC114" s="1007"/>
      <c r="CD114" s="1007"/>
      <c r="CE114" s="1007"/>
      <c r="CF114" s="1001">
        <v>15.6</v>
      </c>
      <c r="CG114" s="1002"/>
      <c r="CH114" s="1002"/>
      <c r="CI114" s="1002"/>
      <c r="CJ114" s="1002"/>
      <c r="CK114" s="1032"/>
      <c r="CL114" s="1033"/>
      <c r="CM114" s="1003" t="s">
        <v>453</v>
      </c>
      <c r="CN114" s="1004"/>
      <c r="CO114" s="1004"/>
      <c r="CP114" s="1004"/>
      <c r="CQ114" s="1004"/>
      <c r="CR114" s="1004"/>
      <c r="CS114" s="1004"/>
      <c r="CT114" s="1004"/>
      <c r="CU114" s="1004"/>
      <c r="CV114" s="1004"/>
      <c r="CW114" s="1004"/>
      <c r="CX114" s="1004"/>
      <c r="CY114" s="1004"/>
      <c r="CZ114" s="1004"/>
      <c r="DA114" s="1004"/>
      <c r="DB114" s="1004"/>
      <c r="DC114" s="1004"/>
      <c r="DD114" s="1004"/>
      <c r="DE114" s="1004"/>
      <c r="DF114" s="1005"/>
      <c r="DG114" s="1045" t="s">
        <v>392</v>
      </c>
      <c r="DH114" s="1046"/>
      <c r="DI114" s="1046"/>
      <c r="DJ114" s="1046"/>
      <c r="DK114" s="1047"/>
      <c r="DL114" s="1048" t="s">
        <v>392</v>
      </c>
      <c r="DM114" s="1046"/>
      <c r="DN114" s="1046"/>
      <c r="DO114" s="1046"/>
      <c r="DP114" s="1047"/>
      <c r="DQ114" s="1048" t="s">
        <v>441</v>
      </c>
      <c r="DR114" s="1046"/>
      <c r="DS114" s="1046"/>
      <c r="DT114" s="1046"/>
      <c r="DU114" s="1047"/>
      <c r="DV114" s="1049" t="s">
        <v>439</v>
      </c>
      <c r="DW114" s="1050"/>
      <c r="DX114" s="1050"/>
      <c r="DY114" s="1050"/>
      <c r="DZ114" s="1051"/>
    </row>
    <row r="115" spans="1:130" s="246" customFormat="1" ht="26.25" customHeight="1">
      <c r="A115" s="1041"/>
      <c r="B115" s="1042"/>
      <c r="C115" s="1037" t="s">
        <v>454</v>
      </c>
      <c r="D115" s="1037"/>
      <c r="E115" s="1037"/>
      <c r="F115" s="1037"/>
      <c r="G115" s="1037"/>
      <c r="H115" s="1037"/>
      <c r="I115" s="1037"/>
      <c r="J115" s="1037"/>
      <c r="K115" s="1037"/>
      <c r="L115" s="1037"/>
      <c r="M115" s="1037"/>
      <c r="N115" s="1037"/>
      <c r="O115" s="1037"/>
      <c r="P115" s="1037"/>
      <c r="Q115" s="1037"/>
      <c r="R115" s="1037"/>
      <c r="S115" s="1037"/>
      <c r="T115" s="1037"/>
      <c r="U115" s="1037"/>
      <c r="V115" s="1037"/>
      <c r="W115" s="1037"/>
      <c r="X115" s="1037"/>
      <c r="Y115" s="1037"/>
      <c r="Z115" s="1038"/>
      <c r="AA115" s="1020">
        <v>180251</v>
      </c>
      <c r="AB115" s="1021"/>
      <c r="AC115" s="1021"/>
      <c r="AD115" s="1021"/>
      <c r="AE115" s="1022"/>
      <c r="AF115" s="1023">
        <v>184650</v>
      </c>
      <c r="AG115" s="1021"/>
      <c r="AH115" s="1021"/>
      <c r="AI115" s="1021"/>
      <c r="AJ115" s="1022"/>
      <c r="AK115" s="1023">
        <v>148505</v>
      </c>
      <c r="AL115" s="1021"/>
      <c r="AM115" s="1021"/>
      <c r="AN115" s="1021"/>
      <c r="AO115" s="1022"/>
      <c r="AP115" s="1024">
        <v>1.1000000000000001</v>
      </c>
      <c r="AQ115" s="1025"/>
      <c r="AR115" s="1025"/>
      <c r="AS115" s="1025"/>
      <c r="AT115" s="1026"/>
      <c r="AU115" s="987"/>
      <c r="AV115" s="988"/>
      <c r="AW115" s="988"/>
      <c r="AX115" s="988"/>
      <c r="AY115" s="988"/>
      <c r="AZ115" s="1036" t="s">
        <v>455</v>
      </c>
      <c r="BA115" s="1037"/>
      <c r="BB115" s="1037"/>
      <c r="BC115" s="1037"/>
      <c r="BD115" s="1037"/>
      <c r="BE115" s="1037"/>
      <c r="BF115" s="1037"/>
      <c r="BG115" s="1037"/>
      <c r="BH115" s="1037"/>
      <c r="BI115" s="1037"/>
      <c r="BJ115" s="1037"/>
      <c r="BK115" s="1037"/>
      <c r="BL115" s="1037"/>
      <c r="BM115" s="1037"/>
      <c r="BN115" s="1037"/>
      <c r="BO115" s="1037"/>
      <c r="BP115" s="1038"/>
      <c r="BQ115" s="1006" t="s">
        <v>237</v>
      </c>
      <c r="BR115" s="1007"/>
      <c r="BS115" s="1007"/>
      <c r="BT115" s="1007"/>
      <c r="BU115" s="1007"/>
      <c r="BV115" s="1007" t="s">
        <v>392</v>
      </c>
      <c r="BW115" s="1007"/>
      <c r="BX115" s="1007"/>
      <c r="BY115" s="1007"/>
      <c r="BZ115" s="1007"/>
      <c r="CA115" s="1007" t="s">
        <v>439</v>
      </c>
      <c r="CB115" s="1007"/>
      <c r="CC115" s="1007"/>
      <c r="CD115" s="1007"/>
      <c r="CE115" s="1007"/>
      <c r="CF115" s="1001" t="s">
        <v>392</v>
      </c>
      <c r="CG115" s="1002"/>
      <c r="CH115" s="1002"/>
      <c r="CI115" s="1002"/>
      <c r="CJ115" s="1002"/>
      <c r="CK115" s="1032"/>
      <c r="CL115" s="1033"/>
      <c r="CM115" s="1036" t="s">
        <v>456</v>
      </c>
      <c r="CN115" s="1057"/>
      <c r="CO115" s="1057"/>
      <c r="CP115" s="1057"/>
      <c r="CQ115" s="1057"/>
      <c r="CR115" s="1057"/>
      <c r="CS115" s="1057"/>
      <c r="CT115" s="1057"/>
      <c r="CU115" s="1057"/>
      <c r="CV115" s="1057"/>
      <c r="CW115" s="1057"/>
      <c r="CX115" s="1057"/>
      <c r="CY115" s="1057"/>
      <c r="CZ115" s="1057"/>
      <c r="DA115" s="1057"/>
      <c r="DB115" s="1057"/>
      <c r="DC115" s="1057"/>
      <c r="DD115" s="1057"/>
      <c r="DE115" s="1057"/>
      <c r="DF115" s="1038"/>
      <c r="DG115" s="1045">
        <v>667476</v>
      </c>
      <c r="DH115" s="1046"/>
      <c r="DI115" s="1046"/>
      <c r="DJ115" s="1046"/>
      <c r="DK115" s="1047"/>
      <c r="DL115" s="1048">
        <v>889585</v>
      </c>
      <c r="DM115" s="1046"/>
      <c r="DN115" s="1046"/>
      <c r="DO115" s="1046"/>
      <c r="DP115" s="1047"/>
      <c r="DQ115" s="1048">
        <v>980367</v>
      </c>
      <c r="DR115" s="1046"/>
      <c r="DS115" s="1046"/>
      <c r="DT115" s="1046"/>
      <c r="DU115" s="1047"/>
      <c r="DV115" s="1049">
        <v>7.3</v>
      </c>
      <c r="DW115" s="1050"/>
      <c r="DX115" s="1050"/>
      <c r="DY115" s="1050"/>
      <c r="DZ115" s="1051"/>
    </row>
    <row r="116" spans="1:130" s="246" customFormat="1" ht="26.25" customHeight="1">
      <c r="A116" s="1043"/>
      <c r="B116" s="1044"/>
      <c r="C116" s="1052" t="s">
        <v>457</v>
      </c>
      <c r="D116" s="1052"/>
      <c r="E116" s="1052"/>
      <c r="F116" s="1052"/>
      <c r="G116" s="1052"/>
      <c r="H116" s="1052"/>
      <c r="I116" s="1052"/>
      <c r="J116" s="1052"/>
      <c r="K116" s="1052"/>
      <c r="L116" s="1052"/>
      <c r="M116" s="1052"/>
      <c r="N116" s="1052"/>
      <c r="O116" s="1052"/>
      <c r="P116" s="1052"/>
      <c r="Q116" s="1052"/>
      <c r="R116" s="1052"/>
      <c r="S116" s="1052"/>
      <c r="T116" s="1052"/>
      <c r="U116" s="1052"/>
      <c r="V116" s="1052"/>
      <c r="W116" s="1052"/>
      <c r="X116" s="1052"/>
      <c r="Y116" s="1052"/>
      <c r="Z116" s="1053"/>
      <c r="AA116" s="1045" t="s">
        <v>439</v>
      </c>
      <c r="AB116" s="1046"/>
      <c r="AC116" s="1046"/>
      <c r="AD116" s="1046"/>
      <c r="AE116" s="1047"/>
      <c r="AF116" s="1048" t="s">
        <v>439</v>
      </c>
      <c r="AG116" s="1046"/>
      <c r="AH116" s="1046"/>
      <c r="AI116" s="1046"/>
      <c r="AJ116" s="1047"/>
      <c r="AK116" s="1048" t="s">
        <v>392</v>
      </c>
      <c r="AL116" s="1046"/>
      <c r="AM116" s="1046"/>
      <c r="AN116" s="1046"/>
      <c r="AO116" s="1047"/>
      <c r="AP116" s="1049" t="s">
        <v>392</v>
      </c>
      <c r="AQ116" s="1050"/>
      <c r="AR116" s="1050"/>
      <c r="AS116" s="1050"/>
      <c r="AT116" s="1051"/>
      <c r="AU116" s="987"/>
      <c r="AV116" s="988"/>
      <c r="AW116" s="988"/>
      <c r="AX116" s="988"/>
      <c r="AY116" s="988"/>
      <c r="AZ116" s="1054" t="s">
        <v>458</v>
      </c>
      <c r="BA116" s="1055"/>
      <c r="BB116" s="1055"/>
      <c r="BC116" s="1055"/>
      <c r="BD116" s="1055"/>
      <c r="BE116" s="1055"/>
      <c r="BF116" s="1055"/>
      <c r="BG116" s="1055"/>
      <c r="BH116" s="1055"/>
      <c r="BI116" s="1055"/>
      <c r="BJ116" s="1055"/>
      <c r="BK116" s="1055"/>
      <c r="BL116" s="1055"/>
      <c r="BM116" s="1055"/>
      <c r="BN116" s="1055"/>
      <c r="BO116" s="1055"/>
      <c r="BP116" s="1056"/>
      <c r="BQ116" s="1006" t="s">
        <v>459</v>
      </c>
      <c r="BR116" s="1007"/>
      <c r="BS116" s="1007"/>
      <c r="BT116" s="1007"/>
      <c r="BU116" s="1007"/>
      <c r="BV116" s="1007" t="s">
        <v>392</v>
      </c>
      <c r="BW116" s="1007"/>
      <c r="BX116" s="1007"/>
      <c r="BY116" s="1007"/>
      <c r="BZ116" s="1007"/>
      <c r="CA116" s="1007" t="s">
        <v>392</v>
      </c>
      <c r="CB116" s="1007"/>
      <c r="CC116" s="1007"/>
      <c r="CD116" s="1007"/>
      <c r="CE116" s="1007"/>
      <c r="CF116" s="1001" t="s">
        <v>441</v>
      </c>
      <c r="CG116" s="1002"/>
      <c r="CH116" s="1002"/>
      <c r="CI116" s="1002"/>
      <c r="CJ116" s="1002"/>
      <c r="CK116" s="1032"/>
      <c r="CL116" s="1033"/>
      <c r="CM116" s="1003" t="s">
        <v>460</v>
      </c>
      <c r="CN116" s="1004"/>
      <c r="CO116" s="1004"/>
      <c r="CP116" s="1004"/>
      <c r="CQ116" s="1004"/>
      <c r="CR116" s="1004"/>
      <c r="CS116" s="1004"/>
      <c r="CT116" s="1004"/>
      <c r="CU116" s="1004"/>
      <c r="CV116" s="1004"/>
      <c r="CW116" s="1004"/>
      <c r="CX116" s="1004"/>
      <c r="CY116" s="1004"/>
      <c r="CZ116" s="1004"/>
      <c r="DA116" s="1004"/>
      <c r="DB116" s="1004"/>
      <c r="DC116" s="1004"/>
      <c r="DD116" s="1004"/>
      <c r="DE116" s="1004"/>
      <c r="DF116" s="1005"/>
      <c r="DG116" s="1045">
        <v>34421</v>
      </c>
      <c r="DH116" s="1046"/>
      <c r="DI116" s="1046"/>
      <c r="DJ116" s="1046"/>
      <c r="DK116" s="1047"/>
      <c r="DL116" s="1048">
        <v>31611</v>
      </c>
      <c r="DM116" s="1046"/>
      <c r="DN116" s="1046"/>
      <c r="DO116" s="1046"/>
      <c r="DP116" s="1047"/>
      <c r="DQ116" s="1048">
        <v>28837</v>
      </c>
      <c r="DR116" s="1046"/>
      <c r="DS116" s="1046"/>
      <c r="DT116" s="1046"/>
      <c r="DU116" s="1047"/>
      <c r="DV116" s="1049">
        <v>0.2</v>
      </c>
      <c r="DW116" s="1050"/>
      <c r="DX116" s="1050"/>
      <c r="DY116" s="1050"/>
      <c r="DZ116" s="1051"/>
    </row>
    <row r="117" spans="1:130" s="246" customFormat="1" ht="26.25" customHeight="1">
      <c r="A117" s="991" t="s">
        <v>188</v>
      </c>
      <c r="B117" s="972"/>
      <c r="C117" s="972"/>
      <c r="D117" s="972"/>
      <c r="E117" s="972"/>
      <c r="F117" s="972"/>
      <c r="G117" s="972"/>
      <c r="H117" s="972"/>
      <c r="I117" s="972"/>
      <c r="J117" s="972"/>
      <c r="K117" s="972"/>
      <c r="L117" s="972"/>
      <c r="M117" s="972"/>
      <c r="N117" s="972"/>
      <c r="O117" s="972"/>
      <c r="P117" s="972"/>
      <c r="Q117" s="972"/>
      <c r="R117" s="972"/>
      <c r="S117" s="972"/>
      <c r="T117" s="972"/>
      <c r="U117" s="972"/>
      <c r="V117" s="972"/>
      <c r="W117" s="972"/>
      <c r="X117" s="972"/>
      <c r="Y117" s="1062" t="s">
        <v>461</v>
      </c>
      <c r="Z117" s="973"/>
      <c r="AA117" s="1063">
        <v>2174975</v>
      </c>
      <c r="AB117" s="1064"/>
      <c r="AC117" s="1064"/>
      <c r="AD117" s="1064"/>
      <c r="AE117" s="1065"/>
      <c r="AF117" s="1066">
        <v>2232323</v>
      </c>
      <c r="AG117" s="1064"/>
      <c r="AH117" s="1064"/>
      <c r="AI117" s="1064"/>
      <c r="AJ117" s="1065"/>
      <c r="AK117" s="1066">
        <v>2028745</v>
      </c>
      <c r="AL117" s="1064"/>
      <c r="AM117" s="1064"/>
      <c r="AN117" s="1064"/>
      <c r="AO117" s="1065"/>
      <c r="AP117" s="1067"/>
      <c r="AQ117" s="1068"/>
      <c r="AR117" s="1068"/>
      <c r="AS117" s="1068"/>
      <c r="AT117" s="1069"/>
      <c r="AU117" s="987"/>
      <c r="AV117" s="988"/>
      <c r="AW117" s="988"/>
      <c r="AX117" s="988"/>
      <c r="AY117" s="988"/>
      <c r="AZ117" s="1054" t="s">
        <v>462</v>
      </c>
      <c r="BA117" s="1055"/>
      <c r="BB117" s="1055"/>
      <c r="BC117" s="1055"/>
      <c r="BD117" s="1055"/>
      <c r="BE117" s="1055"/>
      <c r="BF117" s="1055"/>
      <c r="BG117" s="1055"/>
      <c r="BH117" s="1055"/>
      <c r="BI117" s="1055"/>
      <c r="BJ117" s="1055"/>
      <c r="BK117" s="1055"/>
      <c r="BL117" s="1055"/>
      <c r="BM117" s="1055"/>
      <c r="BN117" s="1055"/>
      <c r="BO117" s="1055"/>
      <c r="BP117" s="1056"/>
      <c r="BQ117" s="1006" t="s">
        <v>459</v>
      </c>
      <c r="BR117" s="1007"/>
      <c r="BS117" s="1007"/>
      <c r="BT117" s="1007"/>
      <c r="BU117" s="1007"/>
      <c r="BV117" s="1007" t="s">
        <v>237</v>
      </c>
      <c r="BW117" s="1007"/>
      <c r="BX117" s="1007"/>
      <c r="BY117" s="1007"/>
      <c r="BZ117" s="1007"/>
      <c r="CA117" s="1007" t="s">
        <v>392</v>
      </c>
      <c r="CB117" s="1007"/>
      <c r="CC117" s="1007"/>
      <c r="CD117" s="1007"/>
      <c r="CE117" s="1007"/>
      <c r="CF117" s="1001" t="s">
        <v>459</v>
      </c>
      <c r="CG117" s="1002"/>
      <c r="CH117" s="1002"/>
      <c r="CI117" s="1002"/>
      <c r="CJ117" s="1002"/>
      <c r="CK117" s="1032"/>
      <c r="CL117" s="1033"/>
      <c r="CM117" s="1003" t="s">
        <v>463</v>
      </c>
      <c r="CN117" s="1004"/>
      <c r="CO117" s="1004"/>
      <c r="CP117" s="1004"/>
      <c r="CQ117" s="1004"/>
      <c r="CR117" s="1004"/>
      <c r="CS117" s="1004"/>
      <c r="CT117" s="1004"/>
      <c r="CU117" s="1004"/>
      <c r="CV117" s="1004"/>
      <c r="CW117" s="1004"/>
      <c r="CX117" s="1004"/>
      <c r="CY117" s="1004"/>
      <c r="CZ117" s="1004"/>
      <c r="DA117" s="1004"/>
      <c r="DB117" s="1004"/>
      <c r="DC117" s="1004"/>
      <c r="DD117" s="1004"/>
      <c r="DE117" s="1004"/>
      <c r="DF117" s="1005"/>
      <c r="DG117" s="1045" t="s">
        <v>392</v>
      </c>
      <c r="DH117" s="1046"/>
      <c r="DI117" s="1046"/>
      <c r="DJ117" s="1046"/>
      <c r="DK117" s="1047"/>
      <c r="DL117" s="1048" t="s">
        <v>392</v>
      </c>
      <c r="DM117" s="1046"/>
      <c r="DN117" s="1046"/>
      <c r="DO117" s="1046"/>
      <c r="DP117" s="1047"/>
      <c r="DQ117" s="1048" t="s">
        <v>392</v>
      </c>
      <c r="DR117" s="1046"/>
      <c r="DS117" s="1046"/>
      <c r="DT117" s="1046"/>
      <c r="DU117" s="1047"/>
      <c r="DV117" s="1049" t="s">
        <v>439</v>
      </c>
      <c r="DW117" s="1050"/>
      <c r="DX117" s="1050"/>
      <c r="DY117" s="1050"/>
      <c r="DZ117" s="1051"/>
    </row>
    <row r="118" spans="1:130" s="246" customFormat="1" ht="26.25" customHeight="1">
      <c r="A118" s="991" t="s">
        <v>434</v>
      </c>
      <c r="B118" s="972"/>
      <c r="C118" s="972"/>
      <c r="D118" s="972"/>
      <c r="E118" s="972"/>
      <c r="F118" s="972"/>
      <c r="G118" s="972"/>
      <c r="H118" s="972"/>
      <c r="I118" s="972"/>
      <c r="J118" s="972"/>
      <c r="K118" s="972"/>
      <c r="L118" s="972"/>
      <c r="M118" s="972"/>
      <c r="N118" s="972"/>
      <c r="O118" s="972"/>
      <c r="P118" s="972"/>
      <c r="Q118" s="972"/>
      <c r="R118" s="972"/>
      <c r="S118" s="972"/>
      <c r="T118" s="972"/>
      <c r="U118" s="972"/>
      <c r="V118" s="972"/>
      <c r="W118" s="972"/>
      <c r="X118" s="972"/>
      <c r="Y118" s="972"/>
      <c r="Z118" s="973"/>
      <c r="AA118" s="971" t="s">
        <v>432</v>
      </c>
      <c r="AB118" s="972"/>
      <c r="AC118" s="972"/>
      <c r="AD118" s="972"/>
      <c r="AE118" s="973"/>
      <c r="AF118" s="971" t="s">
        <v>309</v>
      </c>
      <c r="AG118" s="972"/>
      <c r="AH118" s="972"/>
      <c r="AI118" s="972"/>
      <c r="AJ118" s="973"/>
      <c r="AK118" s="971" t="s">
        <v>308</v>
      </c>
      <c r="AL118" s="972"/>
      <c r="AM118" s="972"/>
      <c r="AN118" s="972"/>
      <c r="AO118" s="973"/>
      <c r="AP118" s="1058" t="s">
        <v>433</v>
      </c>
      <c r="AQ118" s="1059"/>
      <c r="AR118" s="1059"/>
      <c r="AS118" s="1059"/>
      <c r="AT118" s="1060"/>
      <c r="AU118" s="987"/>
      <c r="AV118" s="988"/>
      <c r="AW118" s="988"/>
      <c r="AX118" s="988"/>
      <c r="AY118" s="988"/>
      <c r="AZ118" s="1061" t="s">
        <v>464</v>
      </c>
      <c r="BA118" s="1052"/>
      <c r="BB118" s="1052"/>
      <c r="BC118" s="1052"/>
      <c r="BD118" s="1052"/>
      <c r="BE118" s="1052"/>
      <c r="BF118" s="1052"/>
      <c r="BG118" s="1052"/>
      <c r="BH118" s="1052"/>
      <c r="BI118" s="1052"/>
      <c r="BJ118" s="1052"/>
      <c r="BK118" s="1052"/>
      <c r="BL118" s="1052"/>
      <c r="BM118" s="1052"/>
      <c r="BN118" s="1052"/>
      <c r="BO118" s="1052"/>
      <c r="BP118" s="1053"/>
      <c r="BQ118" s="1084" t="s">
        <v>459</v>
      </c>
      <c r="BR118" s="1085"/>
      <c r="BS118" s="1085"/>
      <c r="BT118" s="1085"/>
      <c r="BU118" s="1085"/>
      <c r="BV118" s="1085" t="s">
        <v>392</v>
      </c>
      <c r="BW118" s="1085"/>
      <c r="BX118" s="1085"/>
      <c r="BY118" s="1085"/>
      <c r="BZ118" s="1085"/>
      <c r="CA118" s="1085" t="s">
        <v>392</v>
      </c>
      <c r="CB118" s="1085"/>
      <c r="CC118" s="1085"/>
      <c r="CD118" s="1085"/>
      <c r="CE118" s="1085"/>
      <c r="CF118" s="1001" t="s">
        <v>392</v>
      </c>
      <c r="CG118" s="1002"/>
      <c r="CH118" s="1002"/>
      <c r="CI118" s="1002"/>
      <c r="CJ118" s="1002"/>
      <c r="CK118" s="1032"/>
      <c r="CL118" s="1033"/>
      <c r="CM118" s="1003" t="s">
        <v>465</v>
      </c>
      <c r="CN118" s="1004"/>
      <c r="CO118" s="1004"/>
      <c r="CP118" s="1004"/>
      <c r="CQ118" s="1004"/>
      <c r="CR118" s="1004"/>
      <c r="CS118" s="1004"/>
      <c r="CT118" s="1004"/>
      <c r="CU118" s="1004"/>
      <c r="CV118" s="1004"/>
      <c r="CW118" s="1004"/>
      <c r="CX118" s="1004"/>
      <c r="CY118" s="1004"/>
      <c r="CZ118" s="1004"/>
      <c r="DA118" s="1004"/>
      <c r="DB118" s="1004"/>
      <c r="DC118" s="1004"/>
      <c r="DD118" s="1004"/>
      <c r="DE118" s="1004"/>
      <c r="DF118" s="1005"/>
      <c r="DG118" s="1045" t="s">
        <v>459</v>
      </c>
      <c r="DH118" s="1046"/>
      <c r="DI118" s="1046"/>
      <c r="DJ118" s="1046"/>
      <c r="DK118" s="1047"/>
      <c r="DL118" s="1048" t="s">
        <v>441</v>
      </c>
      <c r="DM118" s="1046"/>
      <c r="DN118" s="1046"/>
      <c r="DO118" s="1046"/>
      <c r="DP118" s="1047"/>
      <c r="DQ118" s="1048" t="s">
        <v>459</v>
      </c>
      <c r="DR118" s="1046"/>
      <c r="DS118" s="1046"/>
      <c r="DT118" s="1046"/>
      <c r="DU118" s="1047"/>
      <c r="DV118" s="1049" t="s">
        <v>392</v>
      </c>
      <c r="DW118" s="1050"/>
      <c r="DX118" s="1050"/>
      <c r="DY118" s="1050"/>
      <c r="DZ118" s="1051"/>
    </row>
    <row r="119" spans="1:130" s="246" customFormat="1" ht="26.25" customHeight="1">
      <c r="A119" s="1145" t="s">
        <v>437</v>
      </c>
      <c r="B119" s="1031"/>
      <c r="C119" s="1010" t="s">
        <v>438</v>
      </c>
      <c r="D119" s="1011"/>
      <c r="E119" s="1011"/>
      <c r="F119" s="1011"/>
      <c r="G119" s="1011"/>
      <c r="H119" s="1011"/>
      <c r="I119" s="1011"/>
      <c r="J119" s="1011"/>
      <c r="K119" s="1011"/>
      <c r="L119" s="1011"/>
      <c r="M119" s="1011"/>
      <c r="N119" s="1011"/>
      <c r="O119" s="1011"/>
      <c r="P119" s="1011"/>
      <c r="Q119" s="1011"/>
      <c r="R119" s="1011"/>
      <c r="S119" s="1011"/>
      <c r="T119" s="1011"/>
      <c r="U119" s="1011"/>
      <c r="V119" s="1011"/>
      <c r="W119" s="1011"/>
      <c r="X119" s="1011"/>
      <c r="Y119" s="1011"/>
      <c r="Z119" s="1012"/>
      <c r="AA119" s="978" t="s">
        <v>392</v>
      </c>
      <c r="AB119" s="979"/>
      <c r="AC119" s="979"/>
      <c r="AD119" s="979"/>
      <c r="AE119" s="980"/>
      <c r="AF119" s="981" t="s">
        <v>392</v>
      </c>
      <c r="AG119" s="979"/>
      <c r="AH119" s="979"/>
      <c r="AI119" s="979"/>
      <c r="AJ119" s="980"/>
      <c r="AK119" s="981" t="s">
        <v>392</v>
      </c>
      <c r="AL119" s="979"/>
      <c r="AM119" s="979"/>
      <c r="AN119" s="979"/>
      <c r="AO119" s="980"/>
      <c r="AP119" s="982" t="s">
        <v>441</v>
      </c>
      <c r="AQ119" s="983"/>
      <c r="AR119" s="983"/>
      <c r="AS119" s="983"/>
      <c r="AT119" s="984"/>
      <c r="AU119" s="989"/>
      <c r="AV119" s="990"/>
      <c r="AW119" s="990"/>
      <c r="AX119" s="990"/>
      <c r="AY119" s="990"/>
      <c r="AZ119" s="277" t="s">
        <v>188</v>
      </c>
      <c r="BA119" s="277"/>
      <c r="BB119" s="277"/>
      <c r="BC119" s="277"/>
      <c r="BD119" s="277"/>
      <c r="BE119" s="277"/>
      <c r="BF119" s="277"/>
      <c r="BG119" s="277"/>
      <c r="BH119" s="277"/>
      <c r="BI119" s="277"/>
      <c r="BJ119" s="277"/>
      <c r="BK119" s="277"/>
      <c r="BL119" s="277"/>
      <c r="BM119" s="277"/>
      <c r="BN119" s="277"/>
      <c r="BO119" s="1062" t="s">
        <v>466</v>
      </c>
      <c r="BP119" s="1093"/>
      <c r="BQ119" s="1084">
        <v>18474858</v>
      </c>
      <c r="BR119" s="1085"/>
      <c r="BS119" s="1085"/>
      <c r="BT119" s="1085"/>
      <c r="BU119" s="1085"/>
      <c r="BV119" s="1085">
        <v>17479982</v>
      </c>
      <c r="BW119" s="1085"/>
      <c r="BX119" s="1085"/>
      <c r="BY119" s="1085"/>
      <c r="BZ119" s="1085"/>
      <c r="CA119" s="1085">
        <v>12740630</v>
      </c>
      <c r="CB119" s="1085"/>
      <c r="CC119" s="1085"/>
      <c r="CD119" s="1085"/>
      <c r="CE119" s="1085"/>
      <c r="CF119" s="1086"/>
      <c r="CG119" s="1087"/>
      <c r="CH119" s="1087"/>
      <c r="CI119" s="1087"/>
      <c r="CJ119" s="1088"/>
      <c r="CK119" s="1034"/>
      <c r="CL119" s="1035"/>
      <c r="CM119" s="1089" t="s">
        <v>467</v>
      </c>
      <c r="CN119" s="1090"/>
      <c r="CO119" s="1090"/>
      <c r="CP119" s="1090"/>
      <c r="CQ119" s="1090"/>
      <c r="CR119" s="1090"/>
      <c r="CS119" s="1090"/>
      <c r="CT119" s="1090"/>
      <c r="CU119" s="1090"/>
      <c r="CV119" s="1090"/>
      <c r="CW119" s="1090"/>
      <c r="CX119" s="1090"/>
      <c r="CY119" s="1090"/>
      <c r="CZ119" s="1090"/>
      <c r="DA119" s="1090"/>
      <c r="DB119" s="1090"/>
      <c r="DC119" s="1090"/>
      <c r="DD119" s="1090"/>
      <c r="DE119" s="1090"/>
      <c r="DF119" s="1091"/>
      <c r="DG119" s="1092">
        <v>741368</v>
      </c>
      <c r="DH119" s="1071"/>
      <c r="DI119" s="1071"/>
      <c r="DJ119" s="1071"/>
      <c r="DK119" s="1072"/>
      <c r="DL119" s="1070">
        <v>615397</v>
      </c>
      <c r="DM119" s="1071"/>
      <c r="DN119" s="1071"/>
      <c r="DO119" s="1071"/>
      <c r="DP119" s="1072"/>
      <c r="DQ119" s="1070">
        <v>524804</v>
      </c>
      <c r="DR119" s="1071"/>
      <c r="DS119" s="1071"/>
      <c r="DT119" s="1071"/>
      <c r="DU119" s="1072"/>
      <c r="DV119" s="1073">
        <v>3.9</v>
      </c>
      <c r="DW119" s="1074"/>
      <c r="DX119" s="1074"/>
      <c r="DY119" s="1074"/>
      <c r="DZ119" s="1075"/>
    </row>
    <row r="120" spans="1:130" s="246" customFormat="1" ht="26.25" customHeight="1">
      <c r="A120" s="1146"/>
      <c r="B120" s="1033"/>
      <c r="C120" s="1003" t="s">
        <v>443</v>
      </c>
      <c r="D120" s="1004"/>
      <c r="E120" s="1004"/>
      <c r="F120" s="1004"/>
      <c r="G120" s="1004"/>
      <c r="H120" s="1004"/>
      <c r="I120" s="1004"/>
      <c r="J120" s="1004"/>
      <c r="K120" s="1004"/>
      <c r="L120" s="1004"/>
      <c r="M120" s="1004"/>
      <c r="N120" s="1004"/>
      <c r="O120" s="1004"/>
      <c r="P120" s="1004"/>
      <c r="Q120" s="1004"/>
      <c r="R120" s="1004"/>
      <c r="S120" s="1004"/>
      <c r="T120" s="1004"/>
      <c r="U120" s="1004"/>
      <c r="V120" s="1004"/>
      <c r="W120" s="1004"/>
      <c r="X120" s="1004"/>
      <c r="Y120" s="1004"/>
      <c r="Z120" s="1005"/>
      <c r="AA120" s="1045">
        <v>56697</v>
      </c>
      <c r="AB120" s="1046"/>
      <c r="AC120" s="1046"/>
      <c r="AD120" s="1046"/>
      <c r="AE120" s="1047"/>
      <c r="AF120" s="1048">
        <v>56761</v>
      </c>
      <c r="AG120" s="1046"/>
      <c r="AH120" s="1046"/>
      <c r="AI120" s="1046"/>
      <c r="AJ120" s="1047"/>
      <c r="AK120" s="1048">
        <v>56799</v>
      </c>
      <c r="AL120" s="1046"/>
      <c r="AM120" s="1046"/>
      <c r="AN120" s="1046"/>
      <c r="AO120" s="1047"/>
      <c r="AP120" s="1049">
        <v>0.4</v>
      </c>
      <c r="AQ120" s="1050"/>
      <c r="AR120" s="1050"/>
      <c r="AS120" s="1050"/>
      <c r="AT120" s="1051"/>
      <c r="AU120" s="1076" t="s">
        <v>468</v>
      </c>
      <c r="AV120" s="1077"/>
      <c r="AW120" s="1077"/>
      <c r="AX120" s="1077"/>
      <c r="AY120" s="1078"/>
      <c r="AZ120" s="1027" t="s">
        <v>469</v>
      </c>
      <c r="BA120" s="976"/>
      <c r="BB120" s="976"/>
      <c r="BC120" s="976"/>
      <c r="BD120" s="976"/>
      <c r="BE120" s="976"/>
      <c r="BF120" s="976"/>
      <c r="BG120" s="976"/>
      <c r="BH120" s="976"/>
      <c r="BI120" s="976"/>
      <c r="BJ120" s="976"/>
      <c r="BK120" s="976"/>
      <c r="BL120" s="976"/>
      <c r="BM120" s="976"/>
      <c r="BN120" s="976"/>
      <c r="BO120" s="976"/>
      <c r="BP120" s="977"/>
      <c r="BQ120" s="1013">
        <v>18267015</v>
      </c>
      <c r="BR120" s="1014"/>
      <c r="BS120" s="1014"/>
      <c r="BT120" s="1014"/>
      <c r="BU120" s="1014"/>
      <c r="BV120" s="1014">
        <v>18940805</v>
      </c>
      <c r="BW120" s="1014"/>
      <c r="BX120" s="1014"/>
      <c r="BY120" s="1014"/>
      <c r="BZ120" s="1014"/>
      <c r="CA120" s="1014">
        <v>19217123</v>
      </c>
      <c r="CB120" s="1014"/>
      <c r="CC120" s="1014"/>
      <c r="CD120" s="1014"/>
      <c r="CE120" s="1014"/>
      <c r="CF120" s="1028">
        <v>143.1</v>
      </c>
      <c r="CG120" s="1029"/>
      <c r="CH120" s="1029"/>
      <c r="CI120" s="1029"/>
      <c r="CJ120" s="1029"/>
      <c r="CK120" s="1094" t="s">
        <v>470</v>
      </c>
      <c r="CL120" s="1095"/>
      <c r="CM120" s="1095"/>
      <c r="CN120" s="1095"/>
      <c r="CO120" s="1096"/>
      <c r="CP120" s="1102" t="s">
        <v>409</v>
      </c>
      <c r="CQ120" s="1103"/>
      <c r="CR120" s="1103"/>
      <c r="CS120" s="1103"/>
      <c r="CT120" s="1103"/>
      <c r="CU120" s="1103"/>
      <c r="CV120" s="1103"/>
      <c r="CW120" s="1103"/>
      <c r="CX120" s="1103"/>
      <c r="CY120" s="1103"/>
      <c r="CZ120" s="1103"/>
      <c r="DA120" s="1103"/>
      <c r="DB120" s="1103"/>
      <c r="DC120" s="1103"/>
      <c r="DD120" s="1103"/>
      <c r="DE120" s="1103"/>
      <c r="DF120" s="1104"/>
      <c r="DG120" s="1013">
        <v>4637037</v>
      </c>
      <c r="DH120" s="1014"/>
      <c r="DI120" s="1014"/>
      <c r="DJ120" s="1014"/>
      <c r="DK120" s="1014"/>
      <c r="DL120" s="1014">
        <v>4453651</v>
      </c>
      <c r="DM120" s="1014"/>
      <c r="DN120" s="1014"/>
      <c r="DO120" s="1014"/>
      <c r="DP120" s="1014"/>
      <c r="DQ120" s="1014">
        <v>3971343</v>
      </c>
      <c r="DR120" s="1014"/>
      <c r="DS120" s="1014"/>
      <c r="DT120" s="1014"/>
      <c r="DU120" s="1014"/>
      <c r="DV120" s="1015">
        <v>29.6</v>
      </c>
      <c r="DW120" s="1015"/>
      <c r="DX120" s="1015"/>
      <c r="DY120" s="1015"/>
      <c r="DZ120" s="1016"/>
    </row>
    <row r="121" spans="1:130" s="246" customFormat="1" ht="26.25" customHeight="1">
      <c r="A121" s="1146"/>
      <c r="B121" s="1033"/>
      <c r="C121" s="1054" t="s">
        <v>471</v>
      </c>
      <c r="D121" s="1055"/>
      <c r="E121" s="1055"/>
      <c r="F121" s="1055"/>
      <c r="G121" s="1055"/>
      <c r="H121" s="1055"/>
      <c r="I121" s="1055"/>
      <c r="J121" s="1055"/>
      <c r="K121" s="1055"/>
      <c r="L121" s="1055"/>
      <c r="M121" s="1055"/>
      <c r="N121" s="1055"/>
      <c r="O121" s="1055"/>
      <c r="P121" s="1055"/>
      <c r="Q121" s="1055"/>
      <c r="R121" s="1055"/>
      <c r="S121" s="1055"/>
      <c r="T121" s="1055"/>
      <c r="U121" s="1055"/>
      <c r="V121" s="1055"/>
      <c r="W121" s="1055"/>
      <c r="X121" s="1055"/>
      <c r="Y121" s="1055"/>
      <c r="Z121" s="1056"/>
      <c r="AA121" s="1045" t="s">
        <v>392</v>
      </c>
      <c r="AB121" s="1046"/>
      <c r="AC121" s="1046"/>
      <c r="AD121" s="1046"/>
      <c r="AE121" s="1047"/>
      <c r="AF121" s="1048" t="s">
        <v>392</v>
      </c>
      <c r="AG121" s="1046"/>
      <c r="AH121" s="1046"/>
      <c r="AI121" s="1046"/>
      <c r="AJ121" s="1047"/>
      <c r="AK121" s="1048" t="s">
        <v>392</v>
      </c>
      <c r="AL121" s="1046"/>
      <c r="AM121" s="1046"/>
      <c r="AN121" s="1046"/>
      <c r="AO121" s="1047"/>
      <c r="AP121" s="1049" t="s">
        <v>237</v>
      </c>
      <c r="AQ121" s="1050"/>
      <c r="AR121" s="1050"/>
      <c r="AS121" s="1050"/>
      <c r="AT121" s="1051"/>
      <c r="AU121" s="1079"/>
      <c r="AV121" s="1080"/>
      <c r="AW121" s="1080"/>
      <c r="AX121" s="1080"/>
      <c r="AY121" s="1081"/>
      <c r="AZ121" s="1036" t="s">
        <v>472</v>
      </c>
      <c r="BA121" s="1037"/>
      <c r="BB121" s="1037"/>
      <c r="BC121" s="1037"/>
      <c r="BD121" s="1037"/>
      <c r="BE121" s="1037"/>
      <c r="BF121" s="1037"/>
      <c r="BG121" s="1037"/>
      <c r="BH121" s="1037"/>
      <c r="BI121" s="1037"/>
      <c r="BJ121" s="1037"/>
      <c r="BK121" s="1037"/>
      <c r="BL121" s="1037"/>
      <c r="BM121" s="1037"/>
      <c r="BN121" s="1037"/>
      <c r="BO121" s="1037"/>
      <c r="BP121" s="1038"/>
      <c r="BQ121" s="1006">
        <v>6237360</v>
      </c>
      <c r="BR121" s="1007"/>
      <c r="BS121" s="1007"/>
      <c r="BT121" s="1007"/>
      <c r="BU121" s="1007"/>
      <c r="BV121" s="1007">
        <v>6163122</v>
      </c>
      <c r="BW121" s="1007"/>
      <c r="BX121" s="1007"/>
      <c r="BY121" s="1007"/>
      <c r="BZ121" s="1007"/>
      <c r="CA121" s="1007">
        <v>5890017</v>
      </c>
      <c r="CB121" s="1007"/>
      <c r="CC121" s="1007"/>
      <c r="CD121" s="1007"/>
      <c r="CE121" s="1007"/>
      <c r="CF121" s="1001">
        <v>43.9</v>
      </c>
      <c r="CG121" s="1002"/>
      <c r="CH121" s="1002"/>
      <c r="CI121" s="1002"/>
      <c r="CJ121" s="1002"/>
      <c r="CK121" s="1097"/>
      <c r="CL121" s="1098"/>
      <c r="CM121" s="1098"/>
      <c r="CN121" s="1098"/>
      <c r="CO121" s="1099"/>
      <c r="CP121" s="1107" t="s">
        <v>473</v>
      </c>
      <c r="CQ121" s="1108"/>
      <c r="CR121" s="1108"/>
      <c r="CS121" s="1108"/>
      <c r="CT121" s="1108"/>
      <c r="CU121" s="1108"/>
      <c r="CV121" s="1108"/>
      <c r="CW121" s="1108"/>
      <c r="CX121" s="1108"/>
      <c r="CY121" s="1108"/>
      <c r="CZ121" s="1108"/>
      <c r="DA121" s="1108"/>
      <c r="DB121" s="1108"/>
      <c r="DC121" s="1108"/>
      <c r="DD121" s="1108"/>
      <c r="DE121" s="1108"/>
      <c r="DF121" s="1109"/>
      <c r="DG121" s="1006">
        <v>2164068</v>
      </c>
      <c r="DH121" s="1007"/>
      <c r="DI121" s="1007"/>
      <c r="DJ121" s="1007"/>
      <c r="DK121" s="1007"/>
      <c r="DL121" s="1007">
        <v>2148902</v>
      </c>
      <c r="DM121" s="1007"/>
      <c r="DN121" s="1007"/>
      <c r="DO121" s="1007"/>
      <c r="DP121" s="1007"/>
      <c r="DQ121" s="1007">
        <v>2025340</v>
      </c>
      <c r="DR121" s="1007"/>
      <c r="DS121" s="1007"/>
      <c r="DT121" s="1007"/>
      <c r="DU121" s="1007"/>
      <c r="DV121" s="1008">
        <v>15.1</v>
      </c>
      <c r="DW121" s="1008"/>
      <c r="DX121" s="1008"/>
      <c r="DY121" s="1008"/>
      <c r="DZ121" s="1009"/>
    </row>
    <row r="122" spans="1:130" s="246" customFormat="1" ht="26.25" customHeight="1">
      <c r="A122" s="1146"/>
      <c r="B122" s="1033"/>
      <c r="C122" s="1003" t="s">
        <v>453</v>
      </c>
      <c r="D122" s="1004"/>
      <c r="E122" s="1004"/>
      <c r="F122" s="1004"/>
      <c r="G122" s="1004"/>
      <c r="H122" s="1004"/>
      <c r="I122" s="1004"/>
      <c r="J122" s="1004"/>
      <c r="K122" s="1004"/>
      <c r="L122" s="1004"/>
      <c r="M122" s="1004"/>
      <c r="N122" s="1004"/>
      <c r="O122" s="1004"/>
      <c r="P122" s="1004"/>
      <c r="Q122" s="1004"/>
      <c r="R122" s="1004"/>
      <c r="S122" s="1004"/>
      <c r="T122" s="1004"/>
      <c r="U122" s="1004"/>
      <c r="V122" s="1004"/>
      <c r="W122" s="1004"/>
      <c r="X122" s="1004"/>
      <c r="Y122" s="1004"/>
      <c r="Z122" s="1005"/>
      <c r="AA122" s="1045" t="s">
        <v>237</v>
      </c>
      <c r="AB122" s="1046"/>
      <c r="AC122" s="1046"/>
      <c r="AD122" s="1046"/>
      <c r="AE122" s="1047"/>
      <c r="AF122" s="1048" t="s">
        <v>237</v>
      </c>
      <c r="AG122" s="1046"/>
      <c r="AH122" s="1046"/>
      <c r="AI122" s="1046"/>
      <c r="AJ122" s="1047"/>
      <c r="AK122" s="1048" t="s">
        <v>392</v>
      </c>
      <c r="AL122" s="1046"/>
      <c r="AM122" s="1046"/>
      <c r="AN122" s="1046"/>
      <c r="AO122" s="1047"/>
      <c r="AP122" s="1049" t="s">
        <v>392</v>
      </c>
      <c r="AQ122" s="1050"/>
      <c r="AR122" s="1050"/>
      <c r="AS122" s="1050"/>
      <c r="AT122" s="1051"/>
      <c r="AU122" s="1079"/>
      <c r="AV122" s="1080"/>
      <c r="AW122" s="1080"/>
      <c r="AX122" s="1080"/>
      <c r="AY122" s="1081"/>
      <c r="AZ122" s="1061" t="s">
        <v>474</v>
      </c>
      <c r="BA122" s="1052"/>
      <c r="BB122" s="1052"/>
      <c r="BC122" s="1052"/>
      <c r="BD122" s="1052"/>
      <c r="BE122" s="1052"/>
      <c r="BF122" s="1052"/>
      <c r="BG122" s="1052"/>
      <c r="BH122" s="1052"/>
      <c r="BI122" s="1052"/>
      <c r="BJ122" s="1052"/>
      <c r="BK122" s="1052"/>
      <c r="BL122" s="1052"/>
      <c r="BM122" s="1052"/>
      <c r="BN122" s="1052"/>
      <c r="BO122" s="1052"/>
      <c r="BP122" s="1053"/>
      <c r="BQ122" s="1084">
        <v>10614096</v>
      </c>
      <c r="BR122" s="1085"/>
      <c r="BS122" s="1085"/>
      <c r="BT122" s="1085"/>
      <c r="BU122" s="1085"/>
      <c r="BV122" s="1085">
        <v>9617542</v>
      </c>
      <c r="BW122" s="1085"/>
      <c r="BX122" s="1085"/>
      <c r="BY122" s="1085"/>
      <c r="BZ122" s="1085"/>
      <c r="CA122" s="1085">
        <v>8688587</v>
      </c>
      <c r="CB122" s="1085"/>
      <c r="CC122" s="1085"/>
      <c r="CD122" s="1085"/>
      <c r="CE122" s="1085"/>
      <c r="CF122" s="1105">
        <v>64.7</v>
      </c>
      <c r="CG122" s="1106"/>
      <c r="CH122" s="1106"/>
      <c r="CI122" s="1106"/>
      <c r="CJ122" s="1106"/>
      <c r="CK122" s="1097"/>
      <c r="CL122" s="1098"/>
      <c r="CM122" s="1098"/>
      <c r="CN122" s="1098"/>
      <c r="CO122" s="1099"/>
      <c r="CP122" s="1107" t="s">
        <v>475</v>
      </c>
      <c r="CQ122" s="1108"/>
      <c r="CR122" s="1108"/>
      <c r="CS122" s="1108"/>
      <c r="CT122" s="1108"/>
      <c r="CU122" s="1108"/>
      <c r="CV122" s="1108"/>
      <c r="CW122" s="1108"/>
      <c r="CX122" s="1108"/>
      <c r="CY122" s="1108"/>
      <c r="CZ122" s="1108"/>
      <c r="DA122" s="1108"/>
      <c r="DB122" s="1108"/>
      <c r="DC122" s="1108"/>
      <c r="DD122" s="1108"/>
      <c r="DE122" s="1108"/>
      <c r="DF122" s="1109"/>
      <c r="DG122" s="1006">
        <v>562614</v>
      </c>
      <c r="DH122" s="1007"/>
      <c r="DI122" s="1007"/>
      <c r="DJ122" s="1007"/>
      <c r="DK122" s="1007"/>
      <c r="DL122" s="1007">
        <v>585881</v>
      </c>
      <c r="DM122" s="1007"/>
      <c r="DN122" s="1007"/>
      <c r="DO122" s="1007"/>
      <c r="DP122" s="1007"/>
      <c r="DQ122" s="1007">
        <v>534511</v>
      </c>
      <c r="DR122" s="1007"/>
      <c r="DS122" s="1007"/>
      <c r="DT122" s="1007"/>
      <c r="DU122" s="1007"/>
      <c r="DV122" s="1008">
        <v>4</v>
      </c>
      <c r="DW122" s="1008"/>
      <c r="DX122" s="1008"/>
      <c r="DY122" s="1008"/>
      <c r="DZ122" s="1009"/>
    </row>
    <row r="123" spans="1:130" s="246" customFormat="1" ht="26.25" customHeight="1">
      <c r="A123" s="1146"/>
      <c r="B123" s="1033"/>
      <c r="C123" s="1003" t="s">
        <v>460</v>
      </c>
      <c r="D123" s="1004"/>
      <c r="E123" s="1004"/>
      <c r="F123" s="1004"/>
      <c r="G123" s="1004"/>
      <c r="H123" s="1004"/>
      <c r="I123" s="1004"/>
      <c r="J123" s="1004"/>
      <c r="K123" s="1004"/>
      <c r="L123" s="1004"/>
      <c r="M123" s="1004"/>
      <c r="N123" s="1004"/>
      <c r="O123" s="1004"/>
      <c r="P123" s="1004"/>
      <c r="Q123" s="1004"/>
      <c r="R123" s="1004"/>
      <c r="S123" s="1004"/>
      <c r="T123" s="1004"/>
      <c r="U123" s="1004"/>
      <c r="V123" s="1004"/>
      <c r="W123" s="1004"/>
      <c r="X123" s="1004"/>
      <c r="Y123" s="1004"/>
      <c r="Z123" s="1005"/>
      <c r="AA123" s="1045">
        <v>2846</v>
      </c>
      <c r="AB123" s="1046"/>
      <c r="AC123" s="1046"/>
      <c r="AD123" s="1046"/>
      <c r="AE123" s="1047"/>
      <c r="AF123" s="1048">
        <v>2810</v>
      </c>
      <c r="AG123" s="1046"/>
      <c r="AH123" s="1046"/>
      <c r="AI123" s="1046"/>
      <c r="AJ123" s="1047"/>
      <c r="AK123" s="1048">
        <v>2774</v>
      </c>
      <c r="AL123" s="1046"/>
      <c r="AM123" s="1046"/>
      <c r="AN123" s="1046"/>
      <c r="AO123" s="1047"/>
      <c r="AP123" s="1049">
        <v>0</v>
      </c>
      <c r="AQ123" s="1050"/>
      <c r="AR123" s="1050"/>
      <c r="AS123" s="1050"/>
      <c r="AT123" s="1051"/>
      <c r="AU123" s="1082"/>
      <c r="AV123" s="1083"/>
      <c r="AW123" s="1083"/>
      <c r="AX123" s="1083"/>
      <c r="AY123" s="1083"/>
      <c r="AZ123" s="277" t="s">
        <v>188</v>
      </c>
      <c r="BA123" s="277"/>
      <c r="BB123" s="277"/>
      <c r="BC123" s="277"/>
      <c r="BD123" s="277"/>
      <c r="BE123" s="277"/>
      <c r="BF123" s="277"/>
      <c r="BG123" s="277"/>
      <c r="BH123" s="277"/>
      <c r="BI123" s="277"/>
      <c r="BJ123" s="277"/>
      <c r="BK123" s="277"/>
      <c r="BL123" s="277"/>
      <c r="BM123" s="277"/>
      <c r="BN123" s="277"/>
      <c r="BO123" s="1062" t="s">
        <v>476</v>
      </c>
      <c r="BP123" s="1093"/>
      <c r="BQ123" s="1152">
        <v>35118471</v>
      </c>
      <c r="BR123" s="1153"/>
      <c r="BS123" s="1153"/>
      <c r="BT123" s="1153"/>
      <c r="BU123" s="1153"/>
      <c r="BV123" s="1153">
        <v>34721469</v>
      </c>
      <c r="BW123" s="1153"/>
      <c r="BX123" s="1153"/>
      <c r="BY123" s="1153"/>
      <c r="BZ123" s="1153"/>
      <c r="CA123" s="1153">
        <v>33795727</v>
      </c>
      <c r="CB123" s="1153"/>
      <c r="CC123" s="1153"/>
      <c r="CD123" s="1153"/>
      <c r="CE123" s="1153"/>
      <c r="CF123" s="1086"/>
      <c r="CG123" s="1087"/>
      <c r="CH123" s="1087"/>
      <c r="CI123" s="1087"/>
      <c r="CJ123" s="1088"/>
      <c r="CK123" s="1097"/>
      <c r="CL123" s="1098"/>
      <c r="CM123" s="1098"/>
      <c r="CN123" s="1098"/>
      <c r="CO123" s="1099"/>
      <c r="CP123" s="1107" t="s">
        <v>406</v>
      </c>
      <c r="CQ123" s="1108"/>
      <c r="CR123" s="1108"/>
      <c r="CS123" s="1108"/>
      <c r="CT123" s="1108"/>
      <c r="CU123" s="1108"/>
      <c r="CV123" s="1108"/>
      <c r="CW123" s="1108"/>
      <c r="CX123" s="1108"/>
      <c r="CY123" s="1108"/>
      <c r="CZ123" s="1108"/>
      <c r="DA123" s="1108"/>
      <c r="DB123" s="1108"/>
      <c r="DC123" s="1108"/>
      <c r="DD123" s="1108"/>
      <c r="DE123" s="1108"/>
      <c r="DF123" s="1109"/>
      <c r="DG123" s="1045" t="s">
        <v>392</v>
      </c>
      <c r="DH123" s="1046"/>
      <c r="DI123" s="1046"/>
      <c r="DJ123" s="1046"/>
      <c r="DK123" s="1047"/>
      <c r="DL123" s="1048" t="s">
        <v>392</v>
      </c>
      <c r="DM123" s="1046"/>
      <c r="DN123" s="1046"/>
      <c r="DO123" s="1046"/>
      <c r="DP123" s="1047"/>
      <c r="DQ123" s="1048" t="s">
        <v>392</v>
      </c>
      <c r="DR123" s="1046"/>
      <c r="DS123" s="1046"/>
      <c r="DT123" s="1046"/>
      <c r="DU123" s="1047"/>
      <c r="DV123" s="1049" t="s">
        <v>441</v>
      </c>
      <c r="DW123" s="1050"/>
      <c r="DX123" s="1050"/>
      <c r="DY123" s="1050"/>
      <c r="DZ123" s="1051"/>
    </row>
    <row r="124" spans="1:130" s="246" customFormat="1" ht="26.25" customHeight="1" thickBot="1">
      <c r="A124" s="1146"/>
      <c r="B124" s="1033"/>
      <c r="C124" s="1003" t="s">
        <v>463</v>
      </c>
      <c r="D124" s="1004"/>
      <c r="E124" s="1004"/>
      <c r="F124" s="1004"/>
      <c r="G124" s="1004"/>
      <c r="H124" s="1004"/>
      <c r="I124" s="1004"/>
      <c r="J124" s="1004"/>
      <c r="K124" s="1004"/>
      <c r="L124" s="1004"/>
      <c r="M124" s="1004"/>
      <c r="N124" s="1004"/>
      <c r="O124" s="1004"/>
      <c r="P124" s="1004"/>
      <c r="Q124" s="1004"/>
      <c r="R124" s="1004"/>
      <c r="S124" s="1004"/>
      <c r="T124" s="1004"/>
      <c r="U124" s="1004"/>
      <c r="V124" s="1004"/>
      <c r="W124" s="1004"/>
      <c r="X124" s="1004"/>
      <c r="Y124" s="1004"/>
      <c r="Z124" s="1005"/>
      <c r="AA124" s="1045" t="s">
        <v>439</v>
      </c>
      <c r="AB124" s="1046"/>
      <c r="AC124" s="1046"/>
      <c r="AD124" s="1046"/>
      <c r="AE124" s="1047"/>
      <c r="AF124" s="1048" t="s">
        <v>392</v>
      </c>
      <c r="AG124" s="1046"/>
      <c r="AH124" s="1046"/>
      <c r="AI124" s="1046"/>
      <c r="AJ124" s="1047"/>
      <c r="AK124" s="1048" t="s">
        <v>392</v>
      </c>
      <c r="AL124" s="1046"/>
      <c r="AM124" s="1046"/>
      <c r="AN124" s="1046"/>
      <c r="AO124" s="1047"/>
      <c r="AP124" s="1049" t="s">
        <v>392</v>
      </c>
      <c r="AQ124" s="1050"/>
      <c r="AR124" s="1050"/>
      <c r="AS124" s="1050"/>
      <c r="AT124" s="1051"/>
      <c r="AU124" s="1148" t="s">
        <v>477</v>
      </c>
      <c r="AV124" s="1149"/>
      <c r="AW124" s="1149"/>
      <c r="AX124" s="1149"/>
      <c r="AY124" s="1149"/>
      <c r="AZ124" s="1149"/>
      <c r="BA124" s="1149"/>
      <c r="BB124" s="1149"/>
      <c r="BC124" s="1149"/>
      <c r="BD124" s="1149"/>
      <c r="BE124" s="1149"/>
      <c r="BF124" s="1149"/>
      <c r="BG124" s="1149"/>
      <c r="BH124" s="1149"/>
      <c r="BI124" s="1149"/>
      <c r="BJ124" s="1149"/>
      <c r="BK124" s="1149"/>
      <c r="BL124" s="1149"/>
      <c r="BM124" s="1149"/>
      <c r="BN124" s="1149"/>
      <c r="BO124" s="1149"/>
      <c r="BP124" s="1150"/>
      <c r="BQ124" s="1151" t="s">
        <v>392</v>
      </c>
      <c r="BR124" s="1115"/>
      <c r="BS124" s="1115"/>
      <c r="BT124" s="1115"/>
      <c r="BU124" s="1115"/>
      <c r="BV124" s="1115" t="s">
        <v>392</v>
      </c>
      <c r="BW124" s="1115"/>
      <c r="BX124" s="1115"/>
      <c r="BY124" s="1115"/>
      <c r="BZ124" s="1115"/>
      <c r="CA124" s="1115" t="s">
        <v>392</v>
      </c>
      <c r="CB124" s="1115"/>
      <c r="CC124" s="1115"/>
      <c r="CD124" s="1115"/>
      <c r="CE124" s="1115"/>
      <c r="CF124" s="1116"/>
      <c r="CG124" s="1117"/>
      <c r="CH124" s="1117"/>
      <c r="CI124" s="1117"/>
      <c r="CJ124" s="1118"/>
      <c r="CK124" s="1100"/>
      <c r="CL124" s="1100"/>
      <c r="CM124" s="1100"/>
      <c r="CN124" s="1100"/>
      <c r="CO124" s="1101"/>
      <c r="CP124" s="1107" t="s">
        <v>478</v>
      </c>
      <c r="CQ124" s="1108"/>
      <c r="CR124" s="1108"/>
      <c r="CS124" s="1108"/>
      <c r="CT124" s="1108"/>
      <c r="CU124" s="1108"/>
      <c r="CV124" s="1108"/>
      <c r="CW124" s="1108"/>
      <c r="CX124" s="1108"/>
      <c r="CY124" s="1108"/>
      <c r="CZ124" s="1108"/>
      <c r="DA124" s="1108"/>
      <c r="DB124" s="1108"/>
      <c r="DC124" s="1108"/>
      <c r="DD124" s="1108"/>
      <c r="DE124" s="1108"/>
      <c r="DF124" s="1109"/>
      <c r="DG124" s="1092" t="s">
        <v>392</v>
      </c>
      <c r="DH124" s="1071"/>
      <c r="DI124" s="1071"/>
      <c r="DJ124" s="1071"/>
      <c r="DK124" s="1072"/>
      <c r="DL124" s="1070" t="s">
        <v>392</v>
      </c>
      <c r="DM124" s="1071"/>
      <c r="DN124" s="1071"/>
      <c r="DO124" s="1071"/>
      <c r="DP124" s="1072"/>
      <c r="DQ124" s="1070" t="s">
        <v>392</v>
      </c>
      <c r="DR124" s="1071"/>
      <c r="DS124" s="1071"/>
      <c r="DT124" s="1071"/>
      <c r="DU124" s="1072"/>
      <c r="DV124" s="1073" t="s">
        <v>441</v>
      </c>
      <c r="DW124" s="1074"/>
      <c r="DX124" s="1074"/>
      <c r="DY124" s="1074"/>
      <c r="DZ124" s="1075"/>
    </row>
    <row r="125" spans="1:130" s="246" customFormat="1" ht="26.25" customHeight="1">
      <c r="A125" s="1146"/>
      <c r="B125" s="1033"/>
      <c r="C125" s="1003" t="s">
        <v>465</v>
      </c>
      <c r="D125" s="1004"/>
      <c r="E125" s="1004"/>
      <c r="F125" s="1004"/>
      <c r="G125" s="1004"/>
      <c r="H125" s="1004"/>
      <c r="I125" s="1004"/>
      <c r="J125" s="1004"/>
      <c r="K125" s="1004"/>
      <c r="L125" s="1004"/>
      <c r="M125" s="1004"/>
      <c r="N125" s="1004"/>
      <c r="O125" s="1004"/>
      <c r="P125" s="1004"/>
      <c r="Q125" s="1004"/>
      <c r="R125" s="1004"/>
      <c r="S125" s="1004"/>
      <c r="T125" s="1004"/>
      <c r="U125" s="1004"/>
      <c r="V125" s="1004"/>
      <c r="W125" s="1004"/>
      <c r="X125" s="1004"/>
      <c r="Y125" s="1004"/>
      <c r="Z125" s="1005"/>
      <c r="AA125" s="1045" t="s">
        <v>441</v>
      </c>
      <c r="AB125" s="1046"/>
      <c r="AC125" s="1046"/>
      <c r="AD125" s="1046"/>
      <c r="AE125" s="1047"/>
      <c r="AF125" s="1048" t="s">
        <v>441</v>
      </c>
      <c r="AG125" s="1046"/>
      <c r="AH125" s="1046"/>
      <c r="AI125" s="1046"/>
      <c r="AJ125" s="1047"/>
      <c r="AK125" s="1048" t="s">
        <v>392</v>
      </c>
      <c r="AL125" s="1046"/>
      <c r="AM125" s="1046"/>
      <c r="AN125" s="1046"/>
      <c r="AO125" s="1047"/>
      <c r="AP125" s="1049" t="s">
        <v>392</v>
      </c>
      <c r="AQ125" s="1050"/>
      <c r="AR125" s="1050"/>
      <c r="AS125" s="1050"/>
      <c r="AT125" s="1051"/>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0" t="s">
        <v>479</v>
      </c>
      <c r="CL125" s="1095"/>
      <c r="CM125" s="1095"/>
      <c r="CN125" s="1095"/>
      <c r="CO125" s="1096"/>
      <c r="CP125" s="1027" t="s">
        <v>480</v>
      </c>
      <c r="CQ125" s="976"/>
      <c r="CR125" s="976"/>
      <c r="CS125" s="976"/>
      <c r="CT125" s="976"/>
      <c r="CU125" s="976"/>
      <c r="CV125" s="976"/>
      <c r="CW125" s="976"/>
      <c r="CX125" s="976"/>
      <c r="CY125" s="976"/>
      <c r="CZ125" s="976"/>
      <c r="DA125" s="976"/>
      <c r="DB125" s="976"/>
      <c r="DC125" s="976"/>
      <c r="DD125" s="976"/>
      <c r="DE125" s="976"/>
      <c r="DF125" s="977"/>
      <c r="DG125" s="1013" t="s">
        <v>441</v>
      </c>
      <c r="DH125" s="1014"/>
      <c r="DI125" s="1014"/>
      <c r="DJ125" s="1014"/>
      <c r="DK125" s="1014"/>
      <c r="DL125" s="1014" t="s">
        <v>392</v>
      </c>
      <c r="DM125" s="1014"/>
      <c r="DN125" s="1014"/>
      <c r="DO125" s="1014"/>
      <c r="DP125" s="1014"/>
      <c r="DQ125" s="1014" t="s">
        <v>441</v>
      </c>
      <c r="DR125" s="1014"/>
      <c r="DS125" s="1014"/>
      <c r="DT125" s="1014"/>
      <c r="DU125" s="1014"/>
      <c r="DV125" s="1015" t="s">
        <v>392</v>
      </c>
      <c r="DW125" s="1015"/>
      <c r="DX125" s="1015"/>
      <c r="DY125" s="1015"/>
      <c r="DZ125" s="1016"/>
    </row>
    <row r="126" spans="1:130" s="246" customFormat="1" ht="26.25" customHeight="1" thickBot="1">
      <c r="A126" s="1146"/>
      <c r="B126" s="1033"/>
      <c r="C126" s="1003" t="s">
        <v>467</v>
      </c>
      <c r="D126" s="1004"/>
      <c r="E126" s="1004"/>
      <c r="F126" s="1004"/>
      <c r="G126" s="1004"/>
      <c r="H126" s="1004"/>
      <c r="I126" s="1004"/>
      <c r="J126" s="1004"/>
      <c r="K126" s="1004"/>
      <c r="L126" s="1004"/>
      <c r="M126" s="1004"/>
      <c r="N126" s="1004"/>
      <c r="O126" s="1004"/>
      <c r="P126" s="1004"/>
      <c r="Q126" s="1004"/>
      <c r="R126" s="1004"/>
      <c r="S126" s="1004"/>
      <c r="T126" s="1004"/>
      <c r="U126" s="1004"/>
      <c r="V126" s="1004"/>
      <c r="W126" s="1004"/>
      <c r="X126" s="1004"/>
      <c r="Y126" s="1004"/>
      <c r="Z126" s="1005"/>
      <c r="AA126" s="1045">
        <v>120708</v>
      </c>
      <c r="AB126" s="1046"/>
      <c r="AC126" s="1046"/>
      <c r="AD126" s="1046"/>
      <c r="AE126" s="1047"/>
      <c r="AF126" s="1048">
        <v>125079</v>
      </c>
      <c r="AG126" s="1046"/>
      <c r="AH126" s="1046"/>
      <c r="AI126" s="1046"/>
      <c r="AJ126" s="1047"/>
      <c r="AK126" s="1048">
        <v>88932</v>
      </c>
      <c r="AL126" s="1046"/>
      <c r="AM126" s="1046"/>
      <c r="AN126" s="1046"/>
      <c r="AO126" s="1047"/>
      <c r="AP126" s="1049">
        <v>0.7</v>
      </c>
      <c r="AQ126" s="1050"/>
      <c r="AR126" s="1050"/>
      <c r="AS126" s="1050"/>
      <c r="AT126" s="1051"/>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1"/>
      <c r="CL126" s="1098"/>
      <c r="CM126" s="1098"/>
      <c r="CN126" s="1098"/>
      <c r="CO126" s="1099"/>
      <c r="CP126" s="1036" t="s">
        <v>481</v>
      </c>
      <c r="CQ126" s="1037"/>
      <c r="CR126" s="1037"/>
      <c r="CS126" s="1037"/>
      <c r="CT126" s="1037"/>
      <c r="CU126" s="1037"/>
      <c r="CV126" s="1037"/>
      <c r="CW126" s="1037"/>
      <c r="CX126" s="1037"/>
      <c r="CY126" s="1037"/>
      <c r="CZ126" s="1037"/>
      <c r="DA126" s="1037"/>
      <c r="DB126" s="1037"/>
      <c r="DC126" s="1037"/>
      <c r="DD126" s="1037"/>
      <c r="DE126" s="1037"/>
      <c r="DF126" s="1038"/>
      <c r="DG126" s="1006" t="s">
        <v>392</v>
      </c>
      <c r="DH126" s="1007"/>
      <c r="DI126" s="1007"/>
      <c r="DJ126" s="1007"/>
      <c r="DK126" s="1007"/>
      <c r="DL126" s="1007" t="s">
        <v>392</v>
      </c>
      <c r="DM126" s="1007"/>
      <c r="DN126" s="1007"/>
      <c r="DO126" s="1007"/>
      <c r="DP126" s="1007"/>
      <c r="DQ126" s="1007" t="s">
        <v>441</v>
      </c>
      <c r="DR126" s="1007"/>
      <c r="DS126" s="1007"/>
      <c r="DT126" s="1007"/>
      <c r="DU126" s="1007"/>
      <c r="DV126" s="1008" t="s">
        <v>441</v>
      </c>
      <c r="DW126" s="1008"/>
      <c r="DX126" s="1008"/>
      <c r="DY126" s="1008"/>
      <c r="DZ126" s="1009"/>
    </row>
    <row r="127" spans="1:130" s="246" customFormat="1" ht="26.25" customHeight="1">
      <c r="A127" s="1147"/>
      <c r="B127" s="1035"/>
      <c r="C127" s="1089" t="s">
        <v>482</v>
      </c>
      <c r="D127" s="1090"/>
      <c r="E127" s="1090"/>
      <c r="F127" s="1090"/>
      <c r="G127" s="1090"/>
      <c r="H127" s="1090"/>
      <c r="I127" s="1090"/>
      <c r="J127" s="1090"/>
      <c r="K127" s="1090"/>
      <c r="L127" s="1090"/>
      <c r="M127" s="1090"/>
      <c r="N127" s="1090"/>
      <c r="O127" s="1090"/>
      <c r="P127" s="1090"/>
      <c r="Q127" s="1090"/>
      <c r="R127" s="1090"/>
      <c r="S127" s="1090"/>
      <c r="T127" s="1090"/>
      <c r="U127" s="1090"/>
      <c r="V127" s="1090"/>
      <c r="W127" s="1090"/>
      <c r="X127" s="1090"/>
      <c r="Y127" s="1090"/>
      <c r="Z127" s="1091"/>
      <c r="AA127" s="1045" t="s">
        <v>392</v>
      </c>
      <c r="AB127" s="1046"/>
      <c r="AC127" s="1046"/>
      <c r="AD127" s="1046"/>
      <c r="AE127" s="1047"/>
      <c r="AF127" s="1048" t="s">
        <v>441</v>
      </c>
      <c r="AG127" s="1046"/>
      <c r="AH127" s="1046"/>
      <c r="AI127" s="1046"/>
      <c r="AJ127" s="1047"/>
      <c r="AK127" s="1048" t="s">
        <v>441</v>
      </c>
      <c r="AL127" s="1046"/>
      <c r="AM127" s="1046"/>
      <c r="AN127" s="1046"/>
      <c r="AO127" s="1047"/>
      <c r="AP127" s="1049" t="s">
        <v>441</v>
      </c>
      <c r="AQ127" s="1050"/>
      <c r="AR127" s="1050"/>
      <c r="AS127" s="1050"/>
      <c r="AT127" s="1051"/>
      <c r="AU127" s="282"/>
      <c r="AV127" s="282"/>
      <c r="AW127" s="282"/>
      <c r="AX127" s="1119" t="s">
        <v>483</v>
      </c>
      <c r="AY127" s="1120"/>
      <c r="AZ127" s="1120"/>
      <c r="BA127" s="1120"/>
      <c r="BB127" s="1120"/>
      <c r="BC127" s="1120"/>
      <c r="BD127" s="1120"/>
      <c r="BE127" s="1121"/>
      <c r="BF127" s="1122" t="s">
        <v>484</v>
      </c>
      <c r="BG127" s="1120"/>
      <c r="BH127" s="1120"/>
      <c r="BI127" s="1120"/>
      <c r="BJ127" s="1120"/>
      <c r="BK127" s="1120"/>
      <c r="BL127" s="1121"/>
      <c r="BM127" s="1122" t="s">
        <v>485</v>
      </c>
      <c r="BN127" s="1120"/>
      <c r="BO127" s="1120"/>
      <c r="BP127" s="1120"/>
      <c r="BQ127" s="1120"/>
      <c r="BR127" s="1120"/>
      <c r="BS127" s="1121"/>
      <c r="BT127" s="1122" t="s">
        <v>486</v>
      </c>
      <c r="BU127" s="1120"/>
      <c r="BV127" s="1120"/>
      <c r="BW127" s="1120"/>
      <c r="BX127" s="1120"/>
      <c r="BY127" s="1120"/>
      <c r="BZ127" s="1144"/>
      <c r="CA127" s="282"/>
      <c r="CB127" s="282"/>
      <c r="CC127" s="282"/>
      <c r="CD127" s="283"/>
      <c r="CE127" s="283"/>
      <c r="CF127" s="283"/>
      <c r="CG127" s="280"/>
      <c r="CH127" s="280"/>
      <c r="CI127" s="280"/>
      <c r="CJ127" s="281"/>
      <c r="CK127" s="1111"/>
      <c r="CL127" s="1098"/>
      <c r="CM127" s="1098"/>
      <c r="CN127" s="1098"/>
      <c r="CO127" s="1099"/>
      <c r="CP127" s="1036" t="s">
        <v>487</v>
      </c>
      <c r="CQ127" s="1037"/>
      <c r="CR127" s="1037"/>
      <c r="CS127" s="1037"/>
      <c r="CT127" s="1037"/>
      <c r="CU127" s="1037"/>
      <c r="CV127" s="1037"/>
      <c r="CW127" s="1037"/>
      <c r="CX127" s="1037"/>
      <c r="CY127" s="1037"/>
      <c r="CZ127" s="1037"/>
      <c r="DA127" s="1037"/>
      <c r="DB127" s="1037"/>
      <c r="DC127" s="1037"/>
      <c r="DD127" s="1037"/>
      <c r="DE127" s="1037"/>
      <c r="DF127" s="1038"/>
      <c r="DG127" s="1006" t="s">
        <v>392</v>
      </c>
      <c r="DH127" s="1007"/>
      <c r="DI127" s="1007"/>
      <c r="DJ127" s="1007"/>
      <c r="DK127" s="1007"/>
      <c r="DL127" s="1007" t="s">
        <v>392</v>
      </c>
      <c r="DM127" s="1007"/>
      <c r="DN127" s="1007"/>
      <c r="DO127" s="1007"/>
      <c r="DP127" s="1007"/>
      <c r="DQ127" s="1007" t="s">
        <v>392</v>
      </c>
      <c r="DR127" s="1007"/>
      <c r="DS127" s="1007"/>
      <c r="DT127" s="1007"/>
      <c r="DU127" s="1007"/>
      <c r="DV127" s="1008" t="s">
        <v>392</v>
      </c>
      <c r="DW127" s="1008"/>
      <c r="DX127" s="1008"/>
      <c r="DY127" s="1008"/>
      <c r="DZ127" s="1009"/>
    </row>
    <row r="128" spans="1:130" s="246" customFormat="1" ht="26.25" customHeight="1" thickBot="1">
      <c r="A128" s="1130" t="s">
        <v>488</v>
      </c>
      <c r="B128" s="1131"/>
      <c r="C128" s="1131"/>
      <c r="D128" s="1131"/>
      <c r="E128" s="1131"/>
      <c r="F128" s="1131"/>
      <c r="G128" s="1131"/>
      <c r="H128" s="1131"/>
      <c r="I128" s="1131"/>
      <c r="J128" s="1131"/>
      <c r="K128" s="1131"/>
      <c r="L128" s="1131"/>
      <c r="M128" s="1131"/>
      <c r="N128" s="1131"/>
      <c r="O128" s="1131"/>
      <c r="P128" s="1131"/>
      <c r="Q128" s="1131"/>
      <c r="R128" s="1131"/>
      <c r="S128" s="1131"/>
      <c r="T128" s="1131"/>
      <c r="U128" s="1131"/>
      <c r="V128" s="1131"/>
      <c r="W128" s="1132" t="s">
        <v>489</v>
      </c>
      <c r="X128" s="1132"/>
      <c r="Y128" s="1132"/>
      <c r="Z128" s="1133"/>
      <c r="AA128" s="1134">
        <v>363236</v>
      </c>
      <c r="AB128" s="1135"/>
      <c r="AC128" s="1135"/>
      <c r="AD128" s="1135"/>
      <c r="AE128" s="1136"/>
      <c r="AF128" s="1137">
        <v>398001</v>
      </c>
      <c r="AG128" s="1135"/>
      <c r="AH128" s="1135"/>
      <c r="AI128" s="1135"/>
      <c r="AJ128" s="1136"/>
      <c r="AK128" s="1137">
        <v>335851</v>
      </c>
      <c r="AL128" s="1135"/>
      <c r="AM128" s="1135"/>
      <c r="AN128" s="1135"/>
      <c r="AO128" s="1136"/>
      <c r="AP128" s="1138"/>
      <c r="AQ128" s="1139"/>
      <c r="AR128" s="1139"/>
      <c r="AS128" s="1139"/>
      <c r="AT128" s="1140"/>
      <c r="AU128" s="282"/>
      <c r="AV128" s="282"/>
      <c r="AW128" s="282"/>
      <c r="AX128" s="975" t="s">
        <v>490</v>
      </c>
      <c r="AY128" s="976"/>
      <c r="AZ128" s="976"/>
      <c r="BA128" s="976"/>
      <c r="BB128" s="976"/>
      <c r="BC128" s="976"/>
      <c r="BD128" s="976"/>
      <c r="BE128" s="977"/>
      <c r="BF128" s="1141" t="s">
        <v>392</v>
      </c>
      <c r="BG128" s="1142"/>
      <c r="BH128" s="1142"/>
      <c r="BI128" s="1142"/>
      <c r="BJ128" s="1142"/>
      <c r="BK128" s="1142"/>
      <c r="BL128" s="1143"/>
      <c r="BM128" s="1141">
        <v>12.81</v>
      </c>
      <c r="BN128" s="1142"/>
      <c r="BO128" s="1142"/>
      <c r="BP128" s="1142"/>
      <c r="BQ128" s="1142"/>
      <c r="BR128" s="1142"/>
      <c r="BS128" s="1143"/>
      <c r="BT128" s="1141">
        <v>20</v>
      </c>
      <c r="BU128" s="1142"/>
      <c r="BV128" s="1142"/>
      <c r="BW128" s="1142"/>
      <c r="BX128" s="1142"/>
      <c r="BY128" s="1142"/>
      <c r="BZ128" s="1166"/>
      <c r="CA128" s="283"/>
      <c r="CB128" s="283"/>
      <c r="CC128" s="283"/>
      <c r="CD128" s="283"/>
      <c r="CE128" s="283"/>
      <c r="CF128" s="283"/>
      <c r="CG128" s="280"/>
      <c r="CH128" s="280"/>
      <c r="CI128" s="280"/>
      <c r="CJ128" s="281"/>
      <c r="CK128" s="1112"/>
      <c r="CL128" s="1113"/>
      <c r="CM128" s="1113"/>
      <c r="CN128" s="1113"/>
      <c r="CO128" s="1114"/>
      <c r="CP128" s="1123" t="s">
        <v>491</v>
      </c>
      <c r="CQ128" s="1124"/>
      <c r="CR128" s="1124"/>
      <c r="CS128" s="1124"/>
      <c r="CT128" s="1124"/>
      <c r="CU128" s="1124"/>
      <c r="CV128" s="1124"/>
      <c r="CW128" s="1124"/>
      <c r="CX128" s="1124"/>
      <c r="CY128" s="1124"/>
      <c r="CZ128" s="1124"/>
      <c r="DA128" s="1124"/>
      <c r="DB128" s="1124"/>
      <c r="DC128" s="1124"/>
      <c r="DD128" s="1124"/>
      <c r="DE128" s="1124"/>
      <c r="DF128" s="1125"/>
      <c r="DG128" s="1126" t="s">
        <v>392</v>
      </c>
      <c r="DH128" s="1127"/>
      <c r="DI128" s="1127"/>
      <c r="DJ128" s="1127"/>
      <c r="DK128" s="1127"/>
      <c r="DL128" s="1127" t="s">
        <v>439</v>
      </c>
      <c r="DM128" s="1127"/>
      <c r="DN128" s="1127"/>
      <c r="DO128" s="1127"/>
      <c r="DP128" s="1127"/>
      <c r="DQ128" s="1127" t="s">
        <v>439</v>
      </c>
      <c r="DR128" s="1127"/>
      <c r="DS128" s="1127"/>
      <c r="DT128" s="1127"/>
      <c r="DU128" s="1127"/>
      <c r="DV128" s="1128" t="s">
        <v>439</v>
      </c>
      <c r="DW128" s="1128"/>
      <c r="DX128" s="1128"/>
      <c r="DY128" s="1128"/>
      <c r="DZ128" s="1129"/>
    </row>
    <row r="129" spans="1:131" s="246" customFormat="1" ht="26.25" customHeight="1">
      <c r="A129" s="1017" t="s">
        <v>107</v>
      </c>
      <c r="B129" s="1018"/>
      <c r="C129" s="1018"/>
      <c r="D129" s="1018"/>
      <c r="E129" s="1018"/>
      <c r="F129" s="1018"/>
      <c r="G129" s="1018"/>
      <c r="H129" s="1018"/>
      <c r="I129" s="1018"/>
      <c r="J129" s="1018"/>
      <c r="K129" s="1018"/>
      <c r="L129" s="1018"/>
      <c r="M129" s="1018"/>
      <c r="N129" s="1018"/>
      <c r="O129" s="1018"/>
      <c r="P129" s="1018"/>
      <c r="Q129" s="1018"/>
      <c r="R129" s="1018"/>
      <c r="S129" s="1018"/>
      <c r="T129" s="1018"/>
      <c r="U129" s="1018"/>
      <c r="V129" s="1018"/>
      <c r="W129" s="1160" t="s">
        <v>492</v>
      </c>
      <c r="X129" s="1161"/>
      <c r="Y129" s="1161"/>
      <c r="Z129" s="1162"/>
      <c r="AA129" s="1045">
        <v>18791393</v>
      </c>
      <c r="AB129" s="1046"/>
      <c r="AC129" s="1046"/>
      <c r="AD129" s="1046"/>
      <c r="AE129" s="1047"/>
      <c r="AF129" s="1048">
        <v>19255967</v>
      </c>
      <c r="AG129" s="1046"/>
      <c r="AH129" s="1046"/>
      <c r="AI129" s="1046"/>
      <c r="AJ129" s="1047"/>
      <c r="AK129" s="1048">
        <v>14640048</v>
      </c>
      <c r="AL129" s="1046"/>
      <c r="AM129" s="1046"/>
      <c r="AN129" s="1046"/>
      <c r="AO129" s="1047"/>
      <c r="AP129" s="1163"/>
      <c r="AQ129" s="1164"/>
      <c r="AR129" s="1164"/>
      <c r="AS129" s="1164"/>
      <c r="AT129" s="1165"/>
      <c r="AU129" s="284"/>
      <c r="AV129" s="284"/>
      <c r="AW129" s="284"/>
      <c r="AX129" s="1154" t="s">
        <v>493</v>
      </c>
      <c r="AY129" s="1037"/>
      <c r="AZ129" s="1037"/>
      <c r="BA129" s="1037"/>
      <c r="BB129" s="1037"/>
      <c r="BC129" s="1037"/>
      <c r="BD129" s="1037"/>
      <c r="BE129" s="1038"/>
      <c r="BF129" s="1155" t="s">
        <v>441</v>
      </c>
      <c r="BG129" s="1156"/>
      <c r="BH129" s="1156"/>
      <c r="BI129" s="1156"/>
      <c r="BJ129" s="1156"/>
      <c r="BK129" s="1156"/>
      <c r="BL129" s="1157"/>
      <c r="BM129" s="1155">
        <v>17.809999999999999</v>
      </c>
      <c r="BN129" s="1156"/>
      <c r="BO129" s="1156"/>
      <c r="BP129" s="1156"/>
      <c r="BQ129" s="1156"/>
      <c r="BR129" s="1156"/>
      <c r="BS129" s="1157"/>
      <c r="BT129" s="1155">
        <v>30</v>
      </c>
      <c r="BU129" s="1158"/>
      <c r="BV129" s="1158"/>
      <c r="BW129" s="1158"/>
      <c r="BX129" s="1158"/>
      <c r="BY129" s="1158"/>
      <c r="BZ129" s="1159"/>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17" t="s">
        <v>494</v>
      </c>
      <c r="B130" s="1018"/>
      <c r="C130" s="1018"/>
      <c r="D130" s="1018"/>
      <c r="E130" s="1018"/>
      <c r="F130" s="1018"/>
      <c r="G130" s="1018"/>
      <c r="H130" s="1018"/>
      <c r="I130" s="1018"/>
      <c r="J130" s="1018"/>
      <c r="K130" s="1018"/>
      <c r="L130" s="1018"/>
      <c r="M130" s="1018"/>
      <c r="N130" s="1018"/>
      <c r="O130" s="1018"/>
      <c r="P130" s="1018"/>
      <c r="Q130" s="1018"/>
      <c r="R130" s="1018"/>
      <c r="S130" s="1018"/>
      <c r="T130" s="1018"/>
      <c r="U130" s="1018"/>
      <c r="V130" s="1018"/>
      <c r="W130" s="1160" t="s">
        <v>495</v>
      </c>
      <c r="X130" s="1161"/>
      <c r="Y130" s="1161"/>
      <c r="Z130" s="1162"/>
      <c r="AA130" s="1045">
        <v>1286264</v>
      </c>
      <c r="AB130" s="1046"/>
      <c r="AC130" s="1046"/>
      <c r="AD130" s="1046"/>
      <c r="AE130" s="1047"/>
      <c r="AF130" s="1048">
        <v>1263018</v>
      </c>
      <c r="AG130" s="1046"/>
      <c r="AH130" s="1046"/>
      <c r="AI130" s="1046"/>
      <c r="AJ130" s="1047"/>
      <c r="AK130" s="1048">
        <v>1211975</v>
      </c>
      <c r="AL130" s="1046"/>
      <c r="AM130" s="1046"/>
      <c r="AN130" s="1046"/>
      <c r="AO130" s="1047"/>
      <c r="AP130" s="1163"/>
      <c r="AQ130" s="1164"/>
      <c r="AR130" s="1164"/>
      <c r="AS130" s="1164"/>
      <c r="AT130" s="1165"/>
      <c r="AU130" s="284"/>
      <c r="AV130" s="284"/>
      <c r="AW130" s="284"/>
      <c r="AX130" s="1154" t="s">
        <v>496</v>
      </c>
      <c r="AY130" s="1037"/>
      <c r="AZ130" s="1037"/>
      <c r="BA130" s="1037"/>
      <c r="BB130" s="1037"/>
      <c r="BC130" s="1037"/>
      <c r="BD130" s="1037"/>
      <c r="BE130" s="1038"/>
      <c r="BF130" s="1191">
        <v>3.2</v>
      </c>
      <c r="BG130" s="1192"/>
      <c r="BH130" s="1192"/>
      <c r="BI130" s="1192"/>
      <c r="BJ130" s="1192"/>
      <c r="BK130" s="1192"/>
      <c r="BL130" s="1193"/>
      <c r="BM130" s="1191">
        <v>25</v>
      </c>
      <c r="BN130" s="1192"/>
      <c r="BO130" s="1192"/>
      <c r="BP130" s="1192"/>
      <c r="BQ130" s="1192"/>
      <c r="BR130" s="1192"/>
      <c r="BS130" s="1193"/>
      <c r="BT130" s="1191">
        <v>35</v>
      </c>
      <c r="BU130" s="1194"/>
      <c r="BV130" s="1194"/>
      <c r="BW130" s="1194"/>
      <c r="BX130" s="1194"/>
      <c r="BY130" s="1194"/>
      <c r="BZ130" s="1195"/>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6"/>
      <c r="B131" s="1197"/>
      <c r="C131" s="1197"/>
      <c r="D131" s="1197"/>
      <c r="E131" s="1197"/>
      <c r="F131" s="1197"/>
      <c r="G131" s="1197"/>
      <c r="H131" s="1197"/>
      <c r="I131" s="1197"/>
      <c r="J131" s="1197"/>
      <c r="K131" s="1197"/>
      <c r="L131" s="1197"/>
      <c r="M131" s="1197"/>
      <c r="N131" s="1197"/>
      <c r="O131" s="1197"/>
      <c r="P131" s="1197"/>
      <c r="Q131" s="1197"/>
      <c r="R131" s="1197"/>
      <c r="S131" s="1197"/>
      <c r="T131" s="1197"/>
      <c r="U131" s="1197"/>
      <c r="V131" s="1197"/>
      <c r="W131" s="1198" t="s">
        <v>497</v>
      </c>
      <c r="X131" s="1199"/>
      <c r="Y131" s="1199"/>
      <c r="Z131" s="1200"/>
      <c r="AA131" s="1092">
        <v>17505129</v>
      </c>
      <c r="AB131" s="1071"/>
      <c r="AC131" s="1071"/>
      <c r="AD131" s="1071"/>
      <c r="AE131" s="1072"/>
      <c r="AF131" s="1070">
        <v>17992949</v>
      </c>
      <c r="AG131" s="1071"/>
      <c r="AH131" s="1071"/>
      <c r="AI131" s="1071"/>
      <c r="AJ131" s="1072"/>
      <c r="AK131" s="1070">
        <v>13428073</v>
      </c>
      <c r="AL131" s="1071"/>
      <c r="AM131" s="1071"/>
      <c r="AN131" s="1071"/>
      <c r="AO131" s="1072"/>
      <c r="AP131" s="1201"/>
      <c r="AQ131" s="1202"/>
      <c r="AR131" s="1202"/>
      <c r="AS131" s="1202"/>
      <c r="AT131" s="1203"/>
      <c r="AU131" s="284"/>
      <c r="AV131" s="284"/>
      <c r="AW131" s="284"/>
      <c r="AX131" s="1173" t="s">
        <v>498</v>
      </c>
      <c r="AY131" s="1124"/>
      <c r="AZ131" s="1124"/>
      <c r="BA131" s="1124"/>
      <c r="BB131" s="1124"/>
      <c r="BC131" s="1124"/>
      <c r="BD131" s="1124"/>
      <c r="BE131" s="1125"/>
      <c r="BF131" s="1174" t="s">
        <v>499</v>
      </c>
      <c r="BG131" s="1175"/>
      <c r="BH131" s="1175"/>
      <c r="BI131" s="1175"/>
      <c r="BJ131" s="1175"/>
      <c r="BK131" s="1175"/>
      <c r="BL131" s="1176"/>
      <c r="BM131" s="1174">
        <v>350</v>
      </c>
      <c r="BN131" s="1175"/>
      <c r="BO131" s="1175"/>
      <c r="BP131" s="1175"/>
      <c r="BQ131" s="1175"/>
      <c r="BR131" s="1175"/>
      <c r="BS131" s="1176"/>
      <c r="BT131" s="1177"/>
      <c r="BU131" s="1178"/>
      <c r="BV131" s="1178"/>
      <c r="BW131" s="1178"/>
      <c r="BX131" s="1178"/>
      <c r="BY131" s="1178"/>
      <c r="BZ131" s="1179"/>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0" t="s">
        <v>500</v>
      </c>
      <c r="B132" s="1181"/>
      <c r="C132" s="1181"/>
      <c r="D132" s="1181"/>
      <c r="E132" s="1181"/>
      <c r="F132" s="1181"/>
      <c r="G132" s="1181"/>
      <c r="H132" s="1181"/>
      <c r="I132" s="1181"/>
      <c r="J132" s="1181"/>
      <c r="K132" s="1181"/>
      <c r="L132" s="1181"/>
      <c r="M132" s="1181"/>
      <c r="N132" s="1181"/>
      <c r="O132" s="1181"/>
      <c r="P132" s="1181"/>
      <c r="Q132" s="1181"/>
      <c r="R132" s="1181"/>
      <c r="S132" s="1181"/>
      <c r="T132" s="1181"/>
      <c r="U132" s="1181"/>
      <c r="V132" s="1184" t="s">
        <v>501</v>
      </c>
      <c r="W132" s="1184"/>
      <c r="X132" s="1184"/>
      <c r="Y132" s="1184"/>
      <c r="Z132" s="1185"/>
      <c r="AA132" s="1186">
        <v>3.0018344909999999</v>
      </c>
      <c r="AB132" s="1187"/>
      <c r="AC132" s="1187"/>
      <c r="AD132" s="1187"/>
      <c r="AE132" s="1188"/>
      <c r="AF132" s="1189">
        <v>3.17515489</v>
      </c>
      <c r="AG132" s="1187"/>
      <c r="AH132" s="1187"/>
      <c r="AI132" s="1187"/>
      <c r="AJ132" s="1188"/>
      <c r="AK132" s="1189">
        <v>3.581444635</v>
      </c>
      <c r="AL132" s="1187"/>
      <c r="AM132" s="1187"/>
      <c r="AN132" s="1187"/>
      <c r="AO132" s="1188"/>
      <c r="AP132" s="1086"/>
      <c r="AQ132" s="1087"/>
      <c r="AR132" s="1087"/>
      <c r="AS132" s="1087"/>
      <c r="AT132" s="1190"/>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2"/>
      <c r="B133" s="1183"/>
      <c r="C133" s="1183"/>
      <c r="D133" s="1183"/>
      <c r="E133" s="1183"/>
      <c r="F133" s="1183"/>
      <c r="G133" s="1183"/>
      <c r="H133" s="1183"/>
      <c r="I133" s="1183"/>
      <c r="J133" s="1183"/>
      <c r="K133" s="1183"/>
      <c r="L133" s="1183"/>
      <c r="M133" s="1183"/>
      <c r="N133" s="1183"/>
      <c r="O133" s="1183"/>
      <c r="P133" s="1183"/>
      <c r="Q133" s="1183"/>
      <c r="R133" s="1183"/>
      <c r="S133" s="1183"/>
      <c r="T133" s="1183"/>
      <c r="U133" s="1183"/>
      <c r="V133" s="1167" t="s">
        <v>502</v>
      </c>
      <c r="W133" s="1167"/>
      <c r="X133" s="1167"/>
      <c r="Y133" s="1167"/>
      <c r="Z133" s="1168"/>
      <c r="AA133" s="1169">
        <v>2.6</v>
      </c>
      <c r="AB133" s="1170"/>
      <c r="AC133" s="1170"/>
      <c r="AD133" s="1170"/>
      <c r="AE133" s="1171"/>
      <c r="AF133" s="1169">
        <v>3</v>
      </c>
      <c r="AG133" s="1170"/>
      <c r="AH133" s="1170"/>
      <c r="AI133" s="1170"/>
      <c r="AJ133" s="1171"/>
      <c r="AK133" s="1169">
        <v>3.2</v>
      </c>
      <c r="AL133" s="1170"/>
      <c r="AM133" s="1170"/>
      <c r="AN133" s="1170"/>
      <c r="AO133" s="1171"/>
      <c r="AP133" s="1116"/>
      <c r="AQ133" s="1117"/>
      <c r="AR133" s="1117"/>
      <c r="AS133" s="1117"/>
      <c r="AT133" s="1172"/>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7OECIlaGgdqBlGwtMPK93hjCNgfklZKGcbmIDOXMEDkt8JKTSDdJfKlb2ve3LkakIi27Y57YmC5hysIQvnQNiA==" saltValue="cvtip+CuSUSL30cJ09xuW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AF10:AJ10"/>
    <mergeCell ref="AA10:AE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74:P74"/>
    <mergeCell ref="B73:P73"/>
    <mergeCell ref="B72:P72"/>
    <mergeCell ref="B71:P71"/>
    <mergeCell ref="B70:P70"/>
    <mergeCell ref="B69:P69"/>
    <mergeCell ref="B68:P6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s>
  <phoneticPr fontId="2"/>
  <printOptions horizontalCentered="1"/>
  <pageMargins left="0" right="0" top="0.39370078740157483" bottom="0.39370078740157483" header="0.19685039370078741" footer="0.19685039370078741"/>
  <pageSetup paperSize="9" scale="18" orientation="landscape"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503</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S3Bdx87mDIr5S0IlAi2uk+QdhhRnBxlgXw7kz8kU+/KInNdoX7daVHsQImOqJmlVl+KXFLTqgWWJjhcLO7R73Q==" saltValue="FBNzCYXgHLbu9f39ykGl4A==" spinCount="100000" sheet="1" objects="1" scenarios="1"/>
  <dataConsolidate/>
  <phoneticPr fontId="2"/>
  <printOptions horizontalCentered="1"/>
  <pageMargins left="0" right="0" top="0.39370078740157483" bottom="0.39370078740157483" header="0.19685039370078741" footer="0.19685039370078741"/>
  <pageSetup paperSize="9" scale="43"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8f6KJFeOc8iC+pRotYg3EhdGWaZLk4XFu9L4hyQXKPmsDjxNFp6ZTfAtDz4nYJTeMIm7NhVycEqS0hfMM6dCQQ==" saltValue="xWwiWcmk+RNXp0FUhZZMrg=="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07" t="s">
        <v>506</v>
      </c>
      <c r="AP7" s="303"/>
      <c r="AQ7" s="304" t="s">
        <v>507</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08"/>
      <c r="AP8" s="309" t="s">
        <v>508</v>
      </c>
      <c r="AQ8" s="310" t="s">
        <v>509</v>
      </c>
      <c r="AR8" s="311" t="s">
        <v>510</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09" t="s">
        <v>511</v>
      </c>
      <c r="AL9" s="1210"/>
      <c r="AM9" s="1210"/>
      <c r="AN9" s="1211"/>
      <c r="AO9" s="312">
        <v>3418074</v>
      </c>
      <c r="AP9" s="312">
        <v>55785</v>
      </c>
      <c r="AQ9" s="313">
        <v>62647</v>
      </c>
      <c r="AR9" s="314">
        <v>-11</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09" t="s">
        <v>512</v>
      </c>
      <c r="AL10" s="1210"/>
      <c r="AM10" s="1210"/>
      <c r="AN10" s="1211"/>
      <c r="AO10" s="315">
        <v>652584</v>
      </c>
      <c r="AP10" s="315">
        <v>10651</v>
      </c>
      <c r="AQ10" s="316">
        <v>5968</v>
      </c>
      <c r="AR10" s="317">
        <v>78.5</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09" t="s">
        <v>513</v>
      </c>
      <c r="AL11" s="1210"/>
      <c r="AM11" s="1210"/>
      <c r="AN11" s="1211"/>
      <c r="AO11" s="315">
        <v>612943</v>
      </c>
      <c r="AP11" s="315">
        <v>10004</v>
      </c>
      <c r="AQ11" s="316">
        <v>5863</v>
      </c>
      <c r="AR11" s="317">
        <v>70.599999999999994</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09" t="s">
        <v>514</v>
      </c>
      <c r="AL12" s="1210"/>
      <c r="AM12" s="1210"/>
      <c r="AN12" s="1211"/>
      <c r="AO12" s="315">
        <v>95623</v>
      </c>
      <c r="AP12" s="315">
        <v>1561</v>
      </c>
      <c r="AQ12" s="316">
        <v>1312</v>
      </c>
      <c r="AR12" s="317">
        <v>19</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09" t="s">
        <v>515</v>
      </c>
      <c r="AL13" s="1210"/>
      <c r="AM13" s="1210"/>
      <c r="AN13" s="1211"/>
      <c r="AO13" s="315" t="s">
        <v>516</v>
      </c>
      <c r="AP13" s="315" t="s">
        <v>516</v>
      </c>
      <c r="AQ13" s="316">
        <v>0</v>
      </c>
      <c r="AR13" s="317" t="s">
        <v>516</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09" t="s">
        <v>517</v>
      </c>
      <c r="AL14" s="1210"/>
      <c r="AM14" s="1210"/>
      <c r="AN14" s="1211"/>
      <c r="AO14" s="315">
        <v>159181</v>
      </c>
      <c r="AP14" s="315">
        <v>2598</v>
      </c>
      <c r="AQ14" s="316">
        <v>2308</v>
      </c>
      <c r="AR14" s="317">
        <v>12.6</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09" t="s">
        <v>518</v>
      </c>
      <c r="AL15" s="1210"/>
      <c r="AM15" s="1210"/>
      <c r="AN15" s="1211"/>
      <c r="AO15" s="315">
        <v>71240</v>
      </c>
      <c r="AP15" s="315">
        <v>1163</v>
      </c>
      <c r="AQ15" s="316">
        <v>1635</v>
      </c>
      <c r="AR15" s="317">
        <v>-28.9</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2" t="s">
        <v>519</v>
      </c>
      <c r="AL16" s="1213"/>
      <c r="AM16" s="1213"/>
      <c r="AN16" s="1214"/>
      <c r="AO16" s="315">
        <v>-226046</v>
      </c>
      <c r="AP16" s="315">
        <v>-3689</v>
      </c>
      <c r="AQ16" s="316">
        <v>-5106</v>
      </c>
      <c r="AR16" s="317">
        <v>-27.8</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2" t="s">
        <v>188</v>
      </c>
      <c r="AL17" s="1213"/>
      <c r="AM17" s="1213"/>
      <c r="AN17" s="1214"/>
      <c r="AO17" s="315">
        <v>4783599</v>
      </c>
      <c r="AP17" s="315">
        <v>78072</v>
      </c>
      <c r="AQ17" s="316">
        <v>74627</v>
      </c>
      <c r="AR17" s="317">
        <v>4.5999999999999996</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4" t="s">
        <v>524</v>
      </c>
      <c r="AL21" s="1205"/>
      <c r="AM21" s="1205"/>
      <c r="AN21" s="1206"/>
      <c r="AO21" s="327">
        <v>6.37</v>
      </c>
      <c r="AP21" s="328">
        <v>7.32</v>
      </c>
      <c r="AQ21" s="329">
        <v>-0.95</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4" t="s">
        <v>525</v>
      </c>
      <c r="AL22" s="1205"/>
      <c r="AM22" s="1205"/>
      <c r="AN22" s="1206"/>
      <c r="AO22" s="332">
        <v>99.8</v>
      </c>
      <c r="AP22" s="333">
        <v>98.6</v>
      </c>
      <c r="AQ22" s="334">
        <v>1.2</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07" t="s">
        <v>506</v>
      </c>
      <c r="AP30" s="303"/>
      <c r="AQ30" s="304" t="s">
        <v>507</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08"/>
      <c r="AP31" s="309" t="s">
        <v>508</v>
      </c>
      <c r="AQ31" s="310" t="s">
        <v>509</v>
      </c>
      <c r="AR31" s="311" t="s">
        <v>510</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0" t="s">
        <v>529</v>
      </c>
      <c r="AL32" s="1221"/>
      <c r="AM32" s="1221"/>
      <c r="AN32" s="1222"/>
      <c r="AO32" s="342">
        <v>1104705</v>
      </c>
      <c r="AP32" s="342">
        <v>18030</v>
      </c>
      <c r="AQ32" s="343">
        <v>39505</v>
      </c>
      <c r="AR32" s="344">
        <v>-54.4</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0" t="s">
        <v>530</v>
      </c>
      <c r="AL33" s="1221"/>
      <c r="AM33" s="1221"/>
      <c r="AN33" s="1222"/>
      <c r="AO33" s="342" t="s">
        <v>516</v>
      </c>
      <c r="AP33" s="342" t="s">
        <v>516</v>
      </c>
      <c r="AQ33" s="343" t="s">
        <v>516</v>
      </c>
      <c r="AR33" s="344" t="s">
        <v>516</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0" t="s">
        <v>531</v>
      </c>
      <c r="AL34" s="1221"/>
      <c r="AM34" s="1221"/>
      <c r="AN34" s="1222"/>
      <c r="AO34" s="342" t="s">
        <v>516</v>
      </c>
      <c r="AP34" s="342" t="s">
        <v>516</v>
      </c>
      <c r="AQ34" s="343">
        <v>56</v>
      </c>
      <c r="AR34" s="344" t="s">
        <v>516</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0" t="s">
        <v>532</v>
      </c>
      <c r="AL35" s="1221"/>
      <c r="AM35" s="1221"/>
      <c r="AN35" s="1222"/>
      <c r="AO35" s="342">
        <v>674928</v>
      </c>
      <c r="AP35" s="342">
        <v>11015</v>
      </c>
      <c r="AQ35" s="343">
        <v>13645</v>
      </c>
      <c r="AR35" s="344">
        <v>-19.3</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0" t="s">
        <v>533</v>
      </c>
      <c r="AL36" s="1221"/>
      <c r="AM36" s="1221"/>
      <c r="AN36" s="1222"/>
      <c r="AO36" s="342">
        <v>100607</v>
      </c>
      <c r="AP36" s="342">
        <v>1642</v>
      </c>
      <c r="AQ36" s="343">
        <v>1726</v>
      </c>
      <c r="AR36" s="344">
        <v>-4.9000000000000004</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0" t="s">
        <v>534</v>
      </c>
      <c r="AL37" s="1221"/>
      <c r="AM37" s="1221"/>
      <c r="AN37" s="1222"/>
      <c r="AO37" s="342">
        <v>148505</v>
      </c>
      <c r="AP37" s="342">
        <v>2424</v>
      </c>
      <c r="AQ37" s="343">
        <v>663</v>
      </c>
      <c r="AR37" s="344">
        <v>265.60000000000002</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3" t="s">
        <v>535</v>
      </c>
      <c r="AL38" s="1224"/>
      <c r="AM38" s="1224"/>
      <c r="AN38" s="1225"/>
      <c r="AO38" s="345" t="s">
        <v>516</v>
      </c>
      <c r="AP38" s="345" t="s">
        <v>516</v>
      </c>
      <c r="AQ38" s="346">
        <v>1</v>
      </c>
      <c r="AR38" s="334" t="s">
        <v>516</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3" t="s">
        <v>536</v>
      </c>
      <c r="AL39" s="1224"/>
      <c r="AM39" s="1224"/>
      <c r="AN39" s="1225"/>
      <c r="AO39" s="342">
        <v>-335851</v>
      </c>
      <c r="AP39" s="342">
        <v>-5481</v>
      </c>
      <c r="AQ39" s="343">
        <v>-5573</v>
      </c>
      <c r="AR39" s="344">
        <v>-1.7</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0" t="s">
        <v>537</v>
      </c>
      <c r="AL40" s="1221"/>
      <c r="AM40" s="1221"/>
      <c r="AN40" s="1222"/>
      <c r="AO40" s="342">
        <v>-1211975</v>
      </c>
      <c r="AP40" s="342">
        <v>-19780</v>
      </c>
      <c r="AQ40" s="343">
        <v>-36518</v>
      </c>
      <c r="AR40" s="344">
        <v>-45.8</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6" t="s">
        <v>303</v>
      </c>
      <c r="AL41" s="1227"/>
      <c r="AM41" s="1227"/>
      <c r="AN41" s="1228"/>
      <c r="AO41" s="342">
        <v>480919</v>
      </c>
      <c r="AP41" s="342">
        <v>7849</v>
      </c>
      <c r="AQ41" s="343">
        <v>13504</v>
      </c>
      <c r="AR41" s="344">
        <v>-41.9</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5" t="s">
        <v>506</v>
      </c>
      <c r="AN49" s="1217" t="s">
        <v>541</v>
      </c>
      <c r="AO49" s="1218"/>
      <c r="AP49" s="1218"/>
      <c r="AQ49" s="1218"/>
      <c r="AR49" s="1219"/>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6"/>
      <c r="AN50" s="358" t="s">
        <v>542</v>
      </c>
      <c r="AO50" s="359" t="s">
        <v>543</v>
      </c>
      <c r="AP50" s="360" t="s">
        <v>544</v>
      </c>
      <c r="AQ50" s="361" t="s">
        <v>545</v>
      </c>
      <c r="AR50" s="362" t="s">
        <v>546</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2899677</v>
      </c>
      <c r="AN51" s="364">
        <v>48532</v>
      </c>
      <c r="AO51" s="365">
        <v>12.5</v>
      </c>
      <c r="AP51" s="366">
        <v>65988</v>
      </c>
      <c r="AQ51" s="367">
        <v>-5.0999999999999996</v>
      </c>
      <c r="AR51" s="368">
        <v>17.600000000000001</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1823325</v>
      </c>
      <c r="AN52" s="372">
        <v>30517</v>
      </c>
      <c r="AO52" s="373">
        <v>2.7</v>
      </c>
      <c r="AP52" s="374">
        <v>36473</v>
      </c>
      <c r="AQ52" s="375">
        <v>3.3</v>
      </c>
      <c r="AR52" s="376">
        <v>-0.6</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5487598</v>
      </c>
      <c r="AN53" s="364">
        <v>90880</v>
      </c>
      <c r="AO53" s="365">
        <v>87.3</v>
      </c>
      <c r="AP53" s="366">
        <v>54227</v>
      </c>
      <c r="AQ53" s="367">
        <v>-17.8</v>
      </c>
      <c r="AR53" s="368">
        <v>105.1</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2787378</v>
      </c>
      <c r="AN54" s="372">
        <v>46162</v>
      </c>
      <c r="AO54" s="373">
        <v>51.3</v>
      </c>
      <c r="AP54" s="374">
        <v>29694</v>
      </c>
      <c r="AQ54" s="375">
        <v>-18.600000000000001</v>
      </c>
      <c r="AR54" s="376">
        <v>69.900000000000006</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4170952</v>
      </c>
      <c r="AN55" s="364">
        <v>68645</v>
      </c>
      <c r="AO55" s="365">
        <v>-24.5</v>
      </c>
      <c r="AP55" s="366">
        <v>57295</v>
      </c>
      <c r="AQ55" s="367">
        <v>5.7</v>
      </c>
      <c r="AR55" s="368">
        <v>-30.2</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3128969</v>
      </c>
      <c r="AN56" s="372">
        <v>51496</v>
      </c>
      <c r="AO56" s="373">
        <v>11.6</v>
      </c>
      <c r="AP56" s="374">
        <v>32771</v>
      </c>
      <c r="AQ56" s="375">
        <v>10.4</v>
      </c>
      <c r="AR56" s="376">
        <v>1.2</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3212759</v>
      </c>
      <c r="AN57" s="364">
        <v>52598</v>
      </c>
      <c r="AO57" s="365">
        <v>-23.4</v>
      </c>
      <c r="AP57" s="366">
        <v>54110</v>
      </c>
      <c r="AQ57" s="367">
        <v>-5.6</v>
      </c>
      <c r="AR57" s="368">
        <v>-17.8</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2536545</v>
      </c>
      <c r="AN58" s="372">
        <v>41528</v>
      </c>
      <c r="AO58" s="373">
        <v>-19.399999999999999</v>
      </c>
      <c r="AP58" s="374">
        <v>30620</v>
      </c>
      <c r="AQ58" s="375">
        <v>-6.6</v>
      </c>
      <c r="AR58" s="376">
        <v>-12.8</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3911827</v>
      </c>
      <c r="AN59" s="364">
        <v>63844</v>
      </c>
      <c r="AO59" s="365">
        <v>21.4</v>
      </c>
      <c r="AP59" s="366">
        <v>54684</v>
      </c>
      <c r="AQ59" s="367">
        <v>1.1000000000000001</v>
      </c>
      <c r="AR59" s="368">
        <v>20.3</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2553785</v>
      </c>
      <c r="AN60" s="372">
        <v>41679</v>
      </c>
      <c r="AO60" s="373">
        <v>0.4</v>
      </c>
      <c r="AP60" s="374">
        <v>32829</v>
      </c>
      <c r="AQ60" s="375">
        <v>7.2</v>
      </c>
      <c r="AR60" s="376">
        <v>-6.8</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3936563</v>
      </c>
      <c r="AN61" s="379">
        <v>64900</v>
      </c>
      <c r="AO61" s="380">
        <v>14.7</v>
      </c>
      <c r="AP61" s="381">
        <v>57261</v>
      </c>
      <c r="AQ61" s="382">
        <v>-4.3</v>
      </c>
      <c r="AR61" s="368">
        <v>19</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2566000</v>
      </c>
      <c r="AN62" s="372">
        <v>42276</v>
      </c>
      <c r="AO62" s="373">
        <v>9.3000000000000007</v>
      </c>
      <c r="AP62" s="374">
        <v>32477</v>
      </c>
      <c r="AQ62" s="375">
        <v>-0.9</v>
      </c>
      <c r="AR62" s="376">
        <v>10.199999999999999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0dWlW+l2bj+wOmjWpbOV7b9rD4Qfzvd5Iw4S/kDJtbAV6Lye2C7YjeiQVizgLacgtK/r4NIDEzNPZ1RBx7u7KQ==" saltValue="wAAz0EO2LAJrHaH1wUOv1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9" scale="58"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555</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K+01Ad27Ue2/u/X9YU2uHD0/p3LrK/eUWjOcNzs0kOb0CEHUhZqWjgIm75Dm9E/8w6ttoFBXFcmpyAbLrwJ1g==" saltValue="AoWeOqKmQwcXIfYSHq7liQ=="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w7MJtoI08lsvgFma8pUFOSkbv5bW/ycWMANXUxDmHQY1sWfnXDXqLsSRt3QiQI8v0PYptL9OAVUEbC3pb467Q==" saltValue="QyFo9Cy9e7IHcWtYWHHg3Q=="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229" t="s">
        <v>3</v>
      </c>
      <c r="D47" s="1229"/>
      <c r="E47" s="1230"/>
      <c r="F47" s="11">
        <v>49.13</v>
      </c>
      <c r="G47" s="12">
        <v>42.33</v>
      </c>
      <c r="H47" s="12">
        <v>40.049999999999997</v>
      </c>
      <c r="I47" s="12">
        <v>37.19</v>
      </c>
      <c r="J47" s="13">
        <v>52.31</v>
      </c>
    </row>
    <row r="48" spans="2:10" ht="57.75" customHeight="1">
      <c r="B48" s="14"/>
      <c r="C48" s="1231" t="s">
        <v>4</v>
      </c>
      <c r="D48" s="1231"/>
      <c r="E48" s="1232"/>
      <c r="F48" s="15">
        <v>12.69</v>
      </c>
      <c r="G48" s="16">
        <v>12.39</v>
      </c>
      <c r="H48" s="16">
        <v>11.62</v>
      </c>
      <c r="I48" s="16">
        <v>11.45</v>
      </c>
      <c r="J48" s="17">
        <v>15.6</v>
      </c>
    </row>
    <row r="49" spans="2:10" ht="57.75" customHeight="1" thickBot="1">
      <c r="B49" s="18"/>
      <c r="C49" s="1233" t="s">
        <v>5</v>
      </c>
      <c r="D49" s="1233"/>
      <c r="E49" s="1234"/>
      <c r="F49" s="19">
        <v>11.94</v>
      </c>
      <c r="G49" s="20">
        <v>4.2</v>
      </c>
      <c r="H49" s="20">
        <v>6.8</v>
      </c>
      <c r="I49" s="20" t="s">
        <v>562</v>
      </c>
      <c r="J49" s="21">
        <v>3.94</v>
      </c>
    </row>
    <row r="50" spans="2:10" ht="13.5" customHeight="1"/>
    <row r="51" spans="2:10" ht="13.5" hidden="1" customHeight="1"/>
    <row r="52" spans="2:10" ht="13.5" hidden="1" customHeight="1"/>
    <row r="53" spans="2:10" ht="13.5" hidden="1" customHeight="1"/>
  </sheetData>
  <sheetProtection algorithmName="SHA-512" hashValue="1Tv6YQQtCyFEWCuPn3NT3bwJAdsvYfNz2QcT5GIXUK72KWLnFlJzANktjDPQLTPX7HKxfElWVGtp5k9K/Y/11A==" saltValue="03WCwcqTyB9R/r3J7o+tZ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2020-09-11T01:10:53Z</cp:lastPrinted>
  <dcterms:created xsi:type="dcterms:W3CDTF">2020-02-10T04:23:35Z</dcterms:created>
  <dcterms:modified xsi:type="dcterms:W3CDTF">2021-03-29T23:52:46Z</dcterms:modified>
  <cp:category/>
</cp:coreProperties>
</file>